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ti\OneDrive\Documents\"/>
    </mc:Choice>
  </mc:AlternateContent>
  <xr:revisionPtr revIDLastSave="0" documentId="8_{15FDA3CF-B9DA-4914-86CF-936F3A99AF51}" xr6:coauthVersionLast="46" xr6:coauthVersionMax="46" xr10:uidLastSave="{00000000-0000-0000-0000-000000000000}"/>
  <bookViews>
    <workbookView xWindow="-110" yWindow="-110" windowWidth="19420" windowHeight="10420" firstSheet="3" activeTab="12" xr2:uid="{00000000-000D-0000-FFFF-FFFF00000000}"/>
  </bookViews>
  <sheets>
    <sheet name="Data" sheetId="1" r:id="rId1"/>
    <sheet name="Q.1.1" sheetId="2" r:id="rId2"/>
    <sheet name="Q.1.2" sheetId="3" r:id="rId3"/>
    <sheet name="Q.1.3" sheetId="4" r:id="rId4"/>
    <sheet name="AppliedQE_TS_project_01" sheetId="6" r:id="rId5"/>
    <sheet name="Q.2.1" sheetId="7" r:id="rId6"/>
    <sheet name="Q.2.2" sheetId="8" r:id="rId7"/>
    <sheet name="Data (2)" sheetId="9" r:id="rId8"/>
    <sheet name="Q.3.1" sheetId="10" r:id="rId9"/>
    <sheet name="Q.3.2" sheetId="11" r:id="rId10"/>
    <sheet name="Q.3.3" sheetId="12" r:id="rId11"/>
    <sheet name="Q.3.4" sheetId="13" r:id="rId12"/>
    <sheet name="Q.3.5" sheetId="14" r:id="rId13"/>
  </sheets>
  <definedNames>
    <definedName name="_xlchart.v1.0" hidden="1">'Q.1.3'!$I$2:$I$50</definedName>
    <definedName name="_xlchart.v1.1" hidden="1">'Q.1.3'!$G$2:$G$142</definedName>
  </definedNames>
  <calcPr calcId="191029"/>
  <pivotCaches>
    <pivotCache cacheId="0" r:id="rId14"/>
    <pivotCache cacheId="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4" l="1"/>
  <c r="I3" i="14" s="1"/>
  <c r="I5" i="14"/>
  <c r="I6" i="14"/>
  <c r="I7" i="14"/>
  <c r="I8" i="14"/>
  <c r="I9" i="14"/>
  <c r="I10" i="14"/>
  <c r="I13" i="14"/>
  <c r="I14" i="14"/>
  <c r="I15" i="14"/>
  <c r="I16" i="14"/>
  <c r="I17" i="14"/>
  <c r="I18" i="14"/>
  <c r="I21" i="14"/>
  <c r="I22" i="14"/>
  <c r="I23" i="14"/>
  <c r="I24" i="14"/>
  <c r="I25" i="14"/>
  <c r="I26" i="14"/>
  <c r="I29" i="14"/>
  <c r="I30" i="14"/>
  <c r="I31" i="14"/>
  <c r="I32" i="14"/>
  <c r="I33" i="14"/>
  <c r="I34" i="14"/>
  <c r="I37" i="14"/>
  <c r="I38" i="14"/>
  <c r="I39" i="14"/>
  <c r="I40" i="14"/>
  <c r="I41" i="14"/>
  <c r="I42" i="14"/>
  <c r="I45" i="14"/>
  <c r="I46" i="14"/>
  <c r="I47" i="14"/>
  <c r="I48" i="14"/>
  <c r="I49" i="14"/>
  <c r="I50" i="14"/>
  <c r="I53" i="14"/>
  <c r="I54" i="14"/>
  <c r="I55" i="14"/>
  <c r="I56" i="14"/>
  <c r="I57" i="14"/>
  <c r="I58" i="14"/>
  <c r="I61" i="14"/>
  <c r="I62" i="14"/>
  <c r="I63" i="14"/>
  <c r="I64" i="14"/>
  <c r="I65" i="14"/>
  <c r="I66" i="14"/>
  <c r="I69" i="14"/>
  <c r="I70" i="14"/>
  <c r="I71" i="14"/>
  <c r="I72" i="14"/>
  <c r="I73" i="14"/>
  <c r="I74" i="14"/>
  <c r="I77" i="14"/>
  <c r="I78" i="14"/>
  <c r="I79" i="14"/>
  <c r="I80" i="14"/>
  <c r="I81" i="14"/>
  <c r="I82" i="14"/>
  <c r="I85" i="14"/>
  <c r="I86" i="14"/>
  <c r="I87" i="14"/>
  <c r="I88" i="14"/>
  <c r="I89" i="14"/>
  <c r="I90" i="14"/>
  <c r="I93" i="14"/>
  <c r="I94" i="14"/>
  <c r="I95" i="14"/>
  <c r="I96" i="14"/>
  <c r="I97" i="14"/>
  <c r="I98" i="14"/>
  <c r="I101" i="14"/>
  <c r="I102" i="14"/>
  <c r="I103" i="14"/>
  <c r="I104" i="14"/>
  <c r="I105" i="14"/>
  <c r="I106" i="14"/>
  <c r="I109" i="14"/>
  <c r="I110" i="14"/>
  <c r="I111" i="14"/>
  <c r="I112" i="14"/>
  <c r="I113" i="14"/>
  <c r="I114" i="14"/>
  <c r="I117" i="14"/>
  <c r="I118" i="14"/>
  <c r="I119" i="14"/>
  <c r="I120" i="14"/>
  <c r="I121" i="14"/>
  <c r="I122" i="14"/>
  <c r="I125" i="14"/>
  <c r="I126" i="14"/>
  <c r="I127" i="14"/>
  <c r="I128" i="14"/>
  <c r="I129" i="14"/>
  <c r="I130" i="14"/>
  <c r="I133" i="14"/>
  <c r="I134" i="14"/>
  <c r="I135" i="14"/>
  <c r="I136" i="14"/>
  <c r="I137" i="14"/>
  <c r="I138" i="14"/>
  <c r="I141" i="14"/>
  <c r="I142" i="14"/>
  <c r="I143" i="14"/>
  <c r="I144" i="14"/>
  <c r="I145" i="14"/>
  <c r="I146" i="14"/>
  <c r="I149" i="14"/>
  <c r="I150" i="14"/>
  <c r="I151" i="14"/>
  <c r="I152" i="14"/>
  <c r="I153" i="14"/>
  <c r="I154" i="14"/>
  <c r="I157" i="14"/>
  <c r="I158" i="14"/>
  <c r="I159" i="14"/>
  <c r="I160" i="14"/>
  <c r="I161" i="14"/>
  <c r="I162" i="14"/>
  <c r="I165" i="14"/>
  <c r="I166" i="14"/>
  <c r="I167" i="14"/>
  <c r="I168" i="14"/>
  <c r="I169" i="14"/>
  <c r="I170" i="14"/>
  <c r="I173" i="14"/>
  <c r="I174" i="14"/>
  <c r="I175" i="14"/>
  <c r="I176" i="14"/>
  <c r="I177" i="14"/>
  <c r="I178" i="14"/>
  <c r="I181" i="14"/>
  <c r="I182" i="14"/>
  <c r="I183" i="14"/>
  <c r="I184" i="14"/>
  <c r="I185" i="14"/>
  <c r="I186" i="14"/>
  <c r="I189" i="14"/>
  <c r="I190" i="14"/>
  <c r="I191" i="14"/>
  <c r="I192" i="14"/>
  <c r="I193" i="14"/>
  <c r="I194" i="14"/>
  <c r="I197" i="14"/>
  <c r="I198" i="14"/>
  <c r="I199" i="14"/>
  <c r="I200" i="14"/>
  <c r="I201" i="14"/>
  <c r="I202" i="14"/>
  <c r="I205" i="14"/>
  <c r="I206" i="14"/>
  <c r="I207" i="14"/>
  <c r="I208" i="14"/>
  <c r="I209" i="14"/>
  <c r="I210" i="14"/>
  <c r="I213" i="14"/>
  <c r="I214" i="14"/>
  <c r="I215" i="14"/>
  <c r="I216" i="14"/>
  <c r="I217" i="14"/>
  <c r="I218" i="14"/>
  <c r="I221" i="14"/>
  <c r="I222" i="14"/>
  <c r="I223" i="14"/>
  <c r="I224" i="14"/>
  <c r="I225" i="14"/>
  <c r="I226" i="14"/>
  <c r="I229" i="14"/>
  <c r="I230" i="14"/>
  <c r="I231" i="14"/>
  <c r="I232" i="14"/>
  <c r="I233" i="14"/>
  <c r="I234" i="14"/>
  <c r="I237" i="14"/>
  <c r="I238" i="14"/>
  <c r="I239" i="14"/>
  <c r="I240" i="14"/>
  <c r="I241" i="14"/>
  <c r="I242" i="14"/>
  <c r="I245" i="14"/>
  <c r="I246" i="14"/>
  <c r="I247" i="14"/>
  <c r="I248" i="14"/>
  <c r="I249" i="14"/>
  <c r="I250" i="14"/>
  <c r="I253" i="14"/>
  <c r="I254" i="14"/>
  <c r="I255" i="14"/>
  <c r="I256" i="14"/>
  <c r="I257" i="14"/>
  <c r="I258" i="14"/>
  <c r="I261" i="14"/>
  <c r="I262" i="14"/>
  <c r="I263" i="14"/>
  <c r="I264" i="14"/>
  <c r="I265" i="14"/>
  <c r="I266" i="14"/>
  <c r="I269" i="14"/>
  <c r="I270" i="14"/>
  <c r="I271" i="14"/>
  <c r="I272" i="14"/>
  <c r="I273" i="14"/>
  <c r="I274" i="14"/>
  <c r="I277" i="14"/>
  <c r="I278" i="14"/>
  <c r="I279" i="14"/>
  <c r="I280" i="14"/>
  <c r="I281" i="14"/>
  <c r="I282" i="14"/>
  <c r="I285" i="14"/>
  <c r="I286" i="14"/>
  <c r="I287" i="14"/>
  <c r="I288" i="14"/>
  <c r="I289" i="14"/>
  <c r="I290" i="14"/>
  <c r="I293" i="14"/>
  <c r="I294" i="14"/>
  <c r="I295" i="14"/>
  <c r="I296" i="14"/>
  <c r="I297" i="14"/>
  <c r="I298" i="14"/>
  <c r="I301" i="14"/>
  <c r="I302" i="14"/>
  <c r="I303" i="14"/>
  <c r="I304" i="14"/>
  <c r="I305" i="14"/>
  <c r="I306" i="14"/>
  <c r="I309" i="14"/>
  <c r="I310" i="14"/>
  <c r="I311" i="14"/>
  <c r="I312" i="14"/>
  <c r="I313" i="14"/>
  <c r="I314" i="14"/>
  <c r="I317" i="14"/>
  <c r="I318" i="14"/>
  <c r="I319" i="14"/>
  <c r="I320" i="14"/>
  <c r="I321" i="14"/>
  <c r="I322" i="14"/>
  <c r="I325" i="14"/>
  <c r="I326" i="14"/>
  <c r="I327" i="14"/>
  <c r="I328" i="14"/>
  <c r="I329" i="14"/>
  <c r="I330" i="14"/>
  <c r="I333" i="14"/>
  <c r="I334" i="14"/>
  <c r="I335" i="14"/>
  <c r="I336" i="14"/>
  <c r="I337" i="14"/>
  <c r="I338" i="14"/>
  <c r="I341" i="14"/>
  <c r="I342" i="14"/>
  <c r="I343" i="14"/>
  <c r="I344" i="14"/>
  <c r="I345" i="14"/>
  <c r="I346" i="14"/>
  <c r="I349" i="14"/>
  <c r="I350" i="14"/>
  <c r="I351" i="14"/>
  <c r="I352" i="14"/>
  <c r="I353" i="14"/>
  <c r="I354" i="14"/>
  <c r="I357" i="14"/>
  <c r="I358" i="14"/>
  <c r="I359" i="14"/>
  <c r="I360" i="14"/>
  <c r="I361" i="14"/>
  <c r="I362" i="14"/>
  <c r="I365" i="14"/>
  <c r="I366" i="14"/>
  <c r="I367" i="14"/>
  <c r="I368" i="14"/>
  <c r="I369" i="14"/>
  <c r="I370" i="14"/>
  <c r="I373" i="14"/>
  <c r="I374" i="14"/>
  <c r="I375" i="14"/>
  <c r="I376" i="14"/>
  <c r="I377" i="14"/>
  <c r="I378" i="14"/>
  <c r="I381" i="14"/>
  <c r="I382" i="14"/>
  <c r="I383" i="14"/>
  <c r="I384" i="14"/>
  <c r="I385" i="14"/>
  <c r="I386" i="14"/>
  <c r="I389" i="14"/>
  <c r="I390" i="14"/>
  <c r="I391" i="14"/>
  <c r="I392" i="14"/>
  <c r="I393" i="14"/>
  <c r="I394" i="14"/>
  <c r="I397" i="14"/>
  <c r="I398" i="14"/>
  <c r="I399" i="14"/>
  <c r="I400" i="14"/>
  <c r="I401" i="14"/>
  <c r="I402" i="14"/>
  <c r="I405" i="14"/>
  <c r="I406" i="14"/>
  <c r="I407" i="14"/>
  <c r="I408" i="14"/>
  <c r="I409" i="14"/>
  <c r="I410" i="14"/>
  <c r="I413" i="14"/>
  <c r="I414" i="14"/>
  <c r="I415" i="14"/>
  <c r="I416" i="14"/>
  <c r="I417" i="14"/>
  <c r="I418" i="14"/>
  <c r="I421" i="14"/>
  <c r="I422" i="14"/>
  <c r="I423" i="14"/>
  <c r="I424" i="14"/>
  <c r="I425" i="14"/>
  <c r="I426" i="14"/>
  <c r="I429" i="14"/>
  <c r="I430" i="14"/>
  <c r="I431" i="14"/>
  <c r="I432" i="14"/>
  <c r="I433" i="14"/>
  <c r="I434" i="14"/>
  <c r="I437" i="14"/>
  <c r="I438" i="14"/>
  <c r="I439" i="14"/>
  <c r="I440" i="14"/>
  <c r="I441" i="14"/>
  <c r="I442" i="14"/>
  <c r="I445" i="14"/>
  <c r="I446" i="14"/>
  <c r="I447" i="14"/>
  <c r="I448" i="14"/>
  <c r="I449" i="14"/>
  <c r="I450" i="14"/>
  <c r="I453" i="14"/>
  <c r="I454" i="14"/>
  <c r="I455" i="14"/>
  <c r="I456" i="14"/>
  <c r="I457" i="14"/>
  <c r="I458" i="14"/>
  <c r="I461" i="14"/>
  <c r="I462" i="14"/>
  <c r="I463" i="14"/>
  <c r="I464" i="14"/>
  <c r="I465" i="14"/>
  <c r="I466" i="14"/>
  <c r="I469" i="14"/>
  <c r="I470" i="14"/>
  <c r="I471" i="14"/>
  <c r="I472" i="14"/>
  <c r="I473" i="14"/>
  <c r="I474" i="14"/>
  <c r="I477" i="14"/>
  <c r="I478" i="14"/>
  <c r="I479" i="14"/>
  <c r="I480" i="14"/>
  <c r="I481" i="14"/>
  <c r="I482" i="14"/>
  <c r="I485" i="14"/>
  <c r="I486" i="14"/>
  <c r="I487" i="14"/>
  <c r="I488" i="14"/>
  <c r="I489" i="14"/>
  <c r="I490" i="14"/>
  <c r="I493" i="14"/>
  <c r="I494" i="14"/>
  <c r="I495" i="14"/>
  <c r="I496" i="14"/>
  <c r="I497" i="14"/>
  <c r="I498" i="14"/>
  <c r="I501" i="14"/>
  <c r="I502" i="14"/>
  <c r="I503" i="14"/>
  <c r="I504" i="14"/>
  <c r="I505" i="14"/>
  <c r="I506" i="14"/>
  <c r="I509" i="14"/>
  <c r="I510" i="14"/>
  <c r="I511" i="14"/>
  <c r="I512" i="14"/>
  <c r="I513" i="14"/>
  <c r="I514" i="14"/>
  <c r="I517" i="14"/>
  <c r="I518" i="14"/>
  <c r="I519" i="14"/>
  <c r="I520" i="14"/>
  <c r="I521" i="14"/>
  <c r="I522" i="14"/>
  <c r="I525" i="14"/>
  <c r="I526" i="14"/>
  <c r="I527" i="14"/>
  <c r="I528" i="14"/>
  <c r="I529" i="14"/>
  <c r="I530" i="14"/>
  <c r="I533" i="14"/>
  <c r="I534" i="14"/>
  <c r="I535" i="14"/>
  <c r="I536" i="14"/>
  <c r="I537" i="14"/>
  <c r="I538" i="14"/>
  <c r="I541" i="14"/>
  <c r="I542" i="14"/>
  <c r="I543" i="14"/>
  <c r="I544" i="14"/>
  <c r="I545" i="14"/>
  <c r="I546" i="14"/>
  <c r="I549" i="14"/>
  <c r="I550" i="14"/>
  <c r="I551" i="14"/>
  <c r="I552" i="14"/>
  <c r="I553" i="14"/>
  <c r="I554" i="14"/>
  <c r="I557" i="14"/>
  <c r="I558" i="14"/>
  <c r="I559" i="14"/>
  <c r="I560" i="14"/>
  <c r="I561" i="14"/>
  <c r="I562" i="14"/>
  <c r="I565" i="14"/>
  <c r="I566" i="14"/>
  <c r="I567" i="14"/>
  <c r="I568" i="14"/>
  <c r="I569" i="14"/>
  <c r="I570" i="14"/>
  <c r="I573" i="14"/>
  <c r="I574" i="14"/>
  <c r="I575" i="14"/>
  <c r="I576" i="14"/>
  <c r="I577" i="14"/>
  <c r="I578" i="14"/>
  <c r="I581" i="14"/>
  <c r="I582" i="14"/>
  <c r="I583" i="14"/>
  <c r="I584" i="14"/>
  <c r="I585" i="14"/>
  <c r="I586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K2" i="13"/>
  <c r="L2" i="13"/>
  <c r="M2" i="13"/>
  <c r="N2" i="13"/>
  <c r="U6" i="13" s="1"/>
  <c r="O2" i="13"/>
  <c r="V27" i="13" s="1"/>
  <c r="K3" i="13"/>
  <c r="R132" i="13" s="1"/>
  <c r="L3" i="13"/>
  <c r="S150" i="13" s="1"/>
  <c r="M3" i="13"/>
  <c r="N3" i="13"/>
  <c r="U78" i="13" s="1"/>
  <c r="O3" i="13"/>
  <c r="U5" i="13"/>
  <c r="U7" i="13"/>
  <c r="U8" i="13"/>
  <c r="U9" i="13"/>
  <c r="U10" i="13"/>
  <c r="U12" i="13"/>
  <c r="U13" i="13"/>
  <c r="U15" i="13"/>
  <c r="U16" i="13"/>
  <c r="U17" i="13"/>
  <c r="U18" i="13"/>
  <c r="U20" i="13"/>
  <c r="U21" i="13"/>
  <c r="U23" i="13"/>
  <c r="U24" i="13"/>
  <c r="U25" i="13"/>
  <c r="U26" i="13"/>
  <c r="U28" i="13"/>
  <c r="U29" i="13"/>
  <c r="U31" i="13"/>
  <c r="U32" i="13"/>
  <c r="U33" i="13"/>
  <c r="U34" i="13"/>
  <c r="U36" i="13"/>
  <c r="V36" i="13"/>
  <c r="U37" i="13"/>
  <c r="S39" i="13"/>
  <c r="U39" i="13"/>
  <c r="U40" i="13"/>
  <c r="U41" i="13"/>
  <c r="U42" i="13"/>
  <c r="U44" i="13"/>
  <c r="U45" i="13"/>
  <c r="U47" i="13"/>
  <c r="U48" i="13"/>
  <c r="U49" i="13"/>
  <c r="U50" i="13"/>
  <c r="U52" i="13"/>
  <c r="U53" i="13"/>
  <c r="U55" i="13"/>
  <c r="U56" i="13"/>
  <c r="U57" i="13"/>
  <c r="U58" i="13"/>
  <c r="U60" i="13"/>
  <c r="U61" i="13"/>
  <c r="U63" i="13"/>
  <c r="U64" i="13"/>
  <c r="U65" i="13"/>
  <c r="U66" i="13"/>
  <c r="U68" i="13"/>
  <c r="U69" i="13"/>
  <c r="U71" i="13"/>
  <c r="U72" i="13"/>
  <c r="U73" i="13"/>
  <c r="U74" i="13"/>
  <c r="U75" i="13"/>
  <c r="U76" i="13"/>
  <c r="U77" i="13"/>
  <c r="U79" i="13"/>
  <c r="U80" i="13"/>
  <c r="U81" i="13"/>
  <c r="U82" i="13"/>
  <c r="U83" i="13"/>
  <c r="U84" i="13"/>
  <c r="U85" i="13"/>
  <c r="V85" i="13"/>
  <c r="U87" i="13"/>
  <c r="U88" i="13"/>
  <c r="U89" i="13"/>
  <c r="U90" i="13"/>
  <c r="U91" i="13"/>
  <c r="U92" i="13"/>
  <c r="U93" i="13"/>
  <c r="U95" i="13"/>
  <c r="U96" i="13"/>
  <c r="U97" i="13"/>
  <c r="U98" i="13"/>
  <c r="R99" i="13"/>
  <c r="U99" i="13"/>
  <c r="U100" i="13"/>
  <c r="U101" i="13"/>
  <c r="U103" i="13"/>
  <c r="V103" i="13"/>
  <c r="U104" i="13"/>
  <c r="U105" i="13"/>
  <c r="U106" i="13"/>
  <c r="U107" i="13"/>
  <c r="U108" i="13"/>
  <c r="U109" i="13"/>
  <c r="U111" i="13"/>
  <c r="U112" i="13"/>
  <c r="U113" i="13"/>
  <c r="U114" i="13"/>
  <c r="U115" i="13"/>
  <c r="U116" i="13"/>
  <c r="V116" i="13"/>
  <c r="U117" i="13"/>
  <c r="U119" i="13"/>
  <c r="U120" i="13"/>
  <c r="U121" i="13"/>
  <c r="U122" i="13"/>
  <c r="U123" i="13"/>
  <c r="U124" i="13"/>
  <c r="U125" i="13"/>
  <c r="U127" i="13"/>
  <c r="U128" i="13"/>
  <c r="U129" i="13"/>
  <c r="U130" i="13"/>
  <c r="U131" i="13"/>
  <c r="U132" i="13"/>
  <c r="U133" i="13"/>
  <c r="U135" i="13"/>
  <c r="U136" i="13"/>
  <c r="V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R182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R201" i="13"/>
  <c r="U201" i="13"/>
  <c r="U202" i="13"/>
  <c r="U203" i="13"/>
  <c r="U204" i="13"/>
  <c r="U205" i="13"/>
  <c r="U206" i="13"/>
  <c r="V206" i="13"/>
  <c r="U207" i="13"/>
  <c r="U208" i="13"/>
  <c r="U209" i="13"/>
  <c r="U210" i="13"/>
  <c r="U211" i="13"/>
  <c r="U212" i="13"/>
  <c r="U213" i="13"/>
  <c r="U214" i="13"/>
  <c r="U215" i="13"/>
  <c r="U216" i="13"/>
  <c r="V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V234" i="13"/>
  <c r="U235" i="13"/>
  <c r="U236" i="13"/>
  <c r="U237" i="13"/>
  <c r="U238" i="13"/>
  <c r="U239" i="13"/>
  <c r="R240" i="13"/>
  <c r="U240" i="13"/>
  <c r="U241" i="13"/>
  <c r="U242" i="13"/>
  <c r="U243" i="13"/>
  <c r="U244" i="13"/>
  <c r="U245" i="13"/>
  <c r="U246" i="13"/>
  <c r="U247" i="13"/>
  <c r="U248" i="13"/>
  <c r="U249" i="13"/>
  <c r="U250" i="13"/>
  <c r="V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V268" i="13"/>
  <c r="U269" i="13"/>
  <c r="U270" i="13"/>
  <c r="U271" i="13"/>
  <c r="U272" i="13"/>
  <c r="U273" i="13"/>
  <c r="V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S291" i="13"/>
  <c r="U291" i="13"/>
  <c r="U292" i="13"/>
  <c r="U293" i="13"/>
  <c r="U294" i="13"/>
  <c r="V294" i="13"/>
  <c r="U295" i="13"/>
  <c r="U296" i="13"/>
  <c r="U297" i="13"/>
  <c r="U298" i="13"/>
  <c r="U299" i="13"/>
  <c r="U300" i="13"/>
  <c r="U301" i="13"/>
  <c r="U302" i="13"/>
  <c r="U303" i="13"/>
  <c r="V303" i="13"/>
  <c r="U304" i="13"/>
  <c r="U305" i="13"/>
  <c r="U306" i="13"/>
  <c r="U307" i="13"/>
  <c r="U308" i="13"/>
  <c r="U309" i="13"/>
  <c r="U310" i="13"/>
  <c r="U311" i="13"/>
  <c r="U312" i="13"/>
  <c r="V312" i="13"/>
  <c r="U313" i="13"/>
  <c r="U314" i="13"/>
  <c r="U315" i="13"/>
  <c r="U316" i="13"/>
  <c r="U317" i="13"/>
  <c r="U318" i="13"/>
  <c r="U319" i="13"/>
  <c r="U320" i="13"/>
  <c r="V320" i="13"/>
  <c r="U321" i="13"/>
  <c r="U322" i="13"/>
  <c r="U323" i="13"/>
  <c r="U324" i="13"/>
  <c r="U325" i="13"/>
  <c r="U326" i="13"/>
  <c r="U327" i="13"/>
  <c r="U328" i="13"/>
  <c r="V328" i="13"/>
  <c r="U329" i="13"/>
  <c r="U330" i="13"/>
  <c r="U331" i="13"/>
  <c r="U332" i="13"/>
  <c r="U333" i="13"/>
  <c r="U334" i="13"/>
  <c r="U335" i="13"/>
  <c r="V335" i="13"/>
  <c r="U336" i="13"/>
  <c r="V336" i="13"/>
  <c r="U337" i="13"/>
  <c r="U338" i="13"/>
  <c r="U339" i="13"/>
  <c r="U340" i="13"/>
  <c r="V340" i="13"/>
  <c r="U341" i="13"/>
  <c r="U342" i="13"/>
  <c r="U343" i="13"/>
  <c r="R344" i="13"/>
  <c r="U344" i="13"/>
  <c r="V344" i="13"/>
  <c r="U345" i="13"/>
  <c r="U346" i="13"/>
  <c r="U347" i="13"/>
  <c r="U348" i="13"/>
  <c r="U349" i="13"/>
  <c r="U350" i="13"/>
  <c r="U351" i="13"/>
  <c r="U352" i="13"/>
  <c r="V352" i="13"/>
  <c r="U353" i="13"/>
  <c r="U354" i="13"/>
  <c r="U355" i="13"/>
  <c r="R356" i="13"/>
  <c r="U356" i="13"/>
  <c r="V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S381" i="13"/>
  <c r="U381" i="13"/>
  <c r="U382" i="13"/>
  <c r="U383" i="13"/>
  <c r="U384" i="13"/>
  <c r="V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S398" i="13"/>
  <c r="U398" i="13"/>
  <c r="U399" i="13"/>
  <c r="U400" i="13"/>
  <c r="U401" i="13"/>
  <c r="U402" i="13"/>
  <c r="U403" i="13"/>
  <c r="U404" i="13"/>
  <c r="U405" i="13"/>
  <c r="U406" i="13"/>
  <c r="U407" i="13"/>
  <c r="U408" i="13"/>
  <c r="V408" i="13"/>
  <c r="U409" i="13"/>
  <c r="U410" i="13"/>
  <c r="U411" i="13"/>
  <c r="U412" i="13"/>
  <c r="V412" i="13"/>
  <c r="U413" i="13"/>
  <c r="U414" i="13"/>
  <c r="U415" i="13"/>
  <c r="U416" i="13"/>
  <c r="V416" i="13"/>
  <c r="U417" i="13"/>
  <c r="U418" i="13"/>
  <c r="U419" i="13"/>
  <c r="U420" i="13"/>
  <c r="V420" i="13"/>
  <c r="U421" i="13"/>
  <c r="U422" i="13"/>
  <c r="U423" i="13"/>
  <c r="V423" i="13"/>
  <c r="U424" i="13"/>
  <c r="U425" i="13"/>
  <c r="U426" i="13"/>
  <c r="U427" i="13"/>
  <c r="U428" i="13"/>
  <c r="U429" i="13"/>
  <c r="U430" i="13"/>
  <c r="U431" i="13"/>
  <c r="V431" i="13"/>
  <c r="U432" i="13"/>
  <c r="U433" i="13"/>
  <c r="U434" i="13"/>
  <c r="U435" i="13"/>
  <c r="U436" i="13"/>
  <c r="U437" i="13"/>
  <c r="U438" i="13"/>
  <c r="V438" i="13"/>
  <c r="U439" i="13"/>
  <c r="U440" i="13"/>
  <c r="U441" i="13"/>
  <c r="U442" i="13"/>
  <c r="U443" i="13"/>
  <c r="U444" i="13"/>
  <c r="U445" i="13"/>
  <c r="U446" i="13"/>
  <c r="V446" i="13"/>
  <c r="U447" i="13"/>
  <c r="U448" i="13"/>
  <c r="U449" i="13"/>
  <c r="V449" i="13"/>
  <c r="U450" i="13"/>
  <c r="U451" i="13"/>
  <c r="U452" i="13"/>
  <c r="U453" i="13"/>
  <c r="U454" i="13"/>
  <c r="U455" i="13"/>
  <c r="U456" i="13"/>
  <c r="U457" i="13"/>
  <c r="V457" i="13"/>
  <c r="U458" i="13"/>
  <c r="U459" i="13"/>
  <c r="U460" i="13"/>
  <c r="R461" i="13"/>
  <c r="S461" i="13"/>
  <c r="U461" i="13"/>
  <c r="U462" i="13"/>
  <c r="U463" i="13"/>
  <c r="U464" i="13"/>
  <c r="U465" i="13"/>
  <c r="U466" i="13"/>
  <c r="U467" i="13"/>
  <c r="U468" i="13"/>
  <c r="U469" i="13"/>
  <c r="U470" i="13"/>
  <c r="V470" i="13"/>
  <c r="U471" i="13"/>
  <c r="U472" i="13"/>
  <c r="V472" i="13"/>
  <c r="U473" i="13"/>
  <c r="U474" i="13"/>
  <c r="U475" i="13"/>
  <c r="U476" i="13"/>
  <c r="V476" i="13"/>
  <c r="U477" i="13"/>
  <c r="U478" i="13"/>
  <c r="U479" i="13"/>
  <c r="V479" i="13"/>
  <c r="U480" i="13"/>
  <c r="U481" i="13"/>
  <c r="V481" i="13"/>
  <c r="R482" i="13"/>
  <c r="U482" i="13"/>
  <c r="U483" i="13"/>
  <c r="U484" i="13"/>
  <c r="V484" i="13"/>
  <c r="U485" i="13"/>
  <c r="U486" i="13"/>
  <c r="U487" i="13"/>
  <c r="U488" i="13"/>
  <c r="V488" i="13"/>
  <c r="U489" i="13"/>
  <c r="U490" i="13"/>
  <c r="U491" i="13"/>
  <c r="U492" i="13"/>
  <c r="U493" i="13"/>
  <c r="U494" i="13"/>
  <c r="U495" i="13"/>
  <c r="U496" i="13"/>
  <c r="U497" i="13"/>
  <c r="V497" i="13"/>
  <c r="U498" i="13"/>
  <c r="U499" i="13"/>
  <c r="U500" i="13"/>
  <c r="V500" i="13"/>
  <c r="U501" i="13"/>
  <c r="U502" i="13"/>
  <c r="V502" i="13"/>
  <c r="U503" i="13"/>
  <c r="U504" i="13"/>
  <c r="U505" i="13"/>
  <c r="U506" i="13"/>
  <c r="U507" i="13"/>
  <c r="U508" i="13"/>
  <c r="V508" i="13"/>
  <c r="U509" i="13"/>
  <c r="U510" i="13"/>
  <c r="U511" i="13"/>
  <c r="V511" i="13"/>
  <c r="R512" i="13"/>
  <c r="U512" i="13"/>
  <c r="U513" i="13"/>
  <c r="U514" i="13"/>
  <c r="U515" i="13"/>
  <c r="U516" i="13"/>
  <c r="U517" i="13"/>
  <c r="U518" i="13"/>
  <c r="U519" i="13"/>
  <c r="U520" i="13"/>
  <c r="U521" i="13"/>
  <c r="V521" i="13"/>
  <c r="U522" i="13"/>
  <c r="U523" i="13"/>
  <c r="V523" i="13"/>
  <c r="U524" i="13"/>
  <c r="U525" i="13"/>
  <c r="U526" i="13"/>
  <c r="U527" i="13"/>
  <c r="U528" i="13"/>
  <c r="V528" i="13"/>
  <c r="U529" i="13"/>
  <c r="V529" i="13"/>
  <c r="U530" i="13"/>
  <c r="U531" i="13"/>
  <c r="V531" i="13"/>
  <c r="U532" i="13"/>
  <c r="U533" i="13"/>
  <c r="S534" i="13"/>
  <c r="U534" i="13"/>
  <c r="U535" i="13"/>
  <c r="U536" i="13"/>
  <c r="V536" i="13"/>
  <c r="U537" i="13"/>
  <c r="U538" i="13"/>
  <c r="U539" i="13"/>
  <c r="U540" i="13"/>
  <c r="R541" i="13"/>
  <c r="U541" i="13"/>
  <c r="U542" i="13"/>
  <c r="U543" i="13"/>
  <c r="V543" i="13"/>
  <c r="U544" i="13"/>
  <c r="U545" i="13"/>
  <c r="U546" i="13"/>
  <c r="U547" i="13"/>
  <c r="R548" i="13"/>
  <c r="U548" i="13"/>
  <c r="U549" i="13"/>
  <c r="U550" i="13"/>
  <c r="U551" i="13"/>
  <c r="V551" i="13"/>
  <c r="U552" i="13"/>
  <c r="U553" i="13"/>
  <c r="V553" i="13"/>
  <c r="U554" i="13"/>
  <c r="U555" i="13"/>
  <c r="V555" i="13"/>
  <c r="U556" i="13"/>
  <c r="U557" i="13"/>
  <c r="V557" i="13"/>
  <c r="U558" i="13"/>
  <c r="U559" i="13"/>
  <c r="V559" i="13"/>
  <c r="U560" i="13"/>
  <c r="U561" i="13"/>
  <c r="V561" i="13"/>
  <c r="R562" i="13"/>
  <c r="U562" i="13"/>
  <c r="U563" i="13"/>
  <c r="V563" i="13"/>
  <c r="U564" i="13"/>
  <c r="U565" i="13"/>
  <c r="V565" i="13"/>
  <c r="U566" i="13"/>
  <c r="U567" i="13"/>
  <c r="V567" i="13"/>
  <c r="U568" i="13"/>
  <c r="U569" i="13"/>
  <c r="V569" i="13"/>
  <c r="U570" i="13"/>
  <c r="U571" i="13"/>
  <c r="V571" i="13"/>
  <c r="R572" i="13"/>
  <c r="U572" i="13"/>
  <c r="U573" i="13"/>
  <c r="V573" i="13"/>
  <c r="U574" i="13"/>
  <c r="U575" i="13"/>
  <c r="V575" i="13"/>
  <c r="U576" i="13"/>
  <c r="U577" i="13"/>
  <c r="V577" i="13"/>
  <c r="R578" i="13"/>
  <c r="U578" i="13"/>
  <c r="U579" i="13"/>
  <c r="U580" i="13"/>
  <c r="V580" i="13"/>
  <c r="R581" i="13"/>
  <c r="S581" i="13"/>
  <c r="U581" i="13"/>
  <c r="U582" i="13"/>
  <c r="V582" i="13"/>
  <c r="U583" i="13"/>
  <c r="V583" i="13"/>
  <c r="R584" i="13"/>
  <c r="U584" i="13"/>
  <c r="U585" i="13"/>
  <c r="V585" i="13"/>
  <c r="R586" i="13"/>
  <c r="U586" i="13"/>
  <c r="U587" i="13"/>
  <c r="U588" i="13"/>
  <c r="V588" i="13"/>
  <c r="R589" i="13"/>
  <c r="S589" i="13"/>
  <c r="U589" i="13"/>
  <c r="U590" i="13"/>
  <c r="V590" i="13"/>
  <c r="U591" i="13"/>
  <c r="V591" i="13"/>
  <c r="R592" i="13"/>
  <c r="U592" i="13"/>
  <c r="U593" i="13"/>
  <c r="V593" i="13"/>
  <c r="R594" i="13"/>
  <c r="U594" i="13"/>
  <c r="U595" i="13"/>
  <c r="U596" i="13"/>
  <c r="V596" i="13"/>
  <c r="R597" i="13"/>
  <c r="S597" i="13"/>
  <c r="U597" i="13"/>
  <c r="U598" i="13"/>
  <c r="V598" i="13"/>
  <c r="U599" i="13"/>
  <c r="V599" i="13"/>
  <c r="R600" i="13"/>
  <c r="U600" i="13"/>
  <c r="U601" i="13"/>
  <c r="V601" i="13"/>
  <c r="R602" i="13"/>
  <c r="U602" i="13"/>
  <c r="U603" i="13"/>
  <c r="U604" i="13"/>
  <c r="V604" i="13"/>
  <c r="R605" i="13"/>
  <c r="S605" i="13"/>
  <c r="U605" i="13"/>
  <c r="U606" i="13"/>
  <c r="V606" i="13"/>
  <c r="U607" i="13"/>
  <c r="V607" i="13"/>
  <c r="R608" i="13"/>
  <c r="U608" i="13"/>
  <c r="U609" i="13"/>
  <c r="V609" i="13"/>
  <c r="R610" i="13"/>
  <c r="U610" i="13"/>
  <c r="U611" i="13"/>
  <c r="U612" i="13"/>
  <c r="V612" i="13"/>
  <c r="R613" i="13"/>
  <c r="S613" i="13"/>
  <c r="U613" i="13"/>
  <c r="U614" i="13"/>
  <c r="V614" i="13"/>
  <c r="U615" i="13"/>
  <c r="V615" i="13"/>
  <c r="R616" i="13"/>
  <c r="U616" i="13"/>
  <c r="U617" i="13"/>
  <c r="V617" i="13"/>
  <c r="R618" i="13"/>
  <c r="U618" i="13"/>
  <c r="U619" i="13"/>
  <c r="U620" i="13"/>
  <c r="V620" i="13"/>
  <c r="R621" i="13"/>
  <c r="S621" i="13"/>
  <c r="U621" i="13"/>
  <c r="U622" i="13"/>
  <c r="V622" i="13"/>
  <c r="U623" i="13"/>
  <c r="V623" i="13"/>
  <c r="R624" i="13"/>
  <c r="U624" i="13"/>
  <c r="U625" i="13"/>
  <c r="V625" i="13"/>
  <c r="R626" i="13"/>
  <c r="U626" i="13"/>
  <c r="U627" i="13"/>
  <c r="U628" i="13"/>
  <c r="V628" i="13"/>
  <c r="R629" i="13"/>
  <c r="S629" i="13"/>
  <c r="U629" i="13"/>
  <c r="U630" i="13"/>
  <c r="V630" i="13"/>
  <c r="U631" i="13"/>
  <c r="V631" i="13"/>
  <c r="R632" i="13"/>
  <c r="U632" i="13"/>
  <c r="U633" i="13"/>
  <c r="V633" i="13"/>
  <c r="R634" i="13"/>
  <c r="U634" i="13"/>
  <c r="U635" i="13"/>
  <c r="U636" i="13"/>
  <c r="V636" i="13"/>
  <c r="R637" i="13"/>
  <c r="S637" i="13"/>
  <c r="U637" i="13"/>
  <c r="U638" i="13"/>
  <c r="V638" i="13"/>
  <c r="U639" i="13"/>
  <c r="V639" i="13"/>
  <c r="R640" i="13"/>
  <c r="U640" i="13"/>
  <c r="U641" i="13"/>
  <c r="V641" i="13"/>
  <c r="R642" i="13"/>
  <c r="U642" i="13"/>
  <c r="U643" i="13"/>
  <c r="U644" i="13"/>
  <c r="V644" i="13"/>
  <c r="R645" i="13"/>
  <c r="S645" i="13"/>
  <c r="U645" i="13"/>
  <c r="U646" i="13"/>
  <c r="V646" i="13"/>
  <c r="U647" i="13"/>
  <c r="V647" i="13"/>
  <c r="R648" i="13"/>
  <c r="U648" i="13"/>
  <c r="U649" i="13"/>
  <c r="V649" i="13"/>
  <c r="R650" i="13"/>
  <c r="U650" i="13"/>
  <c r="U651" i="13"/>
  <c r="U652" i="13"/>
  <c r="V652" i="13"/>
  <c r="R653" i="13"/>
  <c r="S653" i="13"/>
  <c r="U653" i="13"/>
  <c r="U654" i="13"/>
  <c r="V654" i="13"/>
  <c r="U655" i="13"/>
  <c r="V655" i="13"/>
  <c r="R656" i="13"/>
  <c r="U656" i="13"/>
  <c r="U657" i="13"/>
  <c r="V657" i="13"/>
  <c r="R658" i="13"/>
  <c r="U658" i="13"/>
  <c r="U659" i="13"/>
  <c r="U660" i="13"/>
  <c r="V660" i="13"/>
  <c r="R661" i="13"/>
  <c r="S661" i="13"/>
  <c r="U661" i="13"/>
  <c r="U662" i="13"/>
  <c r="V662" i="13"/>
  <c r="U663" i="13"/>
  <c r="V663" i="13"/>
  <c r="R664" i="13"/>
  <c r="U664" i="13"/>
  <c r="U665" i="13"/>
  <c r="V665" i="13"/>
  <c r="R666" i="13"/>
  <c r="U666" i="13"/>
  <c r="U667" i="13"/>
  <c r="U668" i="13"/>
  <c r="V668" i="13"/>
  <c r="R669" i="13"/>
  <c r="S669" i="13"/>
  <c r="U669" i="13"/>
  <c r="U670" i="13"/>
  <c r="V670" i="13"/>
  <c r="U671" i="13"/>
  <c r="V671" i="13"/>
  <c r="R672" i="13"/>
  <c r="U672" i="13"/>
  <c r="U673" i="13"/>
  <c r="V673" i="13"/>
  <c r="R674" i="13"/>
  <c r="U674" i="13"/>
  <c r="U675" i="13"/>
  <c r="U676" i="13"/>
  <c r="V676" i="13"/>
  <c r="R677" i="13"/>
  <c r="S677" i="13"/>
  <c r="U677" i="13"/>
  <c r="U678" i="13"/>
  <c r="V678" i="13"/>
  <c r="U679" i="13"/>
  <c r="V679" i="13"/>
  <c r="R680" i="13"/>
  <c r="U680" i="13"/>
  <c r="U681" i="13"/>
  <c r="V681" i="13"/>
  <c r="R682" i="13"/>
  <c r="U682" i="13"/>
  <c r="U683" i="13"/>
  <c r="U684" i="13"/>
  <c r="V684" i="13"/>
  <c r="R685" i="13"/>
  <c r="S685" i="13"/>
  <c r="U685" i="13"/>
  <c r="U686" i="13"/>
  <c r="V686" i="13"/>
  <c r="U687" i="13"/>
  <c r="V687" i="13"/>
  <c r="R688" i="13"/>
  <c r="U688" i="13"/>
  <c r="U689" i="13"/>
  <c r="V689" i="13"/>
  <c r="R690" i="13"/>
  <c r="U690" i="13"/>
  <c r="U691" i="13"/>
  <c r="U692" i="13"/>
  <c r="V692" i="13"/>
  <c r="R693" i="13"/>
  <c r="S693" i="13"/>
  <c r="U693" i="13"/>
  <c r="U694" i="13"/>
  <c r="V694" i="13"/>
  <c r="U695" i="13"/>
  <c r="V695" i="13"/>
  <c r="R696" i="13"/>
  <c r="U696" i="13"/>
  <c r="U697" i="13"/>
  <c r="V697" i="13"/>
  <c r="R698" i="13"/>
  <c r="U698" i="13"/>
  <c r="U699" i="13"/>
  <c r="U700" i="13"/>
  <c r="V700" i="13"/>
  <c r="R701" i="13"/>
  <c r="S701" i="13"/>
  <c r="U701" i="13"/>
  <c r="U702" i="13"/>
  <c r="V702" i="13"/>
  <c r="U703" i="13"/>
  <c r="V703" i="13"/>
  <c r="R704" i="13"/>
  <c r="U704" i="13"/>
  <c r="U705" i="13"/>
  <c r="V705" i="13"/>
  <c r="R706" i="13"/>
  <c r="U706" i="13"/>
  <c r="U707" i="13"/>
  <c r="U708" i="13"/>
  <c r="V708" i="13"/>
  <c r="R709" i="13"/>
  <c r="S709" i="13"/>
  <c r="U709" i="13"/>
  <c r="U710" i="13"/>
  <c r="V710" i="13"/>
  <c r="U711" i="13"/>
  <c r="V711" i="13"/>
  <c r="R712" i="13"/>
  <c r="U712" i="13"/>
  <c r="U713" i="13"/>
  <c r="V713" i="13"/>
  <c r="R714" i="13"/>
  <c r="U714" i="13"/>
  <c r="U715" i="13"/>
  <c r="U716" i="13"/>
  <c r="V716" i="13"/>
  <c r="R717" i="13"/>
  <c r="S717" i="13"/>
  <c r="U717" i="13"/>
  <c r="U718" i="13"/>
  <c r="V718" i="13"/>
  <c r="U719" i="13"/>
  <c r="V719" i="13"/>
  <c r="R720" i="13"/>
  <c r="U720" i="13"/>
  <c r="U721" i="13"/>
  <c r="V721" i="13"/>
  <c r="R722" i="13"/>
  <c r="U722" i="13"/>
  <c r="U723" i="13"/>
  <c r="U724" i="13"/>
  <c r="V724" i="13"/>
  <c r="R725" i="13"/>
  <c r="S725" i="13"/>
  <c r="U725" i="13"/>
  <c r="U726" i="13"/>
  <c r="V726" i="13"/>
  <c r="U727" i="13"/>
  <c r="V727" i="13"/>
  <c r="R728" i="13"/>
  <c r="U728" i="13"/>
  <c r="U729" i="13"/>
  <c r="V729" i="13"/>
  <c r="R730" i="13"/>
  <c r="U730" i="13"/>
  <c r="U731" i="13"/>
  <c r="U732" i="13"/>
  <c r="V732" i="13"/>
  <c r="R733" i="13"/>
  <c r="S733" i="13"/>
  <c r="U733" i="13"/>
  <c r="U734" i="13"/>
  <c r="V734" i="13"/>
  <c r="U735" i="13"/>
  <c r="V735" i="13"/>
  <c r="R736" i="13"/>
  <c r="U736" i="13"/>
  <c r="U737" i="13"/>
  <c r="V737" i="13"/>
  <c r="R738" i="13"/>
  <c r="U738" i="13"/>
  <c r="U739" i="13"/>
  <c r="U740" i="13"/>
  <c r="V740" i="13"/>
  <c r="R741" i="13"/>
  <c r="S741" i="13"/>
  <c r="U741" i="13"/>
  <c r="U742" i="13"/>
  <c r="V742" i="13"/>
  <c r="U743" i="13"/>
  <c r="V743" i="13"/>
  <c r="R744" i="13"/>
  <c r="U744" i="13"/>
  <c r="U745" i="13"/>
  <c r="V745" i="13"/>
  <c r="R746" i="13"/>
  <c r="U746" i="13"/>
  <c r="U747" i="13"/>
  <c r="U748" i="13"/>
  <c r="V748" i="13"/>
  <c r="R749" i="13"/>
  <c r="S749" i="13"/>
  <c r="U749" i="13"/>
  <c r="U750" i="13"/>
  <c r="V750" i="13"/>
  <c r="U751" i="13"/>
  <c r="V751" i="13"/>
  <c r="R752" i="13"/>
  <c r="U752" i="13"/>
  <c r="U753" i="13"/>
  <c r="V753" i="13"/>
  <c r="R754" i="13"/>
  <c r="U754" i="13"/>
  <c r="U755" i="13"/>
  <c r="U756" i="13"/>
  <c r="V756" i="13"/>
  <c r="R757" i="13"/>
  <c r="S757" i="13"/>
  <c r="U757" i="13"/>
  <c r="U758" i="13"/>
  <c r="V758" i="13"/>
  <c r="U759" i="13"/>
  <c r="V759" i="13"/>
  <c r="R760" i="13"/>
  <c r="U760" i="13"/>
  <c r="U761" i="13"/>
  <c r="V761" i="13"/>
  <c r="R762" i="13"/>
  <c r="U762" i="13"/>
  <c r="B761" i="12"/>
  <c r="Y50" i="11"/>
  <c r="Z50" i="11"/>
  <c r="AA50" i="11"/>
  <c r="Y51" i="11"/>
  <c r="Z51" i="11"/>
  <c r="AA51" i="11"/>
  <c r="Y52" i="11"/>
  <c r="Z52" i="11"/>
  <c r="AA52" i="11"/>
  <c r="Y53" i="11"/>
  <c r="Z53" i="11"/>
  <c r="AA53" i="11"/>
  <c r="Y54" i="11"/>
  <c r="Z54" i="11"/>
  <c r="AA54" i="11"/>
  <c r="Y55" i="11"/>
  <c r="Z55" i="11"/>
  <c r="AA55" i="11"/>
  <c r="Y56" i="11"/>
  <c r="Z56" i="11"/>
  <c r="AA56" i="11"/>
  <c r="Y57" i="11"/>
  <c r="Z57" i="11"/>
  <c r="AA57" i="11"/>
  <c r="Y58" i="11"/>
  <c r="Z58" i="11"/>
  <c r="AA58" i="11"/>
  <c r="Y59" i="11"/>
  <c r="Z59" i="11"/>
  <c r="AA59" i="11"/>
  <c r="G571" i="11"/>
  <c r="G760" i="11"/>
  <c r="I588" i="14" l="1"/>
  <c r="I580" i="14"/>
  <c r="I572" i="14"/>
  <c r="I564" i="14"/>
  <c r="I556" i="14"/>
  <c r="I548" i="14"/>
  <c r="I540" i="14"/>
  <c r="I532" i="14"/>
  <c r="I524" i="14"/>
  <c r="I516" i="14"/>
  <c r="I508" i="14"/>
  <c r="I500" i="14"/>
  <c r="I492" i="14"/>
  <c r="I484" i="14"/>
  <c r="I476" i="14"/>
  <c r="I468" i="14"/>
  <c r="I460" i="14"/>
  <c r="I452" i="14"/>
  <c r="I444" i="14"/>
  <c r="I436" i="14"/>
  <c r="I428" i="14"/>
  <c r="I420" i="14"/>
  <c r="I412" i="14"/>
  <c r="I404" i="14"/>
  <c r="I396" i="14"/>
  <c r="I388" i="14"/>
  <c r="I380" i="14"/>
  <c r="I372" i="14"/>
  <c r="I364" i="14"/>
  <c r="I356" i="14"/>
  <c r="I348" i="14"/>
  <c r="I340" i="14"/>
  <c r="I332" i="14"/>
  <c r="I324" i="14"/>
  <c r="I316" i="14"/>
  <c r="I308" i="14"/>
  <c r="I300" i="14"/>
  <c r="I292" i="14"/>
  <c r="I284" i="14"/>
  <c r="I276" i="14"/>
  <c r="I268" i="14"/>
  <c r="I260" i="14"/>
  <c r="I252" i="14"/>
  <c r="I244" i="14"/>
  <c r="I236" i="14"/>
  <c r="I228" i="14"/>
  <c r="I220" i="14"/>
  <c r="I212" i="14"/>
  <c r="I204" i="14"/>
  <c r="I196" i="14"/>
  <c r="I188" i="14"/>
  <c r="I180" i="14"/>
  <c r="I172" i="14"/>
  <c r="I164" i="14"/>
  <c r="I156" i="14"/>
  <c r="I148" i="14"/>
  <c r="I140" i="14"/>
  <c r="I132" i="14"/>
  <c r="I124" i="14"/>
  <c r="I116" i="14"/>
  <c r="I108" i="14"/>
  <c r="I100" i="14"/>
  <c r="I92" i="14"/>
  <c r="I84" i="14"/>
  <c r="I76" i="14"/>
  <c r="I68" i="14"/>
  <c r="I60" i="14"/>
  <c r="I52" i="14"/>
  <c r="I44" i="14"/>
  <c r="I36" i="14"/>
  <c r="I28" i="14"/>
  <c r="I20" i="14"/>
  <c r="I12" i="14"/>
  <c r="I4" i="14"/>
  <c r="I587" i="14"/>
  <c r="I579" i="14"/>
  <c r="I571" i="14"/>
  <c r="I563" i="14"/>
  <c r="I555" i="14"/>
  <c r="I547" i="14"/>
  <c r="I539" i="14"/>
  <c r="I531" i="14"/>
  <c r="I523" i="14"/>
  <c r="I515" i="14"/>
  <c r="I507" i="14"/>
  <c r="I499" i="14"/>
  <c r="I491" i="14"/>
  <c r="I483" i="14"/>
  <c r="I475" i="14"/>
  <c r="I467" i="14"/>
  <c r="I459" i="14"/>
  <c r="I451" i="14"/>
  <c r="I443" i="14"/>
  <c r="I435" i="14"/>
  <c r="I427" i="14"/>
  <c r="I419" i="14"/>
  <c r="I411" i="14"/>
  <c r="I403" i="14"/>
  <c r="I395" i="14"/>
  <c r="I387" i="14"/>
  <c r="I379" i="14"/>
  <c r="I371" i="14"/>
  <c r="I363" i="14"/>
  <c r="I355" i="14"/>
  <c r="I347" i="14"/>
  <c r="I339" i="14"/>
  <c r="I331" i="14"/>
  <c r="I323" i="14"/>
  <c r="I315" i="14"/>
  <c r="I307" i="14"/>
  <c r="I299" i="14"/>
  <c r="I291" i="14"/>
  <c r="I283" i="14"/>
  <c r="I275" i="14"/>
  <c r="I267" i="14"/>
  <c r="I259" i="14"/>
  <c r="I251" i="14"/>
  <c r="I243" i="14"/>
  <c r="I235" i="14"/>
  <c r="I227" i="14"/>
  <c r="I219" i="14"/>
  <c r="I211" i="14"/>
  <c r="I203" i="14"/>
  <c r="I195" i="14"/>
  <c r="I187" i="14"/>
  <c r="I179" i="14"/>
  <c r="I171" i="14"/>
  <c r="I163" i="14"/>
  <c r="I155" i="14"/>
  <c r="I147" i="14"/>
  <c r="I139" i="14"/>
  <c r="I131" i="14"/>
  <c r="I123" i="14"/>
  <c r="I115" i="14"/>
  <c r="I107" i="14"/>
  <c r="I99" i="14"/>
  <c r="I91" i="14"/>
  <c r="I83" i="14"/>
  <c r="I75" i="14"/>
  <c r="I67" i="14"/>
  <c r="I59" i="14"/>
  <c r="I51" i="14"/>
  <c r="I43" i="14"/>
  <c r="I35" i="14"/>
  <c r="I27" i="14"/>
  <c r="I19" i="14"/>
  <c r="I11" i="14"/>
  <c r="T11" i="13"/>
  <c r="T19" i="13"/>
  <c r="T27" i="13"/>
  <c r="T35" i="13"/>
  <c r="T43" i="13"/>
  <c r="T51" i="13"/>
  <c r="T59" i="13"/>
  <c r="T67" i="13"/>
  <c r="T75" i="13"/>
  <c r="T83" i="13"/>
  <c r="T91" i="13"/>
  <c r="T99" i="13"/>
  <c r="T107" i="13"/>
  <c r="T115" i="13"/>
  <c r="T123" i="13"/>
  <c r="T131" i="13"/>
  <c r="T139" i="13"/>
  <c r="T8" i="13"/>
  <c r="T16" i="13"/>
  <c r="T24" i="13"/>
  <c r="T32" i="13"/>
  <c r="T40" i="13"/>
  <c r="T48" i="13"/>
  <c r="T56" i="13"/>
  <c r="T64" i="13"/>
  <c r="T72" i="13"/>
  <c r="T13" i="13"/>
  <c r="T15" i="13"/>
  <c r="T17" i="13"/>
  <c r="T45" i="13"/>
  <c r="T47" i="13"/>
  <c r="T49" i="13"/>
  <c r="T82" i="13"/>
  <c r="T93" i="13"/>
  <c r="T102" i="13"/>
  <c r="T104" i="13"/>
  <c r="T113" i="13"/>
  <c r="T124" i="13"/>
  <c r="T135" i="13"/>
  <c r="T142" i="13"/>
  <c r="T150" i="13"/>
  <c r="T158" i="13"/>
  <c r="T166" i="13"/>
  <c r="T174" i="13"/>
  <c r="T182" i="13"/>
  <c r="T5" i="13"/>
  <c r="T7" i="13"/>
  <c r="T9" i="13"/>
  <c r="T37" i="13"/>
  <c r="T39" i="13"/>
  <c r="T41" i="13"/>
  <c r="T69" i="13"/>
  <c r="T71" i="13"/>
  <c r="T73" i="13"/>
  <c r="T77" i="13"/>
  <c r="T86" i="13"/>
  <c r="T88" i="13"/>
  <c r="T97" i="13"/>
  <c r="T108" i="13"/>
  <c r="T119" i="13"/>
  <c r="T130" i="13"/>
  <c r="T144" i="13"/>
  <c r="T152" i="13"/>
  <c r="T160" i="13"/>
  <c r="T168" i="13"/>
  <c r="T176" i="13"/>
  <c r="T184" i="13"/>
  <c r="T192" i="13"/>
  <c r="T200" i="13"/>
  <c r="T18" i="13"/>
  <c r="T20" i="13"/>
  <c r="T22" i="13"/>
  <c r="T50" i="13"/>
  <c r="T52" i="13"/>
  <c r="T54" i="13"/>
  <c r="T79" i="13"/>
  <c r="T90" i="13"/>
  <c r="T101" i="13"/>
  <c r="T110" i="13"/>
  <c r="T112" i="13"/>
  <c r="T121" i="13"/>
  <c r="T132" i="13"/>
  <c r="T141" i="13"/>
  <c r="T149" i="13"/>
  <c r="T157" i="13"/>
  <c r="T165" i="13"/>
  <c r="T173" i="13"/>
  <c r="T181" i="13"/>
  <c r="T189" i="13"/>
  <c r="T197" i="13"/>
  <c r="T10" i="13"/>
  <c r="T63" i="13"/>
  <c r="T74" i="13"/>
  <c r="T87" i="13"/>
  <c r="T92" i="13"/>
  <c r="T105" i="13"/>
  <c r="T118" i="13"/>
  <c r="T126" i="13"/>
  <c r="T134" i="13"/>
  <c r="T151" i="13"/>
  <c r="T153" i="13"/>
  <c r="T167" i="13"/>
  <c r="T169" i="13"/>
  <c r="T183" i="13"/>
  <c r="T185" i="13"/>
  <c r="T205" i="13"/>
  <c r="T213" i="13"/>
  <c r="T221" i="13"/>
  <c r="T229" i="13"/>
  <c r="T237" i="13"/>
  <c r="T245" i="13"/>
  <c r="T253" i="13"/>
  <c r="T261" i="13"/>
  <c r="T269" i="13"/>
  <c r="T277" i="13"/>
  <c r="T44" i="13"/>
  <c r="T57" i="13"/>
  <c r="T60" i="13"/>
  <c r="T66" i="13"/>
  <c r="T14" i="13"/>
  <c r="T21" i="13"/>
  <c r="T33" i="13"/>
  <c r="T38" i="13"/>
  <c r="T85" i="13"/>
  <c r="T100" i="13"/>
  <c r="T103" i="13"/>
  <c r="T127" i="13"/>
  <c r="T194" i="13"/>
  <c r="T202" i="13"/>
  <c r="T207" i="13"/>
  <c r="T215" i="13"/>
  <c r="T223" i="13"/>
  <c r="T231" i="13"/>
  <c r="T239" i="13"/>
  <c r="T247" i="13"/>
  <c r="T255" i="13"/>
  <c r="T263" i="13"/>
  <c r="T271" i="13"/>
  <c r="T279" i="13"/>
  <c r="T28" i="13"/>
  <c r="T76" i="13"/>
  <c r="T148" i="13"/>
  <c r="T154" i="13"/>
  <c r="T164" i="13"/>
  <c r="T170" i="13"/>
  <c r="T180" i="13"/>
  <c r="T186" i="13"/>
  <c r="T191" i="13"/>
  <c r="T203" i="13"/>
  <c r="T211" i="13"/>
  <c r="T219" i="13"/>
  <c r="T227" i="13"/>
  <c r="T235" i="13"/>
  <c r="T243" i="13"/>
  <c r="T251" i="13"/>
  <c r="T259" i="13"/>
  <c r="T267" i="13"/>
  <c r="T275" i="13"/>
  <c r="T283" i="13"/>
  <c r="T285" i="13"/>
  <c r="T293" i="13"/>
  <c r="T301" i="13"/>
  <c r="T309" i="13"/>
  <c r="T317" i="13"/>
  <c r="T325" i="13"/>
  <c r="T333" i="13"/>
  <c r="T341" i="13"/>
  <c r="T349" i="13"/>
  <c r="T357" i="13"/>
  <c r="T365" i="13"/>
  <c r="T373" i="13"/>
  <c r="T381" i="13"/>
  <c r="T389" i="13"/>
  <c r="T397" i="13"/>
  <c r="T405" i="13"/>
  <c r="T25" i="13"/>
  <c r="T29" i="13"/>
  <c r="T109" i="13"/>
  <c r="T116" i="13"/>
  <c r="T199" i="13"/>
  <c r="T287" i="13"/>
  <c r="T295" i="13"/>
  <c r="T303" i="13"/>
  <c r="T311" i="13"/>
  <c r="T319" i="13"/>
  <c r="T327" i="13"/>
  <c r="T335" i="13"/>
  <c r="T343" i="13"/>
  <c r="T351" i="13"/>
  <c r="T359" i="13"/>
  <c r="T367" i="13"/>
  <c r="T375" i="13"/>
  <c r="T383" i="13"/>
  <c r="T391" i="13"/>
  <c r="T399" i="13"/>
  <c r="T407" i="13"/>
  <c r="T415" i="13"/>
  <c r="T423" i="13"/>
  <c r="T431" i="13"/>
  <c r="T439" i="13"/>
  <c r="T447" i="13"/>
  <c r="T455" i="13"/>
  <c r="T42" i="13"/>
  <c r="T46" i="13"/>
  <c r="T70" i="13"/>
  <c r="T84" i="13"/>
  <c r="T136" i="13"/>
  <c r="T204" i="13"/>
  <c r="T206" i="13"/>
  <c r="T208" i="13"/>
  <c r="T210" i="13"/>
  <c r="T212" i="13"/>
  <c r="T214" i="13"/>
  <c r="T216" i="13"/>
  <c r="T218" i="13"/>
  <c r="T220" i="13"/>
  <c r="T222" i="13"/>
  <c r="T224" i="13"/>
  <c r="T226" i="13"/>
  <c r="T228" i="13"/>
  <c r="T230" i="13"/>
  <c r="T232" i="13"/>
  <c r="T234" i="13"/>
  <c r="T236" i="13"/>
  <c r="T238" i="13"/>
  <c r="T240" i="13"/>
  <c r="T242" i="13"/>
  <c r="T244" i="13"/>
  <c r="T246" i="13"/>
  <c r="T248" i="13"/>
  <c r="T250" i="13"/>
  <c r="T252" i="13"/>
  <c r="T254" i="13"/>
  <c r="T256" i="13"/>
  <c r="T258" i="13"/>
  <c r="T260" i="13"/>
  <c r="T262" i="13"/>
  <c r="T264" i="13"/>
  <c r="T266" i="13"/>
  <c r="T268" i="13"/>
  <c r="T270" i="13"/>
  <c r="T272" i="13"/>
  <c r="T274" i="13"/>
  <c r="T276" i="13"/>
  <c r="T278" i="13"/>
  <c r="T280" i="13"/>
  <c r="T282" i="13"/>
  <c r="T284" i="13"/>
  <c r="T292" i="13"/>
  <c r="T300" i="13"/>
  <c r="T308" i="13"/>
  <c r="T316" i="13"/>
  <c r="T324" i="13"/>
  <c r="T332" i="13"/>
  <c r="T340" i="13"/>
  <c r="T348" i="13"/>
  <c r="T356" i="13"/>
  <c r="T364" i="13"/>
  <c r="T372" i="13"/>
  <c r="T380" i="13"/>
  <c r="T388" i="13"/>
  <c r="T396" i="13"/>
  <c r="T404" i="13"/>
  <c r="T412" i="13"/>
  <c r="T420" i="13"/>
  <c r="T428" i="13"/>
  <c r="T436" i="13"/>
  <c r="T444" i="13"/>
  <c r="T452" i="13"/>
  <c r="T460" i="13"/>
  <c r="T96" i="13"/>
  <c r="T117" i="13"/>
  <c r="T138" i="13"/>
  <c r="T179" i="13"/>
  <c r="T411" i="13"/>
  <c r="T413" i="13"/>
  <c r="T419" i="13"/>
  <c r="T421" i="13"/>
  <c r="T427" i="13"/>
  <c r="T429" i="13"/>
  <c r="T435" i="13"/>
  <c r="T437" i="13"/>
  <c r="T443" i="13"/>
  <c r="T445" i="13"/>
  <c r="T451" i="13"/>
  <c r="T453" i="13"/>
  <c r="T459" i="13"/>
  <c r="T461" i="13"/>
  <c r="T469" i="13"/>
  <c r="T477" i="13"/>
  <c r="T485" i="13"/>
  <c r="T493" i="13"/>
  <c r="T501" i="13"/>
  <c r="T509" i="13"/>
  <c r="T31" i="13"/>
  <c r="T36" i="13"/>
  <c r="T58" i="13"/>
  <c r="T68" i="13"/>
  <c r="T114" i="13"/>
  <c r="T145" i="13"/>
  <c r="T156" i="13"/>
  <c r="T289" i="13"/>
  <c r="T291" i="13"/>
  <c r="T298" i="13"/>
  <c r="T305" i="13"/>
  <c r="T307" i="13"/>
  <c r="T314" i="13"/>
  <c r="T321" i="13"/>
  <c r="T323" i="13"/>
  <c r="T330" i="13"/>
  <c r="T337" i="13"/>
  <c r="T339" i="13"/>
  <c r="T346" i="13"/>
  <c r="T353" i="13"/>
  <c r="T355" i="13"/>
  <c r="T362" i="13"/>
  <c r="T369" i="13"/>
  <c r="T371" i="13"/>
  <c r="T378" i="13"/>
  <c r="T385" i="13"/>
  <c r="T387" i="13"/>
  <c r="T394" i="13"/>
  <c r="T401" i="13"/>
  <c r="T403" i="13"/>
  <c r="T463" i="13"/>
  <c r="T471" i="13"/>
  <c r="T479" i="13"/>
  <c r="T487" i="13"/>
  <c r="T495" i="13"/>
  <c r="T503" i="13"/>
  <c r="T511" i="13"/>
  <c r="T519" i="13"/>
  <c r="T527" i="13"/>
  <c r="T535" i="13"/>
  <c r="T543" i="13"/>
  <c r="T551" i="13"/>
  <c r="T26" i="13"/>
  <c r="T53" i="13"/>
  <c r="T128" i="13"/>
  <c r="T163" i="13"/>
  <c r="T209" i="13"/>
  <c r="T241" i="13"/>
  <c r="T273" i="13"/>
  <c r="T294" i="13"/>
  <c r="T296" i="13"/>
  <c r="T310" i="13"/>
  <c r="T312" i="13"/>
  <c r="T326" i="13"/>
  <c r="T328" i="13"/>
  <c r="T342" i="13"/>
  <c r="T344" i="13"/>
  <c r="T358" i="13"/>
  <c r="T360" i="13"/>
  <c r="T374" i="13"/>
  <c r="T376" i="13"/>
  <c r="T390" i="13"/>
  <c r="T392" i="13"/>
  <c r="T406" i="13"/>
  <c r="T414" i="13"/>
  <c r="T422" i="13"/>
  <c r="T430" i="13"/>
  <c r="T438" i="13"/>
  <c r="T446" i="13"/>
  <c r="T454" i="13"/>
  <c r="T468" i="13"/>
  <c r="T476" i="13"/>
  <c r="T484" i="13"/>
  <c r="T492" i="13"/>
  <c r="T500" i="13"/>
  <c r="T508" i="13"/>
  <c r="T516" i="13"/>
  <c r="T524" i="13"/>
  <c r="T532" i="13"/>
  <c r="T540" i="13"/>
  <c r="T548" i="13"/>
  <c r="T34" i="13"/>
  <c r="T61" i="13"/>
  <c r="T187" i="13"/>
  <c r="T233" i="13"/>
  <c r="T286" i="13"/>
  <c r="T304" i="13"/>
  <c r="T338" i="13"/>
  <c r="T345" i="13"/>
  <c r="T379" i="13"/>
  <c r="T433" i="13"/>
  <c r="T462" i="13"/>
  <c r="T464" i="13"/>
  <c r="T478" i="13"/>
  <c r="T480" i="13"/>
  <c r="T494" i="13"/>
  <c r="T496" i="13"/>
  <c r="T510" i="13"/>
  <c r="T512" i="13"/>
  <c r="T556" i="13"/>
  <c r="T564" i="13"/>
  <c r="T572" i="13"/>
  <c r="T23" i="13"/>
  <c r="T55" i="13"/>
  <c r="T78" i="13"/>
  <c r="T140" i="13"/>
  <c r="T178" i="13"/>
  <c r="T195" i="13"/>
  <c r="T249" i="13"/>
  <c r="T302" i="13"/>
  <c r="T320" i="13"/>
  <c r="T354" i="13"/>
  <c r="T361" i="13"/>
  <c r="T395" i="13"/>
  <c r="T410" i="13"/>
  <c r="T416" i="13"/>
  <c r="T442" i="13"/>
  <c r="T448" i="13"/>
  <c r="T62" i="13"/>
  <c r="T98" i="13"/>
  <c r="T120" i="13"/>
  <c r="T125" i="13"/>
  <c r="T161" i="13"/>
  <c r="T188" i="13"/>
  <c r="T257" i="13"/>
  <c r="T318" i="13"/>
  <c r="T336" i="13"/>
  <c r="T370" i="13"/>
  <c r="T377" i="13"/>
  <c r="T425" i="13"/>
  <c r="T457" i="13"/>
  <c r="T521" i="13"/>
  <c r="T529" i="13"/>
  <c r="T537" i="13"/>
  <c r="T545" i="13"/>
  <c r="T553" i="13"/>
  <c r="T558" i="13"/>
  <c r="T566" i="13"/>
  <c r="T574" i="13"/>
  <c r="T89" i="13"/>
  <c r="T94" i="13"/>
  <c r="T106" i="13"/>
  <c r="T143" i="13"/>
  <c r="T198" i="13"/>
  <c r="T217" i="13"/>
  <c r="T313" i="13"/>
  <c r="T329" i="13"/>
  <c r="T382" i="13"/>
  <c r="T483" i="13"/>
  <c r="T489" i="13"/>
  <c r="T504" i="13"/>
  <c r="T513" i="13"/>
  <c r="T542" i="13"/>
  <c r="T554" i="13"/>
  <c r="T562" i="13"/>
  <c r="T570" i="13"/>
  <c r="T581" i="13"/>
  <c r="T589" i="13"/>
  <c r="T597" i="13"/>
  <c r="T605" i="13"/>
  <c r="T613" i="13"/>
  <c r="T621" i="13"/>
  <c r="T629" i="13"/>
  <c r="T637" i="13"/>
  <c r="T645" i="13"/>
  <c r="T653" i="13"/>
  <c r="T661" i="13"/>
  <c r="T669" i="13"/>
  <c r="T677" i="13"/>
  <c r="T685" i="13"/>
  <c r="T693" i="13"/>
  <c r="T701" i="13"/>
  <c r="T709" i="13"/>
  <c r="T717" i="13"/>
  <c r="T725" i="13"/>
  <c r="T733" i="13"/>
  <c r="T741" i="13"/>
  <c r="T749" i="13"/>
  <c r="T757" i="13"/>
  <c r="T80" i="13"/>
  <c r="T122" i="13"/>
  <c r="T290" i="13"/>
  <c r="T306" i="13"/>
  <c r="T315" i="13"/>
  <c r="T347" i="13"/>
  <c r="T363" i="13"/>
  <c r="T297" i="13"/>
  <c r="T334" i="13"/>
  <c r="T350" i="13"/>
  <c r="T366" i="13"/>
  <c r="T386" i="13"/>
  <c r="T402" i="13"/>
  <c r="T498" i="13"/>
  <c r="T507" i="13"/>
  <c r="T525" i="13"/>
  <c r="T547" i="13"/>
  <c r="T552" i="13"/>
  <c r="T578" i="13"/>
  <c r="T586" i="13"/>
  <c r="T594" i="13"/>
  <c r="T602" i="13"/>
  <c r="T610" i="13"/>
  <c r="T618" i="13"/>
  <c r="T626" i="13"/>
  <c r="T634" i="13"/>
  <c r="T642" i="13"/>
  <c r="T650" i="13"/>
  <c r="T658" i="13"/>
  <c r="T666" i="13"/>
  <c r="T674" i="13"/>
  <c r="T682" i="13"/>
  <c r="T690" i="13"/>
  <c r="T698" i="13"/>
  <c r="T706" i="13"/>
  <c r="T714" i="13"/>
  <c r="T722" i="13"/>
  <c r="T730" i="13"/>
  <c r="T738" i="13"/>
  <c r="T746" i="13"/>
  <c r="T754" i="13"/>
  <c r="T762" i="13"/>
  <c r="T12" i="13"/>
  <c r="T65" i="13"/>
  <c r="T95" i="13"/>
  <c r="T133" i="13"/>
  <c r="T159" i="13"/>
  <c r="T190" i="13"/>
  <c r="T281" i="13"/>
  <c r="T418" i="13"/>
  <c r="T441" i="13"/>
  <c r="T449" i="13"/>
  <c r="T456" i="13"/>
  <c r="T472" i="13"/>
  <c r="T481" i="13"/>
  <c r="T490" i="13"/>
  <c r="T502" i="13"/>
  <c r="T522" i="13"/>
  <c r="T530" i="13"/>
  <c r="T550" i="13"/>
  <c r="T583" i="13"/>
  <c r="T591" i="13"/>
  <c r="T599" i="13"/>
  <c r="T607" i="13"/>
  <c r="T615" i="13"/>
  <c r="T623" i="13"/>
  <c r="T631" i="13"/>
  <c r="T639" i="13"/>
  <c r="T647" i="13"/>
  <c r="T655" i="13"/>
  <c r="T663" i="13"/>
  <c r="T671" i="13"/>
  <c r="T679" i="13"/>
  <c r="T687" i="13"/>
  <c r="T695" i="13"/>
  <c r="T703" i="13"/>
  <c r="T711" i="13"/>
  <c r="T719" i="13"/>
  <c r="T727" i="13"/>
  <c r="T735" i="13"/>
  <c r="T743" i="13"/>
  <c r="T751" i="13"/>
  <c r="T759" i="13"/>
  <c r="T129" i="13"/>
  <c r="T155" i="13"/>
  <c r="T171" i="13"/>
  <c r="T175" i="13"/>
  <c r="T322" i="13"/>
  <c r="T426" i="13"/>
  <c r="T434" i="13"/>
  <c r="T466" i="13"/>
  <c r="T475" i="13"/>
  <c r="T499" i="13"/>
  <c r="T505" i="13"/>
  <c r="T517" i="13"/>
  <c r="T528" i="13"/>
  <c r="T533" i="13"/>
  <c r="T555" i="13"/>
  <c r="T557" i="13"/>
  <c r="T559" i="13"/>
  <c r="T561" i="13"/>
  <c r="T563" i="13"/>
  <c r="T565" i="13"/>
  <c r="T567" i="13"/>
  <c r="T569" i="13"/>
  <c r="T571" i="13"/>
  <c r="T573" i="13"/>
  <c r="T575" i="13"/>
  <c r="T580" i="13"/>
  <c r="T588" i="13"/>
  <c r="T596" i="13"/>
  <c r="T604" i="13"/>
  <c r="T612" i="13"/>
  <c r="T620" i="13"/>
  <c r="T628" i="13"/>
  <c r="T636" i="13"/>
  <c r="T644" i="13"/>
  <c r="T652" i="13"/>
  <c r="T660" i="13"/>
  <c r="T668" i="13"/>
  <c r="T676" i="13"/>
  <c r="T684" i="13"/>
  <c r="T692" i="13"/>
  <c r="T700" i="13"/>
  <c r="T708" i="13"/>
  <c r="T716" i="13"/>
  <c r="T724" i="13"/>
  <c r="T732" i="13"/>
  <c r="T740" i="13"/>
  <c r="T748" i="13"/>
  <c r="T756" i="13"/>
  <c r="T6" i="13"/>
  <c r="T196" i="13"/>
  <c r="T408" i="13"/>
  <c r="S558" i="13"/>
  <c r="S544" i="13"/>
  <c r="S494" i="13"/>
  <c r="S368" i="13"/>
  <c r="S221" i="13"/>
  <c r="S75" i="13"/>
  <c r="R544" i="13"/>
  <c r="T520" i="13"/>
  <c r="S464" i="13"/>
  <c r="T440" i="13"/>
  <c r="T424" i="13"/>
  <c r="R360" i="13"/>
  <c r="T536" i="13"/>
  <c r="R372" i="13"/>
  <c r="S251" i="13"/>
  <c r="T193" i="13"/>
  <c r="S43" i="13"/>
  <c r="T753" i="13"/>
  <c r="T729" i="13"/>
  <c r="T721" i="13"/>
  <c r="T713" i="13"/>
  <c r="T705" i="13"/>
  <c r="T697" i="13"/>
  <c r="T689" i="13"/>
  <c r="T681" i="13"/>
  <c r="T673" i="13"/>
  <c r="T665" i="13"/>
  <c r="T657" i="13"/>
  <c r="T649" i="13"/>
  <c r="T641" i="13"/>
  <c r="T633" i="13"/>
  <c r="T625" i="13"/>
  <c r="T617" i="13"/>
  <c r="T609" i="13"/>
  <c r="T601" i="13"/>
  <c r="T593" i="13"/>
  <c r="T585" i="13"/>
  <c r="T577" i="13"/>
  <c r="S570" i="13"/>
  <c r="T560" i="13"/>
  <c r="S546" i="13"/>
  <c r="T539" i="13"/>
  <c r="S536" i="13"/>
  <c r="T514" i="13"/>
  <c r="T506" i="13"/>
  <c r="T497" i="13"/>
  <c r="T488" i="13"/>
  <c r="R480" i="13"/>
  <c r="R439" i="13"/>
  <c r="T400" i="13"/>
  <c r="R378" i="13"/>
  <c r="R324" i="13"/>
  <c r="T288" i="13"/>
  <c r="R269" i="13"/>
  <c r="R251" i="13"/>
  <c r="S231" i="13"/>
  <c r="R193" i="13"/>
  <c r="T172" i="13"/>
  <c r="T146" i="13"/>
  <c r="R110" i="13"/>
  <c r="S7" i="13"/>
  <c r="T544" i="13"/>
  <c r="T465" i="13"/>
  <c r="T201" i="13"/>
  <c r="T162" i="13"/>
  <c r="S486" i="13"/>
  <c r="T473" i="13"/>
  <c r="T450" i="13"/>
  <c r="S142" i="13"/>
  <c r="S568" i="13"/>
  <c r="S554" i="13"/>
  <c r="R524" i="13"/>
  <c r="R507" i="13"/>
  <c r="R477" i="13"/>
  <c r="S455" i="13"/>
  <c r="T331" i="13"/>
  <c r="S285" i="13"/>
  <c r="T265" i="13"/>
  <c r="T81" i="13"/>
  <c r="R554" i="13"/>
  <c r="R468" i="13"/>
  <c r="R435" i="13"/>
  <c r="T225" i="13"/>
  <c r="T758" i="13"/>
  <c r="T755" i="13"/>
  <c r="T750" i="13"/>
  <c r="T747" i="13"/>
  <c r="T742" i="13"/>
  <c r="T739" i="13"/>
  <c r="T734" i="13"/>
  <c r="T731" i="13"/>
  <c r="T726" i="13"/>
  <c r="T723" i="13"/>
  <c r="T718" i="13"/>
  <c r="T715" i="13"/>
  <c r="T710" i="13"/>
  <c r="T707" i="13"/>
  <c r="T702" i="13"/>
  <c r="T699" i="13"/>
  <c r="T694" i="13"/>
  <c r="T691" i="13"/>
  <c r="T686" i="13"/>
  <c r="T683" i="13"/>
  <c r="T678" i="13"/>
  <c r="T675" i="13"/>
  <c r="T670" i="13"/>
  <c r="T667" i="13"/>
  <c r="T662" i="13"/>
  <c r="T659" i="13"/>
  <c r="T654" i="13"/>
  <c r="T651" i="13"/>
  <c r="T646" i="13"/>
  <c r="T643" i="13"/>
  <c r="T638" i="13"/>
  <c r="T635" i="13"/>
  <c r="T630" i="13"/>
  <c r="T627" i="13"/>
  <c r="T622" i="13"/>
  <c r="T619" i="13"/>
  <c r="T614" i="13"/>
  <c r="T611" i="13"/>
  <c r="T606" i="13"/>
  <c r="T603" i="13"/>
  <c r="T598" i="13"/>
  <c r="T595" i="13"/>
  <c r="T590" i="13"/>
  <c r="T587" i="13"/>
  <c r="T582" i="13"/>
  <c r="T579" i="13"/>
  <c r="R570" i="13"/>
  <c r="S560" i="13"/>
  <c r="S556" i="13"/>
  <c r="T549" i="13"/>
  <c r="R546" i="13"/>
  <c r="R539" i="13"/>
  <c r="T531" i="13"/>
  <c r="R527" i="13"/>
  <c r="T523" i="13"/>
  <c r="T518" i="13"/>
  <c r="S509" i="13"/>
  <c r="T491" i="13"/>
  <c r="S488" i="13"/>
  <c r="S471" i="13"/>
  <c r="T467" i="13"/>
  <c r="T458" i="13"/>
  <c r="S443" i="13"/>
  <c r="T417" i="13"/>
  <c r="R394" i="13"/>
  <c r="R388" i="13"/>
  <c r="R312" i="13"/>
  <c r="S288" i="13"/>
  <c r="R198" i="13"/>
  <c r="R172" i="13"/>
  <c r="S15" i="13"/>
  <c r="T470" i="13"/>
  <c r="T368" i="13"/>
  <c r="T568" i="13"/>
  <c r="S503" i="13"/>
  <c r="R5" i="13"/>
  <c r="R13" i="13"/>
  <c r="R21" i="13"/>
  <c r="R29" i="13"/>
  <c r="R37" i="13"/>
  <c r="R45" i="13"/>
  <c r="R53" i="13"/>
  <c r="R61" i="13"/>
  <c r="R69" i="13"/>
  <c r="R77" i="13"/>
  <c r="R85" i="13"/>
  <c r="R93" i="13"/>
  <c r="R101" i="13"/>
  <c r="R109" i="13"/>
  <c r="R117" i="13"/>
  <c r="R125" i="13"/>
  <c r="R133" i="13"/>
  <c r="R10" i="13"/>
  <c r="R18" i="13"/>
  <c r="R26" i="13"/>
  <c r="R34" i="13"/>
  <c r="R42" i="13"/>
  <c r="R50" i="13"/>
  <c r="R58" i="13"/>
  <c r="R66" i="13"/>
  <c r="R74" i="13"/>
  <c r="R7" i="13"/>
  <c r="R9" i="13"/>
  <c r="R11" i="13"/>
  <c r="R39" i="13"/>
  <c r="R41" i="13"/>
  <c r="R43" i="13"/>
  <c r="R71" i="13"/>
  <c r="R73" i="13"/>
  <c r="R75" i="13"/>
  <c r="R86" i="13"/>
  <c r="R97" i="13"/>
  <c r="R108" i="13"/>
  <c r="R119" i="13"/>
  <c r="R128" i="13"/>
  <c r="R130" i="13"/>
  <c r="R139" i="13"/>
  <c r="R144" i="13"/>
  <c r="R152" i="13"/>
  <c r="R160" i="13"/>
  <c r="R168" i="13"/>
  <c r="R176" i="13"/>
  <c r="R184" i="13"/>
  <c r="R31" i="13"/>
  <c r="R33" i="13"/>
  <c r="R35" i="13"/>
  <c r="R63" i="13"/>
  <c r="R65" i="13"/>
  <c r="R67" i="13"/>
  <c r="R81" i="13"/>
  <c r="R92" i="13"/>
  <c r="R103" i="13"/>
  <c r="R112" i="13"/>
  <c r="R114" i="13"/>
  <c r="R123" i="13"/>
  <c r="R134" i="13"/>
  <c r="R146" i="13"/>
  <c r="R154" i="13"/>
  <c r="R162" i="13"/>
  <c r="R170" i="13"/>
  <c r="R178" i="13"/>
  <c r="R186" i="13"/>
  <c r="R194" i="13"/>
  <c r="R202" i="13"/>
  <c r="R12" i="13"/>
  <c r="R14" i="13"/>
  <c r="R16" i="13"/>
  <c r="R44" i="13"/>
  <c r="R46" i="13"/>
  <c r="R48" i="13"/>
  <c r="R83" i="13"/>
  <c r="R94" i="13"/>
  <c r="R105" i="13"/>
  <c r="R116" i="13"/>
  <c r="R127" i="13"/>
  <c r="R136" i="13"/>
  <c r="R138" i="13"/>
  <c r="R143" i="13"/>
  <c r="R151" i="13"/>
  <c r="R159" i="13"/>
  <c r="R167" i="13"/>
  <c r="R175" i="13"/>
  <c r="R183" i="13"/>
  <c r="R191" i="13"/>
  <c r="R199" i="13"/>
  <c r="R17" i="13"/>
  <c r="R38" i="13"/>
  <c r="R54" i="13"/>
  <c r="R60" i="13"/>
  <c r="R82" i="13"/>
  <c r="R95" i="13"/>
  <c r="R100" i="13"/>
  <c r="R113" i="13"/>
  <c r="R121" i="13"/>
  <c r="R137" i="13"/>
  <c r="R142" i="13"/>
  <c r="R158" i="13"/>
  <c r="R174" i="13"/>
  <c r="R207" i="13"/>
  <c r="R215" i="13"/>
  <c r="R223" i="13"/>
  <c r="R231" i="13"/>
  <c r="R239" i="13"/>
  <c r="R247" i="13"/>
  <c r="R255" i="13"/>
  <c r="R263" i="13"/>
  <c r="R271" i="13"/>
  <c r="R279" i="13"/>
  <c r="R24" i="13"/>
  <c r="R27" i="13"/>
  <c r="R36" i="13"/>
  <c r="R51" i="13"/>
  <c r="R55" i="13"/>
  <c r="R8" i="13"/>
  <c r="R30" i="13"/>
  <c r="R72" i="13"/>
  <c r="R80" i="13"/>
  <c r="R88" i="13"/>
  <c r="R106" i="13"/>
  <c r="R122" i="13"/>
  <c r="R135" i="13"/>
  <c r="R145" i="13"/>
  <c r="R147" i="13"/>
  <c r="R161" i="13"/>
  <c r="R163" i="13"/>
  <c r="R177" i="13"/>
  <c r="R179" i="13"/>
  <c r="R209" i="13"/>
  <c r="R217" i="13"/>
  <c r="R225" i="13"/>
  <c r="R233" i="13"/>
  <c r="R241" i="13"/>
  <c r="R249" i="13"/>
  <c r="R257" i="13"/>
  <c r="R265" i="13"/>
  <c r="R273" i="13"/>
  <c r="R281" i="13"/>
  <c r="R25" i="13"/>
  <c r="R32" i="13"/>
  <c r="R49" i="13"/>
  <c r="R62" i="13"/>
  <c r="R87" i="13"/>
  <c r="R96" i="13"/>
  <c r="R115" i="13"/>
  <c r="R129" i="13"/>
  <c r="R196" i="13"/>
  <c r="R287" i="13"/>
  <c r="R295" i="13"/>
  <c r="R303" i="13"/>
  <c r="R311" i="13"/>
  <c r="R319" i="13"/>
  <c r="R327" i="13"/>
  <c r="R335" i="13"/>
  <c r="R343" i="13"/>
  <c r="R351" i="13"/>
  <c r="R359" i="13"/>
  <c r="R367" i="13"/>
  <c r="R375" i="13"/>
  <c r="R383" i="13"/>
  <c r="R391" i="13"/>
  <c r="R399" i="13"/>
  <c r="R22" i="13"/>
  <c r="R84" i="13"/>
  <c r="R126" i="13"/>
  <c r="R149" i="13"/>
  <c r="R165" i="13"/>
  <c r="R181" i="13"/>
  <c r="R189" i="13"/>
  <c r="R192" i="13"/>
  <c r="R204" i="13"/>
  <c r="R210" i="13"/>
  <c r="R212" i="13"/>
  <c r="R218" i="13"/>
  <c r="R220" i="13"/>
  <c r="R226" i="13"/>
  <c r="R228" i="13"/>
  <c r="R234" i="13"/>
  <c r="R236" i="13"/>
  <c r="R242" i="13"/>
  <c r="R244" i="13"/>
  <c r="R250" i="13"/>
  <c r="R252" i="13"/>
  <c r="R258" i="13"/>
  <c r="R260" i="13"/>
  <c r="R266" i="13"/>
  <c r="R268" i="13"/>
  <c r="R274" i="13"/>
  <c r="R276" i="13"/>
  <c r="R282" i="13"/>
  <c r="R284" i="13"/>
  <c r="R289" i="13"/>
  <c r="R297" i="13"/>
  <c r="R305" i="13"/>
  <c r="R313" i="13"/>
  <c r="R321" i="13"/>
  <c r="R329" i="13"/>
  <c r="R337" i="13"/>
  <c r="R345" i="13"/>
  <c r="R353" i="13"/>
  <c r="R361" i="13"/>
  <c r="R369" i="13"/>
  <c r="R377" i="13"/>
  <c r="R385" i="13"/>
  <c r="R393" i="13"/>
  <c r="R401" i="13"/>
  <c r="R409" i="13"/>
  <c r="R417" i="13"/>
  <c r="R425" i="13"/>
  <c r="R433" i="13"/>
  <c r="R441" i="13"/>
  <c r="R449" i="13"/>
  <c r="R457" i="13"/>
  <c r="R23" i="13"/>
  <c r="R56" i="13"/>
  <c r="R64" i="13"/>
  <c r="R68" i="13"/>
  <c r="R107" i="13"/>
  <c r="R155" i="13"/>
  <c r="R171" i="13"/>
  <c r="R187" i="13"/>
  <c r="R286" i="13"/>
  <c r="R294" i="13"/>
  <c r="R302" i="13"/>
  <c r="R310" i="13"/>
  <c r="R318" i="13"/>
  <c r="R326" i="13"/>
  <c r="R334" i="13"/>
  <c r="R342" i="13"/>
  <c r="R350" i="13"/>
  <c r="R358" i="13"/>
  <c r="R366" i="13"/>
  <c r="R374" i="13"/>
  <c r="R382" i="13"/>
  <c r="R390" i="13"/>
  <c r="R398" i="13"/>
  <c r="R406" i="13"/>
  <c r="R414" i="13"/>
  <c r="R422" i="13"/>
  <c r="R430" i="13"/>
  <c r="R438" i="13"/>
  <c r="R446" i="13"/>
  <c r="R454" i="13"/>
  <c r="R15" i="13"/>
  <c r="R19" i="13"/>
  <c r="R52" i="13"/>
  <c r="R57" i="13"/>
  <c r="R104" i="13"/>
  <c r="R148" i="13"/>
  <c r="R169" i="13"/>
  <c r="R190" i="13"/>
  <c r="R211" i="13"/>
  <c r="R214" i="13"/>
  <c r="R243" i="13"/>
  <c r="R246" i="13"/>
  <c r="R275" i="13"/>
  <c r="R278" i="13"/>
  <c r="R291" i="13"/>
  <c r="R300" i="13"/>
  <c r="R307" i="13"/>
  <c r="R316" i="13"/>
  <c r="R323" i="13"/>
  <c r="R332" i="13"/>
  <c r="R339" i="13"/>
  <c r="R348" i="13"/>
  <c r="R355" i="13"/>
  <c r="R364" i="13"/>
  <c r="R371" i="13"/>
  <c r="R380" i="13"/>
  <c r="R387" i="13"/>
  <c r="R396" i="13"/>
  <c r="R403" i="13"/>
  <c r="R463" i="13"/>
  <c r="R471" i="13"/>
  <c r="R479" i="13"/>
  <c r="R487" i="13"/>
  <c r="R495" i="13"/>
  <c r="R503" i="13"/>
  <c r="R511" i="13"/>
  <c r="R20" i="13"/>
  <c r="R78" i="13"/>
  <c r="R118" i="13"/>
  <c r="R166" i="13"/>
  <c r="R180" i="13"/>
  <c r="R200" i="13"/>
  <c r="R203" i="13"/>
  <c r="R206" i="13"/>
  <c r="R235" i="13"/>
  <c r="R238" i="13"/>
  <c r="R267" i="13"/>
  <c r="R270" i="13"/>
  <c r="R408" i="13"/>
  <c r="R410" i="13"/>
  <c r="R416" i="13"/>
  <c r="R418" i="13"/>
  <c r="R424" i="13"/>
  <c r="R426" i="13"/>
  <c r="R432" i="13"/>
  <c r="R434" i="13"/>
  <c r="R440" i="13"/>
  <c r="R442" i="13"/>
  <c r="R448" i="13"/>
  <c r="R450" i="13"/>
  <c r="R456" i="13"/>
  <c r="R458" i="13"/>
  <c r="R465" i="13"/>
  <c r="R473" i="13"/>
  <c r="R481" i="13"/>
  <c r="R489" i="13"/>
  <c r="R497" i="13"/>
  <c r="R505" i="13"/>
  <c r="R513" i="13"/>
  <c r="R521" i="13"/>
  <c r="R529" i="13"/>
  <c r="R537" i="13"/>
  <c r="R545" i="13"/>
  <c r="R553" i="13"/>
  <c r="R6" i="13"/>
  <c r="R90" i="13"/>
  <c r="R153" i="13"/>
  <c r="R188" i="13"/>
  <c r="R197" i="13"/>
  <c r="R221" i="13"/>
  <c r="R224" i="13"/>
  <c r="R253" i="13"/>
  <c r="R256" i="13"/>
  <c r="R285" i="13"/>
  <c r="R301" i="13"/>
  <c r="R317" i="13"/>
  <c r="R333" i="13"/>
  <c r="R349" i="13"/>
  <c r="R365" i="13"/>
  <c r="R381" i="13"/>
  <c r="R397" i="13"/>
  <c r="R412" i="13"/>
  <c r="R420" i="13"/>
  <c r="R428" i="13"/>
  <c r="R436" i="13"/>
  <c r="R444" i="13"/>
  <c r="R452" i="13"/>
  <c r="R460" i="13"/>
  <c r="R462" i="13"/>
  <c r="R470" i="13"/>
  <c r="R478" i="13"/>
  <c r="R486" i="13"/>
  <c r="R494" i="13"/>
  <c r="R502" i="13"/>
  <c r="R510" i="13"/>
  <c r="R518" i="13"/>
  <c r="R526" i="13"/>
  <c r="R534" i="13"/>
  <c r="R542" i="13"/>
  <c r="R550" i="13"/>
  <c r="R28" i="13"/>
  <c r="R40" i="13"/>
  <c r="R47" i="13"/>
  <c r="R124" i="13"/>
  <c r="R140" i="13"/>
  <c r="R173" i="13"/>
  <c r="R230" i="13"/>
  <c r="R237" i="13"/>
  <c r="R314" i="13"/>
  <c r="R336" i="13"/>
  <c r="R354" i="13"/>
  <c r="R357" i="13"/>
  <c r="R392" i="13"/>
  <c r="R404" i="13"/>
  <c r="R413" i="13"/>
  <c r="R445" i="13"/>
  <c r="R469" i="13"/>
  <c r="R485" i="13"/>
  <c r="R501" i="13"/>
  <c r="R558" i="13"/>
  <c r="R566" i="13"/>
  <c r="R574" i="13"/>
  <c r="R98" i="13"/>
  <c r="R102" i="13"/>
  <c r="R120" i="13"/>
  <c r="R131" i="13"/>
  <c r="R157" i="13"/>
  <c r="R219" i="13"/>
  <c r="R245" i="13"/>
  <c r="R264" i="13"/>
  <c r="R283" i="13"/>
  <c r="R292" i="13"/>
  <c r="R299" i="13"/>
  <c r="R330" i="13"/>
  <c r="R352" i="13"/>
  <c r="R370" i="13"/>
  <c r="R373" i="13"/>
  <c r="R419" i="13"/>
  <c r="R431" i="13"/>
  <c r="R451" i="13"/>
  <c r="R467" i="13"/>
  <c r="R476" i="13"/>
  <c r="R483" i="13"/>
  <c r="R492" i="13"/>
  <c r="R499" i="13"/>
  <c r="R508" i="13"/>
  <c r="R515" i="13"/>
  <c r="R517" i="13"/>
  <c r="R519" i="13"/>
  <c r="R523" i="13"/>
  <c r="R525" i="13"/>
  <c r="R79" i="13"/>
  <c r="R89" i="13"/>
  <c r="R208" i="13"/>
  <c r="R216" i="13"/>
  <c r="R227" i="13"/>
  <c r="R261" i="13"/>
  <c r="R272" i="13"/>
  <c r="R280" i="13"/>
  <c r="R296" i="13"/>
  <c r="R308" i="13"/>
  <c r="R315" i="13"/>
  <c r="R346" i="13"/>
  <c r="R368" i="13"/>
  <c r="R386" i="13"/>
  <c r="R389" i="13"/>
  <c r="R437" i="13"/>
  <c r="R472" i="13"/>
  <c r="R474" i="13"/>
  <c r="R488" i="13"/>
  <c r="R490" i="13"/>
  <c r="R504" i="13"/>
  <c r="R506" i="13"/>
  <c r="R560" i="13"/>
  <c r="R568" i="13"/>
  <c r="R576" i="13"/>
  <c r="R232" i="13"/>
  <c r="R262" i="13"/>
  <c r="R341" i="13"/>
  <c r="R362" i="13"/>
  <c r="R402" i="13"/>
  <c r="R459" i="13"/>
  <c r="R498" i="13"/>
  <c r="R522" i="13"/>
  <c r="R530" i="13"/>
  <c r="R532" i="13"/>
  <c r="R535" i="13"/>
  <c r="R547" i="13"/>
  <c r="R583" i="13"/>
  <c r="R591" i="13"/>
  <c r="R599" i="13"/>
  <c r="R607" i="13"/>
  <c r="R615" i="13"/>
  <c r="R623" i="13"/>
  <c r="R631" i="13"/>
  <c r="R639" i="13"/>
  <c r="R647" i="13"/>
  <c r="R655" i="13"/>
  <c r="R663" i="13"/>
  <c r="R671" i="13"/>
  <c r="R679" i="13"/>
  <c r="R687" i="13"/>
  <c r="R695" i="13"/>
  <c r="R703" i="13"/>
  <c r="R711" i="13"/>
  <c r="R719" i="13"/>
  <c r="R727" i="13"/>
  <c r="R735" i="13"/>
  <c r="R743" i="13"/>
  <c r="R751" i="13"/>
  <c r="R759" i="13"/>
  <c r="R150" i="13"/>
  <c r="R164" i="13"/>
  <c r="R213" i="13"/>
  <c r="R248" i="13"/>
  <c r="R309" i="13"/>
  <c r="R325" i="13"/>
  <c r="R379" i="13"/>
  <c r="R395" i="13"/>
  <c r="R429" i="13"/>
  <c r="R475" i="13"/>
  <c r="R516" i="13"/>
  <c r="R528" i="13"/>
  <c r="R557" i="13"/>
  <c r="R559" i="13"/>
  <c r="R565" i="13"/>
  <c r="R567" i="13"/>
  <c r="R573" i="13"/>
  <c r="R575" i="13"/>
  <c r="R580" i="13"/>
  <c r="R588" i="13"/>
  <c r="R596" i="13"/>
  <c r="R604" i="13"/>
  <c r="R612" i="13"/>
  <c r="R620" i="13"/>
  <c r="R628" i="13"/>
  <c r="R636" i="13"/>
  <c r="R644" i="13"/>
  <c r="R652" i="13"/>
  <c r="R660" i="13"/>
  <c r="R668" i="13"/>
  <c r="R676" i="13"/>
  <c r="R684" i="13"/>
  <c r="R692" i="13"/>
  <c r="R700" i="13"/>
  <c r="R708" i="13"/>
  <c r="R716" i="13"/>
  <c r="R724" i="13"/>
  <c r="R732" i="13"/>
  <c r="R740" i="13"/>
  <c r="R748" i="13"/>
  <c r="R756" i="13"/>
  <c r="R185" i="13"/>
  <c r="R195" i="13"/>
  <c r="R293" i="13"/>
  <c r="R322" i="13"/>
  <c r="R338" i="13"/>
  <c r="R347" i="13"/>
  <c r="R363" i="13"/>
  <c r="R407" i="13"/>
  <c r="R411" i="13"/>
  <c r="R415" i="13"/>
  <c r="R453" i="13"/>
  <c r="R466" i="13"/>
  <c r="R484" i="13"/>
  <c r="R493" i="13"/>
  <c r="R496" i="13"/>
  <c r="R520" i="13"/>
  <c r="R533" i="13"/>
  <c r="R538" i="13"/>
  <c r="R540" i="13"/>
  <c r="R543" i="13"/>
  <c r="R555" i="13"/>
  <c r="R561" i="13"/>
  <c r="R563" i="13"/>
  <c r="R569" i="13"/>
  <c r="R571" i="13"/>
  <c r="R577" i="13"/>
  <c r="R585" i="13"/>
  <c r="R593" i="13"/>
  <c r="R601" i="13"/>
  <c r="R609" i="13"/>
  <c r="R617" i="13"/>
  <c r="R625" i="13"/>
  <c r="R633" i="13"/>
  <c r="R641" i="13"/>
  <c r="R649" i="13"/>
  <c r="R657" i="13"/>
  <c r="R665" i="13"/>
  <c r="R673" i="13"/>
  <c r="R681" i="13"/>
  <c r="R689" i="13"/>
  <c r="R697" i="13"/>
  <c r="R705" i="13"/>
  <c r="R713" i="13"/>
  <c r="R721" i="13"/>
  <c r="R729" i="13"/>
  <c r="R737" i="13"/>
  <c r="R745" i="13"/>
  <c r="R753" i="13"/>
  <c r="R761" i="13"/>
  <c r="R91" i="13"/>
  <c r="R229" i="13"/>
  <c r="R254" i="13"/>
  <c r="R259" i="13"/>
  <c r="R277" i="13"/>
  <c r="R290" i="13"/>
  <c r="R298" i="13"/>
  <c r="R306" i="13"/>
  <c r="R331" i="13"/>
  <c r="R384" i="13"/>
  <c r="R400" i="13"/>
  <c r="R423" i="13"/>
  <c r="R514" i="13"/>
  <c r="R536" i="13"/>
  <c r="R582" i="13"/>
  <c r="R590" i="13"/>
  <c r="R598" i="13"/>
  <c r="R606" i="13"/>
  <c r="R614" i="13"/>
  <c r="R622" i="13"/>
  <c r="R630" i="13"/>
  <c r="R638" i="13"/>
  <c r="R646" i="13"/>
  <c r="R654" i="13"/>
  <c r="R662" i="13"/>
  <c r="R670" i="13"/>
  <c r="R678" i="13"/>
  <c r="R686" i="13"/>
  <c r="R694" i="13"/>
  <c r="R702" i="13"/>
  <c r="R710" i="13"/>
  <c r="R718" i="13"/>
  <c r="R726" i="13"/>
  <c r="R734" i="13"/>
  <c r="R742" i="13"/>
  <c r="R750" i="13"/>
  <c r="R758" i="13"/>
  <c r="R59" i="13"/>
  <c r="R141" i="13"/>
  <c r="R205" i="13"/>
  <c r="R376" i="13"/>
  <c r="S574" i="13"/>
  <c r="R464" i="13"/>
  <c r="S265" i="13"/>
  <c r="R111" i="13"/>
  <c r="T761" i="13"/>
  <c r="T737" i="13"/>
  <c r="S758" i="13"/>
  <c r="S755" i="13"/>
  <c r="T752" i="13"/>
  <c r="S750" i="13"/>
  <c r="S747" i="13"/>
  <c r="T744" i="13"/>
  <c r="S742" i="13"/>
  <c r="S739" i="13"/>
  <c r="T736" i="13"/>
  <c r="S734" i="13"/>
  <c r="S731" i="13"/>
  <c r="T728" i="13"/>
  <c r="S726" i="13"/>
  <c r="S723" i="13"/>
  <c r="T720" i="13"/>
  <c r="S718" i="13"/>
  <c r="S715" i="13"/>
  <c r="T712" i="13"/>
  <c r="S710" i="13"/>
  <c r="S707" i="13"/>
  <c r="T704" i="13"/>
  <c r="S702" i="13"/>
  <c r="S699" i="13"/>
  <c r="T696" i="13"/>
  <c r="S694" i="13"/>
  <c r="S691" i="13"/>
  <c r="T688" i="13"/>
  <c r="S686" i="13"/>
  <c r="S683" i="13"/>
  <c r="T680" i="13"/>
  <c r="S678" i="13"/>
  <c r="S675" i="13"/>
  <c r="T672" i="13"/>
  <c r="S670" i="13"/>
  <c r="S667" i="13"/>
  <c r="T664" i="13"/>
  <c r="S662" i="13"/>
  <c r="S659" i="13"/>
  <c r="T656" i="13"/>
  <c r="S654" i="13"/>
  <c r="S651" i="13"/>
  <c r="T648" i="13"/>
  <c r="S646" i="13"/>
  <c r="S643" i="13"/>
  <c r="T640" i="13"/>
  <c r="S638" i="13"/>
  <c r="S635" i="13"/>
  <c r="T632" i="13"/>
  <c r="S630" i="13"/>
  <c r="S627" i="13"/>
  <c r="T624" i="13"/>
  <c r="S622" i="13"/>
  <c r="S619" i="13"/>
  <c r="T616" i="13"/>
  <c r="S614" i="13"/>
  <c r="S611" i="13"/>
  <c r="T608" i="13"/>
  <c r="S606" i="13"/>
  <c r="S603" i="13"/>
  <c r="T600" i="13"/>
  <c r="S598" i="13"/>
  <c r="S595" i="13"/>
  <c r="T592" i="13"/>
  <c r="S590" i="13"/>
  <c r="S587" i="13"/>
  <c r="T584" i="13"/>
  <c r="S582" i="13"/>
  <c r="S579" i="13"/>
  <c r="T576" i="13"/>
  <c r="S566" i="13"/>
  <c r="R556" i="13"/>
  <c r="R549" i="13"/>
  <c r="S542" i="13"/>
  <c r="R531" i="13"/>
  <c r="S518" i="13"/>
  <c r="R509" i="13"/>
  <c r="S491" i="13"/>
  <c r="S462" i="13"/>
  <c r="S447" i="13"/>
  <c r="R443" i="13"/>
  <c r="R427" i="13"/>
  <c r="R405" i="13"/>
  <c r="S382" i="13"/>
  <c r="T352" i="13"/>
  <c r="R340" i="13"/>
  <c r="S317" i="13"/>
  <c r="S304" i="13"/>
  <c r="T299" i="13"/>
  <c r="R288" i="13"/>
  <c r="S255" i="13"/>
  <c r="T177" i="13"/>
  <c r="R70" i="13"/>
  <c r="T541" i="13"/>
  <c r="T486" i="13"/>
  <c r="T409" i="13"/>
  <c r="T30" i="13"/>
  <c r="S210" i="13"/>
  <c r="S218" i="13"/>
  <c r="S226" i="13"/>
  <c r="S234" i="13"/>
  <c r="S242" i="13"/>
  <c r="S250" i="13"/>
  <c r="S258" i="13"/>
  <c r="S266" i="13"/>
  <c r="S274" i="13"/>
  <c r="S282" i="13"/>
  <c r="S14" i="13"/>
  <c r="S17" i="13"/>
  <c r="S38" i="13"/>
  <c r="S41" i="13"/>
  <c r="S77" i="13"/>
  <c r="S82" i="13"/>
  <c r="S85" i="13"/>
  <c r="S140" i="13"/>
  <c r="S156" i="13"/>
  <c r="S172" i="13"/>
  <c r="S188" i="13"/>
  <c r="S190" i="13"/>
  <c r="S192" i="13"/>
  <c r="S196" i="13"/>
  <c r="S198" i="13"/>
  <c r="S200" i="13"/>
  <c r="S204" i="13"/>
  <c r="S212" i="13"/>
  <c r="S220" i="13"/>
  <c r="S228" i="13"/>
  <c r="S236" i="13"/>
  <c r="S244" i="13"/>
  <c r="S252" i="13"/>
  <c r="S260" i="13"/>
  <c r="S268" i="13"/>
  <c r="S276" i="13"/>
  <c r="S284" i="13"/>
  <c r="S12" i="13"/>
  <c r="S73" i="13"/>
  <c r="S118" i="13"/>
  <c r="S122" i="13"/>
  <c r="S138" i="13"/>
  <c r="S151" i="13"/>
  <c r="S167" i="13"/>
  <c r="S183" i="13"/>
  <c r="S201" i="13"/>
  <c r="S290" i="13"/>
  <c r="S298" i="13"/>
  <c r="S306" i="13"/>
  <c r="S314" i="13"/>
  <c r="S322" i="13"/>
  <c r="S330" i="13"/>
  <c r="S338" i="13"/>
  <c r="S346" i="13"/>
  <c r="S354" i="13"/>
  <c r="S362" i="13"/>
  <c r="S370" i="13"/>
  <c r="S378" i="13"/>
  <c r="S386" i="13"/>
  <c r="S394" i="13"/>
  <c r="S402" i="13"/>
  <c r="S42" i="13"/>
  <c r="S46" i="13"/>
  <c r="S59" i="13"/>
  <c r="S70" i="13"/>
  <c r="S74" i="13"/>
  <c r="S144" i="13"/>
  <c r="S152" i="13"/>
  <c r="S160" i="13"/>
  <c r="S168" i="13"/>
  <c r="S176" i="13"/>
  <c r="S184" i="13"/>
  <c r="S206" i="13"/>
  <c r="S208" i="13"/>
  <c r="S214" i="13"/>
  <c r="S216" i="13"/>
  <c r="S222" i="13"/>
  <c r="S224" i="13"/>
  <c r="S230" i="13"/>
  <c r="S232" i="13"/>
  <c r="S238" i="13"/>
  <c r="S240" i="13"/>
  <c r="S246" i="13"/>
  <c r="S248" i="13"/>
  <c r="S254" i="13"/>
  <c r="S256" i="13"/>
  <c r="S262" i="13"/>
  <c r="S264" i="13"/>
  <c r="S270" i="13"/>
  <c r="S272" i="13"/>
  <c r="S278" i="13"/>
  <c r="S280" i="13"/>
  <c r="S292" i="13"/>
  <c r="S300" i="13"/>
  <c r="S308" i="13"/>
  <c r="S316" i="13"/>
  <c r="S324" i="13"/>
  <c r="S332" i="13"/>
  <c r="S340" i="13"/>
  <c r="S348" i="13"/>
  <c r="S356" i="13"/>
  <c r="S364" i="13"/>
  <c r="S372" i="13"/>
  <c r="S380" i="13"/>
  <c r="S388" i="13"/>
  <c r="S396" i="13"/>
  <c r="S404" i="13"/>
  <c r="S412" i="13"/>
  <c r="S420" i="13"/>
  <c r="S428" i="13"/>
  <c r="S436" i="13"/>
  <c r="S444" i="13"/>
  <c r="S452" i="13"/>
  <c r="S460" i="13"/>
  <c r="S9" i="13"/>
  <c r="S34" i="13"/>
  <c r="S94" i="13"/>
  <c r="S113" i="13"/>
  <c r="S127" i="13"/>
  <c r="S130" i="13"/>
  <c r="S289" i="13"/>
  <c r="S297" i="13"/>
  <c r="S305" i="13"/>
  <c r="S313" i="13"/>
  <c r="S321" i="13"/>
  <c r="S329" i="13"/>
  <c r="S337" i="13"/>
  <c r="S345" i="13"/>
  <c r="S353" i="13"/>
  <c r="S361" i="13"/>
  <c r="S369" i="13"/>
  <c r="S377" i="13"/>
  <c r="S385" i="13"/>
  <c r="S393" i="13"/>
  <c r="S401" i="13"/>
  <c r="S409" i="13"/>
  <c r="S417" i="13"/>
  <c r="S425" i="13"/>
  <c r="S433" i="13"/>
  <c r="S441" i="13"/>
  <c r="S449" i="13"/>
  <c r="S457" i="13"/>
  <c r="S89" i="13"/>
  <c r="S108" i="13"/>
  <c r="S159" i="13"/>
  <c r="S182" i="13"/>
  <c r="S193" i="13"/>
  <c r="S199" i="13"/>
  <c r="S205" i="13"/>
  <c r="S217" i="13"/>
  <c r="S237" i="13"/>
  <c r="S249" i="13"/>
  <c r="S269" i="13"/>
  <c r="S281" i="13"/>
  <c r="S293" i="13"/>
  <c r="S309" i="13"/>
  <c r="S325" i="13"/>
  <c r="S341" i="13"/>
  <c r="S357" i="13"/>
  <c r="S373" i="13"/>
  <c r="S389" i="13"/>
  <c r="S405" i="13"/>
  <c r="S466" i="13"/>
  <c r="S474" i="13"/>
  <c r="S482" i="13"/>
  <c r="S490" i="13"/>
  <c r="S498" i="13"/>
  <c r="S506" i="13"/>
  <c r="S514" i="13"/>
  <c r="S10" i="13"/>
  <c r="S86" i="13"/>
  <c r="S93" i="13"/>
  <c r="S97" i="13"/>
  <c r="S105" i="13"/>
  <c r="S109" i="13"/>
  <c r="S131" i="13"/>
  <c r="S135" i="13"/>
  <c r="S139" i="13"/>
  <c r="S209" i="13"/>
  <c r="S229" i="13"/>
  <c r="S241" i="13"/>
  <c r="S261" i="13"/>
  <c r="S273" i="13"/>
  <c r="S287" i="13"/>
  <c r="S294" i="13"/>
  <c r="S296" i="13"/>
  <c r="S303" i="13"/>
  <c r="S310" i="13"/>
  <c r="S312" i="13"/>
  <c r="S319" i="13"/>
  <c r="S326" i="13"/>
  <c r="S328" i="13"/>
  <c r="S335" i="13"/>
  <c r="S342" i="13"/>
  <c r="S344" i="13"/>
  <c r="S351" i="13"/>
  <c r="S358" i="13"/>
  <c r="S360" i="13"/>
  <c r="S367" i="13"/>
  <c r="S374" i="13"/>
  <c r="S376" i="13"/>
  <c r="S383" i="13"/>
  <c r="S390" i="13"/>
  <c r="S392" i="13"/>
  <c r="S399" i="13"/>
  <c r="S406" i="13"/>
  <c r="S414" i="13"/>
  <c r="S422" i="13"/>
  <c r="S430" i="13"/>
  <c r="S438" i="13"/>
  <c r="S446" i="13"/>
  <c r="S454" i="13"/>
  <c r="S468" i="13"/>
  <c r="S476" i="13"/>
  <c r="S484" i="13"/>
  <c r="S492" i="13"/>
  <c r="S500" i="13"/>
  <c r="S508" i="13"/>
  <c r="S516" i="13"/>
  <c r="S524" i="13"/>
  <c r="S532" i="13"/>
  <c r="S540" i="13"/>
  <c r="S548" i="13"/>
  <c r="S78" i="13"/>
  <c r="S87" i="13"/>
  <c r="S143" i="13"/>
  <c r="S166" i="13"/>
  <c r="S174" i="13"/>
  <c r="S177" i="13"/>
  <c r="S180" i="13"/>
  <c r="S191" i="13"/>
  <c r="S203" i="13"/>
  <c r="S215" i="13"/>
  <c r="S235" i="13"/>
  <c r="S247" i="13"/>
  <c r="S267" i="13"/>
  <c r="S279" i="13"/>
  <c r="S408" i="13"/>
  <c r="S410" i="13"/>
  <c r="S416" i="13"/>
  <c r="S418" i="13"/>
  <c r="S424" i="13"/>
  <c r="S426" i="13"/>
  <c r="S432" i="13"/>
  <c r="S434" i="13"/>
  <c r="S440" i="13"/>
  <c r="S442" i="13"/>
  <c r="S448" i="13"/>
  <c r="S450" i="13"/>
  <c r="S456" i="13"/>
  <c r="S458" i="13"/>
  <c r="S465" i="13"/>
  <c r="S473" i="13"/>
  <c r="S481" i="13"/>
  <c r="S489" i="13"/>
  <c r="S497" i="13"/>
  <c r="S505" i="13"/>
  <c r="S513" i="13"/>
  <c r="S521" i="13"/>
  <c r="S529" i="13"/>
  <c r="S537" i="13"/>
  <c r="S545" i="13"/>
  <c r="S553" i="13"/>
  <c r="S23" i="13"/>
  <c r="S107" i="13"/>
  <c r="S164" i="13"/>
  <c r="S169" i="13"/>
  <c r="S195" i="13"/>
  <c r="S207" i="13"/>
  <c r="S271" i="13"/>
  <c r="S295" i="13"/>
  <c r="S302" i="13"/>
  <c r="S307" i="13"/>
  <c r="S320" i="13"/>
  <c r="S333" i="13"/>
  <c r="S395" i="13"/>
  <c r="S407" i="13"/>
  <c r="S427" i="13"/>
  <c r="S439" i="13"/>
  <c r="S459" i="13"/>
  <c r="S561" i="13"/>
  <c r="S569" i="13"/>
  <c r="S68" i="13"/>
  <c r="S83" i="13"/>
  <c r="S148" i="13"/>
  <c r="S161" i="13"/>
  <c r="S211" i="13"/>
  <c r="S223" i="13"/>
  <c r="S253" i="13"/>
  <c r="S257" i="13"/>
  <c r="S275" i="13"/>
  <c r="S311" i="13"/>
  <c r="S318" i="13"/>
  <c r="S323" i="13"/>
  <c r="S336" i="13"/>
  <c r="S349" i="13"/>
  <c r="S413" i="13"/>
  <c r="S445" i="13"/>
  <c r="S469" i="13"/>
  <c r="S485" i="13"/>
  <c r="S501" i="13"/>
  <c r="S11" i="13"/>
  <c r="S153" i="13"/>
  <c r="S219" i="13"/>
  <c r="S245" i="13"/>
  <c r="S283" i="13"/>
  <c r="S299" i="13"/>
  <c r="S327" i="13"/>
  <c r="S334" i="13"/>
  <c r="S339" i="13"/>
  <c r="S352" i="13"/>
  <c r="S365" i="13"/>
  <c r="S419" i="13"/>
  <c r="S431" i="13"/>
  <c r="S451" i="13"/>
  <c r="S467" i="13"/>
  <c r="S483" i="13"/>
  <c r="S499" i="13"/>
  <c r="S515" i="13"/>
  <c r="S517" i="13"/>
  <c r="S519" i="13"/>
  <c r="S523" i="13"/>
  <c r="S525" i="13"/>
  <c r="S527" i="13"/>
  <c r="S531" i="13"/>
  <c r="S533" i="13"/>
  <c r="S535" i="13"/>
  <c r="S539" i="13"/>
  <c r="S541" i="13"/>
  <c r="S543" i="13"/>
  <c r="S547" i="13"/>
  <c r="S549" i="13"/>
  <c r="S551" i="13"/>
  <c r="S555" i="13"/>
  <c r="S563" i="13"/>
  <c r="S571" i="13"/>
  <c r="S25" i="13"/>
  <c r="S71" i="13"/>
  <c r="S76" i="13"/>
  <c r="S158" i="13"/>
  <c r="S227" i="13"/>
  <c r="S301" i="13"/>
  <c r="S350" i="13"/>
  <c r="S366" i="13"/>
  <c r="S421" i="13"/>
  <c r="S477" i="13"/>
  <c r="S480" i="13"/>
  <c r="S507" i="13"/>
  <c r="S510" i="13"/>
  <c r="S552" i="13"/>
  <c r="S578" i="13"/>
  <c r="S586" i="13"/>
  <c r="S594" i="13"/>
  <c r="S602" i="13"/>
  <c r="S610" i="13"/>
  <c r="S618" i="13"/>
  <c r="S626" i="13"/>
  <c r="S634" i="13"/>
  <c r="S642" i="13"/>
  <c r="S650" i="13"/>
  <c r="S658" i="13"/>
  <c r="S666" i="13"/>
  <c r="S674" i="13"/>
  <c r="S682" i="13"/>
  <c r="S690" i="13"/>
  <c r="S698" i="13"/>
  <c r="S706" i="13"/>
  <c r="S714" i="13"/>
  <c r="S722" i="13"/>
  <c r="S730" i="13"/>
  <c r="S738" i="13"/>
  <c r="S746" i="13"/>
  <c r="S754" i="13"/>
  <c r="S762" i="13"/>
  <c r="S91" i="13"/>
  <c r="S239" i="13"/>
  <c r="S259" i="13"/>
  <c r="S384" i="13"/>
  <c r="S400" i="13"/>
  <c r="S423" i="13"/>
  <c r="S100" i="13"/>
  <c r="S133" i="13"/>
  <c r="S286" i="13"/>
  <c r="S437" i="13"/>
  <c r="S463" i="13"/>
  <c r="S472" i="13"/>
  <c r="S502" i="13"/>
  <c r="S522" i="13"/>
  <c r="S530" i="13"/>
  <c r="S550" i="13"/>
  <c r="S583" i="13"/>
  <c r="S591" i="13"/>
  <c r="S599" i="13"/>
  <c r="S607" i="13"/>
  <c r="S615" i="13"/>
  <c r="S623" i="13"/>
  <c r="S631" i="13"/>
  <c r="S639" i="13"/>
  <c r="S647" i="13"/>
  <c r="S655" i="13"/>
  <c r="S663" i="13"/>
  <c r="S671" i="13"/>
  <c r="S679" i="13"/>
  <c r="S687" i="13"/>
  <c r="S695" i="13"/>
  <c r="S703" i="13"/>
  <c r="S711" i="13"/>
  <c r="S719" i="13"/>
  <c r="S727" i="13"/>
  <c r="S735" i="13"/>
  <c r="S743" i="13"/>
  <c r="S751" i="13"/>
  <c r="S759" i="13"/>
  <c r="S175" i="13"/>
  <c r="S213" i="13"/>
  <c r="S233" i="13"/>
  <c r="S375" i="13"/>
  <c r="S379" i="13"/>
  <c r="S391" i="13"/>
  <c r="S429" i="13"/>
  <c r="S475" i="13"/>
  <c r="S478" i="13"/>
  <c r="S487" i="13"/>
  <c r="S511" i="13"/>
  <c r="S528" i="13"/>
  <c r="S557" i="13"/>
  <c r="S559" i="13"/>
  <c r="S565" i="13"/>
  <c r="S567" i="13"/>
  <c r="S573" i="13"/>
  <c r="S575" i="13"/>
  <c r="S580" i="13"/>
  <c r="S588" i="13"/>
  <c r="S596" i="13"/>
  <c r="S604" i="13"/>
  <c r="S612" i="13"/>
  <c r="S620" i="13"/>
  <c r="S628" i="13"/>
  <c r="S636" i="13"/>
  <c r="S644" i="13"/>
  <c r="S652" i="13"/>
  <c r="S660" i="13"/>
  <c r="S668" i="13"/>
  <c r="S676" i="13"/>
  <c r="S684" i="13"/>
  <c r="S692" i="13"/>
  <c r="S700" i="13"/>
  <c r="S708" i="13"/>
  <c r="S716" i="13"/>
  <c r="S724" i="13"/>
  <c r="S732" i="13"/>
  <c r="S740" i="13"/>
  <c r="S748" i="13"/>
  <c r="S756" i="13"/>
  <c r="S6" i="13"/>
  <c r="S19" i="13"/>
  <c r="S49" i="13"/>
  <c r="S145" i="13"/>
  <c r="S185" i="13"/>
  <c r="S243" i="13"/>
  <c r="S263" i="13"/>
  <c r="S315" i="13"/>
  <c r="S343" i="13"/>
  <c r="S347" i="13"/>
  <c r="S355" i="13"/>
  <c r="S359" i="13"/>
  <c r="S363" i="13"/>
  <c r="S371" i="13"/>
  <c r="S387" i="13"/>
  <c r="S403" i="13"/>
  <c r="S411" i="13"/>
  <c r="S415" i="13"/>
  <c r="S453" i="13"/>
  <c r="S470" i="13"/>
  <c r="S493" i="13"/>
  <c r="S496" i="13"/>
  <c r="S520" i="13"/>
  <c r="S526" i="13"/>
  <c r="S538" i="13"/>
  <c r="S577" i="13"/>
  <c r="S585" i="13"/>
  <c r="S593" i="13"/>
  <c r="S601" i="13"/>
  <c r="S609" i="13"/>
  <c r="S617" i="13"/>
  <c r="S625" i="13"/>
  <c r="S633" i="13"/>
  <c r="S641" i="13"/>
  <c r="S649" i="13"/>
  <c r="S657" i="13"/>
  <c r="S665" i="13"/>
  <c r="S673" i="13"/>
  <c r="S681" i="13"/>
  <c r="S689" i="13"/>
  <c r="S697" i="13"/>
  <c r="S705" i="13"/>
  <c r="S713" i="13"/>
  <c r="S721" i="13"/>
  <c r="S729" i="13"/>
  <c r="S737" i="13"/>
  <c r="S745" i="13"/>
  <c r="S753" i="13"/>
  <c r="S761" i="13"/>
  <c r="S225" i="13"/>
  <c r="S277" i="13"/>
  <c r="S331" i="13"/>
  <c r="S397" i="13"/>
  <c r="S564" i="13"/>
  <c r="R551" i="13"/>
  <c r="T515" i="13"/>
  <c r="S435" i="13"/>
  <c r="R320" i="13"/>
  <c r="T147" i="13"/>
  <c r="T111" i="13"/>
  <c r="R564" i="13"/>
  <c r="T546" i="13"/>
  <c r="R455" i="13"/>
  <c r="T384" i="13"/>
  <c r="T745" i="13"/>
  <c r="T760" i="13"/>
  <c r="S760" i="13"/>
  <c r="R755" i="13"/>
  <c r="S752" i="13"/>
  <c r="R747" i="13"/>
  <c r="S744" i="13"/>
  <c r="R739" i="13"/>
  <c r="S736" i="13"/>
  <c r="R731" i="13"/>
  <c r="S728" i="13"/>
  <c r="R723" i="13"/>
  <c r="S720" i="13"/>
  <c r="R715" i="13"/>
  <c r="S712" i="13"/>
  <c r="R707" i="13"/>
  <c r="S704" i="13"/>
  <c r="R699" i="13"/>
  <c r="S696" i="13"/>
  <c r="R691" i="13"/>
  <c r="S688" i="13"/>
  <c r="R683" i="13"/>
  <c r="S680" i="13"/>
  <c r="R675" i="13"/>
  <c r="S672" i="13"/>
  <c r="R667" i="13"/>
  <c r="S664" i="13"/>
  <c r="R659" i="13"/>
  <c r="S656" i="13"/>
  <c r="R651" i="13"/>
  <c r="S648" i="13"/>
  <c r="R643" i="13"/>
  <c r="S640" i="13"/>
  <c r="R635" i="13"/>
  <c r="S632" i="13"/>
  <c r="R627" i="13"/>
  <c r="S624" i="13"/>
  <c r="R619" i="13"/>
  <c r="S616" i="13"/>
  <c r="R611" i="13"/>
  <c r="S608" i="13"/>
  <c r="R603" i="13"/>
  <c r="S600" i="13"/>
  <c r="R595" i="13"/>
  <c r="S592" i="13"/>
  <c r="R587" i="13"/>
  <c r="S584" i="13"/>
  <c r="R579" i="13"/>
  <c r="S576" i="13"/>
  <c r="S572" i="13"/>
  <c r="S562" i="13"/>
  <c r="R552" i="13"/>
  <c r="T538" i="13"/>
  <c r="T534" i="13"/>
  <c r="T526" i="13"/>
  <c r="S512" i="13"/>
  <c r="S504" i="13"/>
  <c r="R500" i="13"/>
  <c r="S495" i="13"/>
  <c r="R491" i="13"/>
  <c r="T482" i="13"/>
  <c r="S479" i="13"/>
  <c r="T474" i="13"/>
  <c r="R447" i="13"/>
  <c r="T432" i="13"/>
  <c r="R421" i="13"/>
  <c r="T398" i="13"/>
  <c r="T393" i="13"/>
  <c r="R328" i="13"/>
  <c r="R304" i="13"/>
  <c r="R222" i="13"/>
  <c r="R156" i="13"/>
  <c r="T137" i="13"/>
  <c r="R76" i="13"/>
  <c r="V319" i="13"/>
  <c r="V287" i="13"/>
  <c r="V165" i="13"/>
  <c r="V114" i="13"/>
  <c r="V762" i="13"/>
  <c r="V754" i="13"/>
  <c r="V746" i="13"/>
  <c r="V738" i="13"/>
  <c r="V730" i="13"/>
  <c r="V722" i="13"/>
  <c r="V714" i="13"/>
  <c r="V706" i="13"/>
  <c r="V698" i="13"/>
  <c r="V690" i="13"/>
  <c r="V682" i="13"/>
  <c r="V674" i="13"/>
  <c r="V666" i="13"/>
  <c r="V658" i="13"/>
  <c r="V650" i="13"/>
  <c r="V642" i="13"/>
  <c r="V634" i="13"/>
  <c r="V626" i="13"/>
  <c r="V618" i="13"/>
  <c r="V610" i="13"/>
  <c r="V602" i="13"/>
  <c r="V594" i="13"/>
  <c r="V586" i="13"/>
  <c r="V578" i="13"/>
  <c r="V552" i="13"/>
  <c r="V547" i="13"/>
  <c r="V545" i="13"/>
  <c r="V463" i="13"/>
  <c r="V460" i="13"/>
  <c r="V366" i="13"/>
  <c r="V350" i="13"/>
  <c r="V334" i="13"/>
  <c r="V302" i="13"/>
  <c r="V238" i="13"/>
  <c r="V224" i="13"/>
  <c r="V204" i="13"/>
  <c r="V149" i="13"/>
  <c r="V9" i="13"/>
  <c r="V17" i="13"/>
  <c r="V25" i="13"/>
  <c r="V33" i="13"/>
  <c r="V41" i="13"/>
  <c r="V49" i="13"/>
  <c r="V57" i="13"/>
  <c r="V65" i="13"/>
  <c r="V73" i="13"/>
  <c r="V81" i="13"/>
  <c r="V89" i="13"/>
  <c r="V97" i="13"/>
  <c r="V105" i="13"/>
  <c r="V113" i="13"/>
  <c r="V121" i="13"/>
  <c r="V129" i="13"/>
  <c r="V137" i="13"/>
  <c r="V6" i="13"/>
  <c r="V14" i="13"/>
  <c r="V22" i="13"/>
  <c r="V30" i="13"/>
  <c r="V38" i="13"/>
  <c r="V46" i="13"/>
  <c r="V54" i="13"/>
  <c r="V62" i="13"/>
  <c r="V70" i="13"/>
  <c r="V19" i="13"/>
  <c r="V21" i="13"/>
  <c r="V23" i="13"/>
  <c r="V51" i="13"/>
  <c r="V53" i="13"/>
  <c r="V55" i="13"/>
  <c r="V76" i="13"/>
  <c r="V78" i="13"/>
  <c r="V87" i="13"/>
  <c r="V98" i="13"/>
  <c r="V109" i="13"/>
  <c r="V120" i="13"/>
  <c r="V131" i="13"/>
  <c r="V140" i="13"/>
  <c r="V148" i="13"/>
  <c r="V156" i="13"/>
  <c r="V164" i="13"/>
  <c r="V172" i="13"/>
  <c r="V180" i="13"/>
  <c r="V11" i="13"/>
  <c r="V13" i="13"/>
  <c r="V15" i="13"/>
  <c r="V43" i="13"/>
  <c r="V45" i="13"/>
  <c r="V47" i="13"/>
  <c r="V82" i="13"/>
  <c r="V93" i="13"/>
  <c r="V104" i="13"/>
  <c r="V115" i="13"/>
  <c r="V124" i="13"/>
  <c r="V126" i="13"/>
  <c r="V135" i="13"/>
  <c r="V142" i="13"/>
  <c r="V150" i="13"/>
  <c r="V158" i="13"/>
  <c r="V166" i="13"/>
  <c r="V174" i="13"/>
  <c r="V182" i="13"/>
  <c r="V190" i="13"/>
  <c r="V198" i="13"/>
  <c r="V24" i="13"/>
  <c r="V26" i="13"/>
  <c r="V28" i="13"/>
  <c r="V56" i="13"/>
  <c r="V58" i="13"/>
  <c r="V60" i="13"/>
  <c r="V75" i="13"/>
  <c r="V84" i="13"/>
  <c r="V86" i="13"/>
  <c r="V95" i="13"/>
  <c r="V106" i="13"/>
  <c r="V117" i="13"/>
  <c r="V128" i="13"/>
  <c r="V139" i="13"/>
  <c r="V147" i="13"/>
  <c r="V155" i="13"/>
  <c r="V163" i="13"/>
  <c r="V171" i="13"/>
  <c r="V179" i="13"/>
  <c r="V187" i="13"/>
  <c r="V195" i="13"/>
  <c r="V203" i="13"/>
  <c r="V35" i="13"/>
  <c r="V40" i="13"/>
  <c r="V50" i="13"/>
  <c r="V107" i="13"/>
  <c r="V110" i="13"/>
  <c r="V123" i="13"/>
  <c r="V189" i="13"/>
  <c r="V191" i="13"/>
  <c r="V197" i="13"/>
  <c r="V199" i="13"/>
  <c r="V211" i="13"/>
  <c r="V219" i="13"/>
  <c r="V227" i="13"/>
  <c r="V235" i="13"/>
  <c r="V243" i="13"/>
  <c r="V251" i="13"/>
  <c r="V259" i="13"/>
  <c r="V267" i="13"/>
  <c r="V275" i="13"/>
  <c r="V283" i="13"/>
  <c r="V7" i="13"/>
  <c r="V20" i="13"/>
  <c r="V29" i="13"/>
  <c r="V32" i="13"/>
  <c r="V68" i="13"/>
  <c r="V71" i="13"/>
  <c r="V79" i="13"/>
  <c r="V10" i="13"/>
  <c r="V63" i="13"/>
  <c r="V74" i="13"/>
  <c r="V92" i="13"/>
  <c r="V151" i="13"/>
  <c r="V153" i="13"/>
  <c r="V167" i="13"/>
  <c r="V169" i="13"/>
  <c r="V183" i="13"/>
  <c r="V185" i="13"/>
  <c r="V205" i="13"/>
  <c r="V213" i="13"/>
  <c r="V221" i="13"/>
  <c r="V229" i="13"/>
  <c r="V237" i="13"/>
  <c r="V245" i="13"/>
  <c r="V253" i="13"/>
  <c r="V261" i="13"/>
  <c r="V269" i="13"/>
  <c r="V277" i="13"/>
  <c r="V44" i="13"/>
  <c r="V69" i="13"/>
  <c r="V101" i="13"/>
  <c r="V108" i="13"/>
  <c r="V111" i="13"/>
  <c r="V134" i="13"/>
  <c r="V145" i="13"/>
  <c r="V161" i="13"/>
  <c r="V177" i="13"/>
  <c r="V207" i="13"/>
  <c r="V215" i="13"/>
  <c r="V223" i="13"/>
  <c r="V231" i="13"/>
  <c r="V239" i="13"/>
  <c r="V247" i="13"/>
  <c r="V255" i="13"/>
  <c r="V263" i="13"/>
  <c r="V271" i="13"/>
  <c r="V279" i="13"/>
  <c r="V291" i="13"/>
  <c r="V299" i="13"/>
  <c r="V307" i="13"/>
  <c r="V315" i="13"/>
  <c r="V323" i="13"/>
  <c r="V331" i="13"/>
  <c r="V339" i="13"/>
  <c r="V347" i="13"/>
  <c r="V355" i="13"/>
  <c r="V363" i="13"/>
  <c r="V371" i="13"/>
  <c r="V379" i="13"/>
  <c r="V387" i="13"/>
  <c r="V395" i="13"/>
  <c r="V403" i="13"/>
  <c r="V8" i="13"/>
  <c r="V67" i="13"/>
  <c r="V102" i="13"/>
  <c r="V112" i="13"/>
  <c r="V154" i="13"/>
  <c r="V170" i="13"/>
  <c r="V186" i="13"/>
  <c r="V285" i="13"/>
  <c r="V293" i="13"/>
  <c r="V301" i="13"/>
  <c r="V309" i="13"/>
  <c r="V317" i="13"/>
  <c r="V325" i="13"/>
  <c r="V333" i="13"/>
  <c r="V341" i="13"/>
  <c r="V349" i="13"/>
  <c r="V357" i="13"/>
  <c r="V365" i="13"/>
  <c r="V373" i="13"/>
  <c r="V381" i="13"/>
  <c r="V389" i="13"/>
  <c r="V397" i="13"/>
  <c r="V405" i="13"/>
  <c r="V413" i="13"/>
  <c r="V421" i="13"/>
  <c r="V429" i="13"/>
  <c r="V437" i="13"/>
  <c r="V445" i="13"/>
  <c r="V453" i="13"/>
  <c r="V5" i="13"/>
  <c r="V12" i="13"/>
  <c r="V37" i="13"/>
  <c r="V59" i="13"/>
  <c r="V77" i="13"/>
  <c r="V80" i="13"/>
  <c r="V90" i="13"/>
  <c r="V96" i="13"/>
  <c r="V99" i="13"/>
  <c r="V119" i="13"/>
  <c r="V122" i="13"/>
  <c r="V132" i="13"/>
  <c r="V138" i="13"/>
  <c r="V141" i="13"/>
  <c r="V146" i="13"/>
  <c r="V157" i="13"/>
  <c r="V162" i="13"/>
  <c r="V173" i="13"/>
  <c r="V178" i="13"/>
  <c r="V194" i="13"/>
  <c r="V196" i="13"/>
  <c r="V201" i="13"/>
  <c r="V290" i="13"/>
  <c r="V298" i="13"/>
  <c r="V306" i="13"/>
  <c r="V314" i="13"/>
  <c r="V322" i="13"/>
  <c r="V330" i="13"/>
  <c r="V338" i="13"/>
  <c r="V346" i="13"/>
  <c r="V354" i="13"/>
  <c r="V362" i="13"/>
  <c r="V370" i="13"/>
  <c r="V378" i="13"/>
  <c r="V386" i="13"/>
  <c r="V394" i="13"/>
  <c r="V402" i="13"/>
  <c r="V410" i="13"/>
  <c r="V418" i="13"/>
  <c r="V426" i="13"/>
  <c r="V434" i="13"/>
  <c r="V442" i="13"/>
  <c r="V450" i="13"/>
  <c r="V458" i="13"/>
  <c r="V39" i="13"/>
  <c r="V61" i="13"/>
  <c r="V66" i="13"/>
  <c r="V91" i="13"/>
  <c r="V125" i="13"/>
  <c r="V130" i="13"/>
  <c r="V144" i="13"/>
  <c r="V175" i="13"/>
  <c r="V222" i="13"/>
  <c r="V228" i="13"/>
  <c r="V254" i="13"/>
  <c r="V260" i="13"/>
  <c r="V295" i="13"/>
  <c r="V297" i="13"/>
  <c r="V311" i="13"/>
  <c r="V313" i="13"/>
  <c r="V327" i="13"/>
  <c r="V329" i="13"/>
  <c r="V343" i="13"/>
  <c r="V345" i="13"/>
  <c r="V359" i="13"/>
  <c r="V361" i="13"/>
  <c r="V375" i="13"/>
  <c r="V377" i="13"/>
  <c r="V391" i="13"/>
  <c r="V393" i="13"/>
  <c r="V467" i="13"/>
  <c r="V475" i="13"/>
  <c r="V483" i="13"/>
  <c r="V491" i="13"/>
  <c r="V499" i="13"/>
  <c r="V507" i="13"/>
  <c r="V52" i="13"/>
  <c r="V127" i="13"/>
  <c r="V152" i="13"/>
  <c r="V176" i="13"/>
  <c r="V214" i="13"/>
  <c r="V220" i="13"/>
  <c r="V246" i="13"/>
  <c r="V252" i="13"/>
  <c r="V278" i="13"/>
  <c r="V284" i="13"/>
  <c r="V300" i="13"/>
  <c r="V316" i="13"/>
  <c r="V332" i="13"/>
  <c r="V348" i="13"/>
  <c r="V364" i="13"/>
  <c r="V380" i="13"/>
  <c r="V396" i="13"/>
  <c r="V411" i="13"/>
  <c r="V419" i="13"/>
  <c r="V427" i="13"/>
  <c r="V435" i="13"/>
  <c r="V443" i="13"/>
  <c r="V451" i="13"/>
  <c r="V459" i="13"/>
  <c r="V461" i="13"/>
  <c r="V469" i="13"/>
  <c r="V477" i="13"/>
  <c r="V485" i="13"/>
  <c r="V493" i="13"/>
  <c r="V501" i="13"/>
  <c r="V509" i="13"/>
  <c r="V517" i="13"/>
  <c r="V525" i="13"/>
  <c r="V533" i="13"/>
  <c r="V541" i="13"/>
  <c r="V549" i="13"/>
  <c r="V100" i="13"/>
  <c r="V118" i="13"/>
  <c r="V159" i="13"/>
  <c r="V193" i="13"/>
  <c r="V217" i="13"/>
  <c r="V226" i="13"/>
  <c r="V232" i="13"/>
  <c r="V249" i="13"/>
  <c r="V258" i="13"/>
  <c r="V264" i="13"/>
  <c r="V281" i="13"/>
  <c r="V466" i="13"/>
  <c r="V474" i="13"/>
  <c r="V482" i="13"/>
  <c r="V490" i="13"/>
  <c r="V498" i="13"/>
  <c r="V506" i="13"/>
  <c r="V514" i="13"/>
  <c r="V522" i="13"/>
  <c r="V530" i="13"/>
  <c r="V538" i="13"/>
  <c r="V546" i="13"/>
  <c r="V554" i="13"/>
  <c r="V72" i="13"/>
  <c r="V133" i="13"/>
  <c r="V160" i="13"/>
  <c r="V202" i="13"/>
  <c r="V210" i="13"/>
  <c r="V218" i="13"/>
  <c r="V225" i="13"/>
  <c r="V240" i="13"/>
  <c r="V244" i="13"/>
  <c r="V248" i="13"/>
  <c r="V256" i="13"/>
  <c r="V266" i="13"/>
  <c r="V274" i="13"/>
  <c r="V282" i="13"/>
  <c r="V310" i="13"/>
  <c r="V351" i="13"/>
  <c r="V360" i="13"/>
  <c r="V369" i="13"/>
  <c r="V372" i="13"/>
  <c r="V382" i="13"/>
  <c r="V400" i="13"/>
  <c r="V409" i="13"/>
  <c r="V415" i="13"/>
  <c r="V430" i="13"/>
  <c r="V441" i="13"/>
  <c r="V447" i="13"/>
  <c r="V516" i="13"/>
  <c r="V518" i="13"/>
  <c r="V524" i="13"/>
  <c r="V526" i="13"/>
  <c r="V532" i="13"/>
  <c r="V534" i="13"/>
  <c r="V540" i="13"/>
  <c r="V542" i="13"/>
  <c r="V548" i="13"/>
  <c r="V550" i="13"/>
  <c r="V562" i="13"/>
  <c r="V570" i="13"/>
  <c r="V16" i="13"/>
  <c r="V88" i="13"/>
  <c r="V143" i="13"/>
  <c r="V288" i="13"/>
  <c r="V326" i="13"/>
  <c r="V367" i="13"/>
  <c r="V376" i="13"/>
  <c r="V385" i="13"/>
  <c r="V388" i="13"/>
  <c r="V398" i="13"/>
  <c r="V424" i="13"/>
  <c r="V436" i="13"/>
  <c r="V456" i="13"/>
  <c r="V471" i="13"/>
  <c r="V473" i="13"/>
  <c r="V487" i="13"/>
  <c r="V489" i="13"/>
  <c r="V503" i="13"/>
  <c r="V505" i="13"/>
  <c r="V520" i="13"/>
  <c r="V34" i="13"/>
  <c r="V192" i="13"/>
  <c r="V230" i="13"/>
  <c r="V233" i="13"/>
  <c r="V241" i="13"/>
  <c r="V286" i="13"/>
  <c r="V304" i="13"/>
  <c r="V342" i="13"/>
  <c r="V383" i="13"/>
  <c r="V392" i="13"/>
  <c r="V401" i="13"/>
  <c r="V404" i="13"/>
  <c r="V407" i="13"/>
  <c r="V422" i="13"/>
  <c r="V433" i="13"/>
  <c r="V439" i="13"/>
  <c r="V454" i="13"/>
  <c r="V462" i="13"/>
  <c r="V464" i="13"/>
  <c r="V478" i="13"/>
  <c r="V480" i="13"/>
  <c r="V494" i="13"/>
  <c r="V496" i="13"/>
  <c r="V510" i="13"/>
  <c r="V512" i="13"/>
  <c r="V556" i="13"/>
  <c r="V564" i="13"/>
  <c r="V572" i="13"/>
  <c r="V757" i="13"/>
  <c r="V749" i="13"/>
  <c r="V741" i="13"/>
  <c r="V733" i="13"/>
  <c r="V725" i="13"/>
  <c r="V717" i="13"/>
  <c r="V709" i="13"/>
  <c r="V701" i="13"/>
  <c r="V693" i="13"/>
  <c r="V685" i="13"/>
  <c r="V677" i="13"/>
  <c r="V669" i="13"/>
  <c r="V661" i="13"/>
  <c r="V653" i="13"/>
  <c r="V645" i="13"/>
  <c r="V637" i="13"/>
  <c r="V629" i="13"/>
  <c r="V621" i="13"/>
  <c r="V613" i="13"/>
  <c r="V605" i="13"/>
  <c r="V597" i="13"/>
  <c r="V589" i="13"/>
  <c r="V581" i="13"/>
  <c r="V535" i="13"/>
  <c r="V513" i="13"/>
  <c r="V504" i="13"/>
  <c r="V425" i="13"/>
  <c r="V399" i="13"/>
  <c r="V358" i="13"/>
  <c r="V318" i="13"/>
  <c r="V305" i="13"/>
  <c r="V289" i="13"/>
  <c r="V276" i="13"/>
  <c r="V262" i="13"/>
  <c r="V242" i="13"/>
  <c r="V208" i="13"/>
  <c r="V83" i="13"/>
  <c r="V48" i="13"/>
  <c r="V18" i="13"/>
  <c r="V760" i="13"/>
  <c r="V752" i="13"/>
  <c r="V744" i="13"/>
  <c r="V736" i="13"/>
  <c r="V728" i="13"/>
  <c r="V720" i="13"/>
  <c r="V712" i="13"/>
  <c r="V704" i="13"/>
  <c r="V696" i="13"/>
  <c r="V688" i="13"/>
  <c r="V680" i="13"/>
  <c r="V672" i="13"/>
  <c r="V664" i="13"/>
  <c r="V656" i="13"/>
  <c r="V648" i="13"/>
  <c r="V640" i="13"/>
  <c r="V632" i="13"/>
  <c r="V624" i="13"/>
  <c r="V616" i="13"/>
  <c r="V608" i="13"/>
  <c r="V600" i="13"/>
  <c r="V592" i="13"/>
  <c r="V584" i="13"/>
  <c r="V576" i="13"/>
  <c r="V568" i="13"/>
  <c r="V560" i="13"/>
  <c r="V544" i="13"/>
  <c r="V539" i="13"/>
  <c r="V537" i="13"/>
  <c r="V519" i="13"/>
  <c r="V495" i="13"/>
  <c r="V492" i="13"/>
  <c r="V486" i="13"/>
  <c r="V468" i="13"/>
  <c r="V465" i="13"/>
  <c r="V455" i="13"/>
  <c r="V452" i="13"/>
  <c r="V448" i="13"/>
  <c r="V444" i="13"/>
  <c r="V440" i="13"/>
  <c r="V432" i="13"/>
  <c r="V417" i="13"/>
  <c r="V414" i="13"/>
  <c r="V406" i="13"/>
  <c r="V390" i="13"/>
  <c r="V374" i="13"/>
  <c r="V353" i="13"/>
  <c r="V337" i="13"/>
  <c r="V321" i="13"/>
  <c r="V292" i="13"/>
  <c r="V280" i="13"/>
  <c r="V270" i="13"/>
  <c r="V265" i="13"/>
  <c r="V257" i="13"/>
  <c r="V184" i="13"/>
  <c r="V94" i="13"/>
  <c r="V64" i="13"/>
  <c r="V272" i="13"/>
  <c r="V209" i="13"/>
  <c r="V200" i="13"/>
  <c r="V181" i="13"/>
  <c r="V42" i="13"/>
  <c r="V755" i="13"/>
  <c r="V747" i="13"/>
  <c r="V739" i="13"/>
  <c r="V731" i="13"/>
  <c r="V723" i="13"/>
  <c r="V715" i="13"/>
  <c r="V707" i="13"/>
  <c r="V699" i="13"/>
  <c r="V691" i="13"/>
  <c r="V683" i="13"/>
  <c r="V675" i="13"/>
  <c r="V667" i="13"/>
  <c r="V659" i="13"/>
  <c r="V651" i="13"/>
  <c r="V643" i="13"/>
  <c r="V635" i="13"/>
  <c r="V627" i="13"/>
  <c r="V619" i="13"/>
  <c r="V611" i="13"/>
  <c r="V603" i="13"/>
  <c r="V595" i="13"/>
  <c r="V587" i="13"/>
  <c r="V579" i="13"/>
  <c r="V574" i="13"/>
  <c r="V566" i="13"/>
  <c r="V558" i="13"/>
  <c r="V527" i="13"/>
  <c r="V515" i="13"/>
  <c r="V428" i="13"/>
  <c r="V368" i="13"/>
  <c r="V324" i="13"/>
  <c r="V308" i="13"/>
  <c r="V296" i="13"/>
  <c r="V236" i="13"/>
  <c r="V212" i="13"/>
  <c r="V188" i="13"/>
  <c r="V168" i="13"/>
  <c r="V31" i="13"/>
  <c r="S27" i="13"/>
  <c r="S124" i="13"/>
  <c r="S119" i="13"/>
  <c r="S111" i="13"/>
  <c r="S98" i="13"/>
  <c r="S55" i="13"/>
  <c r="S51" i="13"/>
  <c r="S36" i="13"/>
  <c r="S8" i="13"/>
  <c r="S16" i="13"/>
  <c r="S24" i="13"/>
  <c r="S32" i="13"/>
  <c r="S40" i="13"/>
  <c r="S48" i="13"/>
  <c r="S56" i="13"/>
  <c r="S64" i="13"/>
  <c r="S72" i="13"/>
  <c r="S80" i="13"/>
  <c r="S88" i="13"/>
  <c r="S96" i="13"/>
  <c r="S104" i="13"/>
  <c r="S112" i="13"/>
  <c r="S120" i="13"/>
  <c r="S128" i="13"/>
  <c r="S136" i="13"/>
  <c r="S5" i="13"/>
  <c r="S13" i="13"/>
  <c r="S21" i="13"/>
  <c r="S29" i="13"/>
  <c r="S37" i="13"/>
  <c r="S45" i="13"/>
  <c r="S53" i="13"/>
  <c r="S61" i="13"/>
  <c r="S69" i="13"/>
  <c r="S26" i="13"/>
  <c r="S28" i="13"/>
  <c r="S30" i="13"/>
  <c r="S58" i="13"/>
  <c r="S60" i="13"/>
  <c r="S62" i="13"/>
  <c r="S84" i="13"/>
  <c r="S95" i="13"/>
  <c r="S106" i="13"/>
  <c r="S115" i="13"/>
  <c r="S117" i="13"/>
  <c r="S126" i="13"/>
  <c r="S137" i="13"/>
  <c r="S147" i="13"/>
  <c r="S155" i="13"/>
  <c r="S163" i="13"/>
  <c r="S171" i="13"/>
  <c r="S179" i="13"/>
  <c r="S187" i="13"/>
  <c r="S18" i="13"/>
  <c r="S20" i="13"/>
  <c r="S22" i="13"/>
  <c r="S50" i="13"/>
  <c r="S52" i="13"/>
  <c r="S54" i="13"/>
  <c r="S79" i="13"/>
  <c r="S90" i="13"/>
  <c r="S99" i="13"/>
  <c r="S101" i="13"/>
  <c r="S110" i="13"/>
  <c r="S121" i="13"/>
  <c r="S132" i="13"/>
  <c r="S141" i="13"/>
  <c r="S149" i="13"/>
  <c r="S157" i="13"/>
  <c r="S165" i="13"/>
  <c r="S173" i="13"/>
  <c r="S181" i="13"/>
  <c r="S189" i="13"/>
  <c r="S197" i="13"/>
  <c r="S31" i="13"/>
  <c r="S33" i="13"/>
  <c r="S35" i="13"/>
  <c r="S63" i="13"/>
  <c r="S65" i="13"/>
  <c r="S67" i="13"/>
  <c r="S81" i="13"/>
  <c r="S92" i="13"/>
  <c r="S103" i="13"/>
  <c r="S114" i="13"/>
  <c r="S123" i="13"/>
  <c r="S125" i="13"/>
  <c r="S134" i="13"/>
  <c r="S146" i="13"/>
  <c r="S154" i="13"/>
  <c r="S162" i="13"/>
  <c r="S170" i="13"/>
  <c r="S178" i="13"/>
  <c r="S186" i="13"/>
  <c r="S194" i="13"/>
  <c r="S202" i="13"/>
  <c r="S129" i="13"/>
  <c r="S116" i="13"/>
  <c r="S102" i="13"/>
  <c r="S66" i="13"/>
  <c r="S57" i="13"/>
  <c r="S47" i="13"/>
  <c r="S44" i="13"/>
  <c r="U67" i="13"/>
  <c r="U59" i="13"/>
  <c r="U51" i="13"/>
  <c r="U43" i="13"/>
  <c r="U35" i="13"/>
  <c r="U27" i="13"/>
  <c r="U19" i="13"/>
  <c r="U11" i="13"/>
  <c r="U134" i="13"/>
  <c r="U126" i="13"/>
  <c r="U118" i="13"/>
  <c r="U110" i="13"/>
  <c r="U102" i="13"/>
  <c r="U94" i="13"/>
  <c r="U86" i="13"/>
  <c r="U70" i="13"/>
  <c r="U62" i="13"/>
  <c r="U54" i="13"/>
  <c r="U46" i="13"/>
  <c r="U38" i="13"/>
  <c r="U30" i="13"/>
  <c r="U22" i="13"/>
  <c r="U14" i="13"/>
  <c r="E4" i="8"/>
  <c r="G4" i="8" s="1"/>
  <c r="F4" i="8"/>
  <c r="H4" i="8"/>
  <c r="I4" i="8"/>
  <c r="L5" i="8" s="1"/>
  <c r="E5" i="8"/>
  <c r="F5" i="8"/>
  <c r="G5" i="8"/>
  <c r="H5" i="8"/>
  <c r="K5" i="8" s="1"/>
  <c r="I5" i="8"/>
  <c r="E6" i="8"/>
  <c r="F6" i="8"/>
  <c r="G6" i="8"/>
  <c r="H6" i="8"/>
  <c r="K6" i="8" s="1"/>
  <c r="I6" i="8"/>
  <c r="L6" i="8" s="1"/>
  <c r="E7" i="8"/>
  <c r="F7" i="8"/>
  <c r="G7" i="8"/>
  <c r="H7" i="8"/>
  <c r="I7" i="8"/>
  <c r="L7" i="8" s="1"/>
  <c r="K7" i="8"/>
  <c r="E8" i="8"/>
  <c r="F8" i="8"/>
  <c r="G8" i="8"/>
  <c r="H8" i="8"/>
  <c r="I8" i="8"/>
  <c r="K8" i="8"/>
  <c r="L8" i="8"/>
  <c r="E9" i="8"/>
  <c r="G9" i="8" s="1"/>
  <c r="J9" i="8" s="1"/>
  <c r="F9" i="8"/>
  <c r="H9" i="8"/>
  <c r="I9" i="8"/>
  <c r="K9" i="8"/>
  <c r="L9" i="8"/>
  <c r="E10" i="8"/>
  <c r="G10" i="8" s="1"/>
  <c r="F10" i="8"/>
  <c r="H10" i="8"/>
  <c r="I10" i="8"/>
  <c r="K10" i="8"/>
  <c r="L10" i="8"/>
  <c r="E11" i="8"/>
  <c r="G11" i="8" s="1"/>
  <c r="J11" i="8" s="1"/>
  <c r="F11" i="8"/>
  <c r="H11" i="8"/>
  <c r="I11" i="8"/>
  <c r="K11" i="8"/>
  <c r="L11" i="8"/>
  <c r="E12" i="8"/>
  <c r="F12" i="8"/>
  <c r="G12" i="8"/>
  <c r="H12" i="8"/>
  <c r="K12" i="8" s="1"/>
  <c r="I12" i="8"/>
  <c r="L12" i="8"/>
  <c r="E13" i="8"/>
  <c r="F13" i="8"/>
  <c r="G13" i="8"/>
  <c r="H13" i="8"/>
  <c r="K13" i="8" s="1"/>
  <c r="I13" i="8"/>
  <c r="L13" i="8" s="1"/>
  <c r="E14" i="8"/>
  <c r="F14" i="8"/>
  <c r="G14" i="8"/>
  <c r="H14" i="8"/>
  <c r="K14" i="8" s="1"/>
  <c r="I14" i="8"/>
  <c r="L14" i="8" s="1"/>
  <c r="E15" i="8"/>
  <c r="F15" i="8"/>
  <c r="G15" i="8"/>
  <c r="H15" i="8"/>
  <c r="I15" i="8"/>
  <c r="L15" i="8" s="1"/>
  <c r="K15" i="8"/>
  <c r="E16" i="8"/>
  <c r="F16" i="8"/>
  <c r="G16" i="8"/>
  <c r="H16" i="8"/>
  <c r="I16" i="8"/>
  <c r="K16" i="8"/>
  <c r="L16" i="8"/>
  <c r="E17" i="8"/>
  <c r="G17" i="8" s="1"/>
  <c r="J17" i="8" s="1"/>
  <c r="F17" i="8"/>
  <c r="H17" i="8"/>
  <c r="I17" i="8"/>
  <c r="K17" i="8"/>
  <c r="L17" i="8"/>
  <c r="E18" i="8"/>
  <c r="G18" i="8" s="1"/>
  <c r="F18" i="8"/>
  <c r="H18" i="8"/>
  <c r="I18" i="8"/>
  <c r="K18" i="8"/>
  <c r="L18" i="8"/>
  <c r="E19" i="8"/>
  <c r="G19" i="8" s="1"/>
  <c r="J19" i="8" s="1"/>
  <c r="F19" i="8"/>
  <c r="H19" i="8"/>
  <c r="I19" i="8"/>
  <c r="K19" i="8"/>
  <c r="L19" i="8"/>
  <c r="E20" i="8"/>
  <c r="F20" i="8"/>
  <c r="G20" i="8"/>
  <c r="H20" i="8"/>
  <c r="K20" i="8" s="1"/>
  <c r="I20" i="8"/>
  <c r="L20" i="8"/>
  <c r="E21" i="8"/>
  <c r="F21" i="8"/>
  <c r="G21" i="8"/>
  <c r="H21" i="8"/>
  <c r="K21" i="8" s="1"/>
  <c r="I21" i="8"/>
  <c r="L21" i="8" s="1"/>
  <c r="E39" i="8"/>
  <c r="F39" i="8"/>
  <c r="G39" i="8"/>
  <c r="H39" i="8"/>
  <c r="K40" i="8" s="1"/>
  <c r="I39" i="8"/>
  <c r="L40" i="8" s="1"/>
  <c r="E40" i="8"/>
  <c r="G40" i="8" s="1"/>
  <c r="F40" i="8"/>
  <c r="H40" i="8"/>
  <c r="I40" i="8"/>
  <c r="E41" i="8"/>
  <c r="G41" i="8" s="1"/>
  <c r="J41" i="8" s="1"/>
  <c r="F41" i="8"/>
  <c r="H41" i="8"/>
  <c r="K41" i="8" s="1"/>
  <c r="I41" i="8"/>
  <c r="L41" i="8" s="1"/>
  <c r="E42" i="8"/>
  <c r="G42" i="8" s="1"/>
  <c r="F42" i="8"/>
  <c r="H42" i="8"/>
  <c r="K43" i="8" s="1"/>
  <c r="I42" i="8"/>
  <c r="L42" i="8" s="1"/>
  <c r="E43" i="8"/>
  <c r="G43" i="8" s="1"/>
  <c r="F43" i="8"/>
  <c r="H43" i="8"/>
  <c r="I43" i="8"/>
  <c r="E44" i="8"/>
  <c r="G44" i="8" s="1"/>
  <c r="F44" i="8"/>
  <c r="H44" i="8"/>
  <c r="I44" i="8"/>
  <c r="K44" i="8"/>
  <c r="L44" i="8"/>
  <c r="E45" i="8"/>
  <c r="G45" i="8" s="1"/>
  <c r="F45" i="8"/>
  <c r="H45" i="8"/>
  <c r="K45" i="8" s="1"/>
  <c r="I45" i="8"/>
  <c r="L45" i="8" s="1"/>
  <c r="E46" i="8"/>
  <c r="G46" i="8" s="1"/>
  <c r="F46" i="8"/>
  <c r="H46" i="8"/>
  <c r="I46" i="8"/>
  <c r="L46" i="8" s="1"/>
  <c r="K46" i="8"/>
  <c r="E47" i="8"/>
  <c r="G47" i="8" s="1"/>
  <c r="F47" i="8"/>
  <c r="H47" i="8"/>
  <c r="I47" i="8"/>
  <c r="K47" i="8"/>
  <c r="E48" i="8"/>
  <c r="G48" i="8" s="1"/>
  <c r="F48" i="8"/>
  <c r="H48" i="8"/>
  <c r="I48" i="8"/>
  <c r="K48" i="8"/>
  <c r="L48" i="8"/>
  <c r="E49" i="8"/>
  <c r="G49" i="8" s="1"/>
  <c r="F49" i="8"/>
  <c r="H49" i="8"/>
  <c r="K49" i="8" s="1"/>
  <c r="I49" i="8"/>
  <c r="L49" i="8" s="1"/>
  <c r="E50" i="8"/>
  <c r="G50" i="8" s="1"/>
  <c r="F50" i="8"/>
  <c r="H50" i="8"/>
  <c r="I50" i="8"/>
  <c r="L50" i="8" s="1"/>
  <c r="K50" i="8"/>
  <c r="E51" i="8"/>
  <c r="G51" i="8" s="1"/>
  <c r="F51" i="8"/>
  <c r="H51" i="8"/>
  <c r="I51" i="8"/>
  <c r="K51" i="8"/>
  <c r="L51" i="8"/>
  <c r="E52" i="8"/>
  <c r="G52" i="8" s="1"/>
  <c r="F52" i="8"/>
  <c r="H52" i="8"/>
  <c r="I52" i="8"/>
  <c r="K52" i="8"/>
  <c r="L52" i="8"/>
  <c r="E53" i="8"/>
  <c r="G53" i="8" s="1"/>
  <c r="F53" i="8"/>
  <c r="H53" i="8"/>
  <c r="K53" i="8" s="1"/>
  <c r="I53" i="8"/>
  <c r="L53" i="8"/>
  <c r="E54" i="8"/>
  <c r="G54" i="8" s="1"/>
  <c r="F54" i="8"/>
  <c r="H54" i="8"/>
  <c r="I54" i="8"/>
  <c r="L54" i="8" s="1"/>
  <c r="K54" i="8"/>
  <c r="E55" i="8"/>
  <c r="G55" i="8" s="1"/>
  <c r="F55" i="8"/>
  <c r="H55" i="8"/>
  <c r="I55" i="8"/>
  <c r="K55" i="8"/>
  <c r="E56" i="8"/>
  <c r="G56" i="8" s="1"/>
  <c r="F56" i="8"/>
  <c r="H56" i="8"/>
  <c r="I56" i="8"/>
  <c r="K56" i="8"/>
  <c r="L56" i="8"/>
  <c r="E5" i="7"/>
  <c r="F5" i="7"/>
  <c r="T5" i="7"/>
  <c r="U5" i="7"/>
  <c r="E6" i="7"/>
  <c r="F6" i="7"/>
  <c r="T6" i="7"/>
  <c r="U6" i="7"/>
  <c r="E7" i="7"/>
  <c r="F7" i="7"/>
  <c r="T7" i="7"/>
  <c r="U7" i="7"/>
  <c r="E8" i="7"/>
  <c r="F8" i="7"/>
  <c r="T8" i="7"/>
  <c r="U8" i="7"/>
  <c r="E9" i="7"/>
  <c r="F9" i="7"/>
  <c r="T9" i="7"/>
  <c r="U9" i="7"/>
  <c r="E10" i="7"/>
  <c r="F10" i="7"/>
  <c r="T10" i="7"/>
  <c r="U10" i="7"/>
  <c r="E11" i="7"/>
  <c r="F11" i="7"/>
  <c r="T11" i="7"/>
  <c r="U11" i="7"/>
  <c r="E12" i="7"/>
  <c r="F12" i="7"/>
  <c r="T12" i="7"/>
  <c r="U12" i="7"/>
  <c r="E13" i="7"/>
  <c r="F13" i="7"/>
  <c r="T13" i="7"/>
  <c r="U13" i="7"/>
  <c r="E14" i="7"/>
  <c r="F14" i="7"/>
  <c r="T14" i="7"/>
  <c r="U14" i="7"/>
  <c r="E15" i="7"/>
  <c r="F15" i="7"/>
  <c r="T15" i="7"/>
  <c r="U15" i="7"/>
  <c r="E16" i="7"/>
  <c r="F16" i="7"/>
  <c r="T16" i="7"/>
  <c r="U16" i="7"/>
  <c r="E17" i="7"/>
  <c r="F17" i="7"/>
  <c r="T17" i="7"/>
  <c r="U17" i="7"/>
  <c r="E18" i="7"/>
  <c r="F18" i="7"/>
  <c r="T18" i="7"/>
  <c r="U18" i="7"/>
  <c r="E19" i="7"/>
  <c r="F19" i="7"/>
  <c r="T19" i="7"/>
  <c r="U19" i="7"/>
  <c r="E20" i="7"/>
  <c r="F20" i="7"/>
  <c r="T20" i="7"/>
  <c r="U20" i="7"/>
  <c r="E21" i="7"/>
  <c r="F21" i="7"/>
  <c r="T21" i="7"/>
  <c r="U21" i="7"/>
  <c r="E22" i="7"/>
  <c r="F22" i="7"/>
  <c r="T22" i="7"/>
  <c r="U22" i="7"/>
  <c r="J10" i="8" l="1"/>
  <c r="J18" i="8"/>
  <c r="J20" i="8"/>
  <c r="J12" i="8"/>
  <c r="L55" i="8"/>
  <c r="J21" i="8"/>
  <c r="J6" i="8"/>
  <c r="J7" i="8"/>
  <c r="J16" i="8"/>
  <c r="J8" i="8"/>
  <c r="K42" i="8"/>
  <c r="D25" i="8"/>
  <c r="L47" i="8"/>
  <c r="L43" i="8"/>
  <c r="J13" i="8"/>
  <c r="D26" i="8"/>
  <c r="J15" i="8"/>
  <c r="J55" i="8"/>
  <c r="J51" i="8"/>
  <c r="J47" i="8"/>
  <c r="J43" i="8"/>
  <c r="J40" i="8"/>
  <c r="J56" i="8"/>
  <c r="J52" i="8"/>
  <c r="J48" i="8"/>
  <c r="J44" i="8"/>
  <c r="J53" i="8"/>
  <c r="J49" i="8"/>
  <c r="J45" i="8"/>
  <c r="J54" i="8"/>
  <c r="J50" i="8"/>
  <c r="J46" i="8"/>
  <c r="J42" i="8"/>
  <c r="C26" i="8"/>
  <c r="C25" i="8"/>
  <c r="J14" i="8"/>
  <c r="J5" i="8"/>
  <c r="M17" i="4"/>
  <c r="O11" i="4"/>
  <c r="M12" i="4"/>
  <c r="M14" i="4" s="1"/>
  <c r="O12" i="4"/>
  <c r="O14" i="4" s="1"/>
  <c r="M13" i="4"/>
  <c r="O13" i="4"/>
  <c r="M15" i="4"/>
  <c r="O15" i="4"/>
  <c r="M16" i="4"/>
  <c r="O16" i="4"/>
  <c r="O17" i="4"/>
  <c r="M18" i="4"/>
  <c r="O18" i="4"/>
  <c r="M19" i="4"/>
  <c r="O19" i="4"/>
  <c r="M20" i="4"/>
  <c r="M23" i="4" s="1"/>
  <c r="O20" i="4"/>
  <c r="O23" i="4" s="1"/>
  <c r="M21" i="4"/>
  <c r="O21" i="4"/>
  <c r="O22" i="4"/>
  <c r="N5" i="3"/>
  <c r="N6" i="3"/>
  <c r="N7" i="3"/>
  <c r="N8" i="3"/>
  <c r="N9" i="3"/>
  <c r="N10" i="3"/>
  <c r="N11" i="3"/>
  <c r="N12" i="3"/>
  <c r="N13" i="3"/>
  <c r="N14" i="3"/>
  <c r="N15" i="3"/>
  <c r="N16" i="3"/>
  <c r="N4" i="3"/>
  <c r="L7" i="3"/>
  <c r="L8" i="3"/>
  <c r="L9" i="3"/>
  <c r="L10" i="3"/>
  <c r="L11" i="3"/>
  <c r="L12" i="3"/>
  <c r="L13" i="3"/>
  <c r="L14" i="3"/>
  <c r="L15" i="3"/>
  <c r="L16" i="3"/>
  <c r="L6" i="3"/>
  <c r="L5" i="3"/>
  <c r="L4" i="3"/>
  <c r="R33" i="2"/>
  <c r="R34" i="2"/>
  <c r="R35" i="2"/>
  <c r="R36" i="2"/>
  <c r="R37" i="2"/>
  <c r="R38" i="2"/>
  <c r="R39" i="2"/>
  <c r="R40" i="2"/>
  <c r="R41" i="2"/>
  <c r="R32" i="2"/>
  <c r="Q33" i="2"/>
  <c r="Q34" i="2"/>
  <c r="Q35" i="2"/>
  <c r="Q36" i="2"/>
  <c r="Q37" i="2"/>
  <c r="Q38" i="2"/>
  <c r="Q39" i="2"/>
  <c r="Q40" i="2"/>
  <c r="Q41" i="2"/>
  <c r="Q32" i="2"/>
  <c r="U20" i="2"/>
  <c r="U17" i="2"/>
  <c r="U18" i="2"/>
  <c r="U21" i="2"/>
  <c r="U16" i="2"/>
  <c r="U14" i="2"/>
  <c r="U15" i="2"/>
  <c r="U22" i="2"/>
  <c r="U23" i="2"/>
  <c r="U19" i="2"/>
  <c r="T20" i="2"/>
  <c r="T17" i="2"/>
  <c r="T18" i="2"/>
  <c r="T21" i="2"/>
  <c r="T16" i="2"/>
  <c r="T14" i="2"/>
  <c r="T15" i="2"/>
  <c r="T22" i="2"/>
  <c r="T23" i="2"/>
  <c r="T19" i="2"/>
  <c r="K23" i="2"/>
  <c r="AF12" i="4"/>
  <c r="AF11" i="4"/>
  <c r="AF10" i="4"/>
  <c r="AF9" i="4"/>
  <c r="AF8" i="4"/>
  <c r="AF7" i="4"/>
  <c r="AF6" i="4"/>
  <c r="AF5" i="4"/>
  <c r="AF4" i="4"/>
  <c r="AF3" i="4"/>
  <c r="N7" i="4"/>
  <c r="O7" i="4"/>
  <c r="P7" i="4"/>
  <c r="Q7" i="4"/>
  <c r="R7" i="4"/>
  <c r="S7" i="4"/>
  <c r="T7" i="4"/>
  <c r="U7" i="4"/>
  <c r="V7" i="4"/>
  <c r="W7" i="4"/>
  <c r="P54" i="4"/>
  <c r="P55" i="4"/>
  <c r="P53" i="4"/>
  <c r="M54" i="4"/>
  <c r="M55" i="4"/>
  <c r="M53" i="4"/>
  <c r="AE12" i="4"/>
  <c r="AE11" i="4"/>
  <c r="AE10" i="4"/>
  <c r="AE9" i="4"/>
  <c r="AE8" i="4"/>
  <c r="AE7" i="4"/>
  <c r="AE6" i="4"/>
  <c r="AE5" i="4"/>
  <c r="AE4" i="4"/>
  <c r="AE3" i="4"/>
  <c r="AD12" i="4"/>
  <c r="AD11" i="4"/>
  <c r="AD10" i="4"/>
  <c r="AD9" i="4"/>
  <c r="AD8" i="4"/>
  <c r="AD7" i="4"/>
  <c r="AD6" i="4"/>
  <c r="AD5" i="4"/>
  <c r="AD4" i="4"/>
  <c r="AD3" i="4"/>
  <c r="AC12" i="4"/>
  <c r="AC11" i="4"/>
  <c r="AC10" i="4"/>
  <c r="AC9" i="4"/>
  <c r="AC8" i="4"/>
  <c r="AC7" i="4"/>
  <c r="AC6" i="4"/>
  <c r="AC5" i="4"/>
  <c r="AC4" i="4"/>
  <c r="AC3" i="4"/>
  <c r="AB12" i="4"/>
  <c r="AB11" i="4"/>
  <c r="AB10" i="4"/>
  <c r="AB9" i="4"/>
  <c r="AB8" i="4"/>
  <c r="AB7" i="4"/>
  <c r="AB6" i="4"/>
  <c r="AB5" i="4"/>
  <c r="AB4" i="4"/>
  <c r="AB3" i="4"/>
  <c r="AA12" i="4"/>
  <c r="AA11" i="4"/>
  <c r="AA10" i="4"/>
  <c r="AA9" i="4"/>
  <c r="AA8" i="4"/>
  <c r="AA7" i="4"/>
  <c r="AA6" i="4"/>
  <c r="AA5" i="4"/>
  <c r="AA4" i="4"/>
  <c r="AA3" i="4"/>
  <c r="V6" i="4"/>
  <c r="U6" i="4"/>
  <c r="T6" i="4"/>
  <c r="S6" i="4"/>
  <c r="R6" i="4"/>
  <c r="Q6" i="4"/>
  <c r="P6" i="4"/>
  <c r="O6" i="4"/>
  <c r="N6" i="4"/>
  <c r="V5" i="4"/>
  <c r="U5" i="4"/>
  <c r="T5" i="4"/>
  <c r="S5" i="4"/>
  <c r="R5" i="4"/>
  <c r="Q5" i="4"/>
  <c r="P5" i="4"/>
  <c r="O5" i="4"/>
  <c r="N5" i="4"/>
  <c r="V4" i="4"/>
  <c r="U4" i="4"/>
  <c r="T4" i="4"/>
  <c r="S4" i="4"/>
  <c r="R4" i="4"/>
  <c r="Q4" i="4"/>
  <c r="P4" i="4"/>
  <c r="O4" i="4"/>
  <c r="N4" i="4"/>
  <c r="V3" i="4"/>
  <c r="U3" i="4"/>
  <c r="T3" i="4"/>
  <c r="S3" i="4"/>
  <c r="R3" i="4"/>
  <c r="Q3" i="4"/>
  <c r="P3" i="4"/>
  <c r="O3" i="4"/>
  <c r="N3" i="4"/>
  <c r="V2" i="4"/>
  <c r="U2" i="4"/>
  <c r="T2" i="4"/>
  <c r="S2" i="4"/>
  <c r="R2" i="4"/>
  <c r="Q2" i="4"/>
  <c r="P2" i="4"/>
  <c r="O2" i="4"/>
  <c r="N2" i="4"/>
  <c r="W3" i="4"/>
  <c r="W4" i="4"/>
  <c r="W5" i="4"/>
  <c r="W6" i="4"/>
  <c r="W2" i="4"/>
  <c r="M11" i="4"/>
  <c r="M16" i="3"/>
  <c r="K16" i="3"/>
  <c r="M22" i="4" l="1"/>
  <c r="AG7" i="4"/>
  <c r="AG6" i="4"/>
  <c r="AG12" i="4"/>
  <c r="AG11" i="4"/>
  <c r="AH12" i="4"/>
  <c r="AH8" i="4"/>
  <c r="AG5" i="4"/>
  <c r="AH6" i="4"/>
  <c r="AH11" i="4"/>
  <c r="AG4" i="4"/>
  <c r="AG10" i="4"/>
  <c r="AH4" i="4"/>
  <c r="AG9" i="4"/>
  <c r="AH10" i="4"/>
  <c r="AH9" i="4"/>
  <c r="AH5" i="4"/>
  <c r="AG3" i="4"/>
  <c r="AH3" i="4"/>
  <c r="AG8" i="4"/>
  <c r="AH7" i="4"/>
  <c r="C144" i="3" l="1"/>
  <c r="C143" i="3"/>
  <c r="G52" i="3"/>
  <c r="G51" i="3"/>
  <c r="K15" i="2"/>
  <c r="K16" i="2"/>
  <c r="K17" i="2"/>
  <c r="K18" i="2"/>
  <c r="K19" i="2"/>
  <c r="K20" i="2"/>
  <c r="K21" i="2"/>
  <c r="K22" i="2"/>
  <c r="K14" i="2"/>
</calcChain>
</file>

<file path=xl/sharedStrings.xml><?xml version="1.0" encoding="utf-8"?>
<sst xmlns="http://schemas.openxmlformats.org/spreadsheetml/2006/main" count="9684" uniqueCount="1139">
  <si>
    <t>URN</t>
  </si>
  <si>
    <t>SCHNAME</t>
  </si>
  <si>
    <t>LANAME</t>
  </si>
  <si>
    <t>REGION</t>
  </si>
  <si>
    <t>GENDER</t>
  </si>
  <si>
    <t>ISSECONDARY</t>
  </si>
  <si>
    <t>PUP</t>
  </si>
  <si>
    <t>PUPKS4</t>
  </si>
  <si>
    <t>PSEN</t>
  </si>
  <si>
    <t>PFSM</t>
  </si>
  <si>
    <t>PENGFL</t>
  </si>
  <si>
    <t>RATPUPTEA</t>
  </si>
  <si>
    <t>TEA</t>
  </si>
  <si>
    <t>WTEA</t>
  </si>
  <si>
    <t>LAPAY</t>
  </si>
  <si>
    <t>INC</t>
  </si>
  <si>
    <t>EXP</t>
  </si>
  <si>
    <t>SUR</t>
  </si>
  <si>
    <t>INCP</t>
  </si>
  <si>
    <t>EXPP</t>
  </si>
  <si>
    <t>SURP</t>
  </si>
  <si>
    <t>EXPLRESP</t>
  </si>
  <si>
    <t>SHEXPLRES</t>
  </si>
  <si>
    <t>SHSELFINC</t>
  </si>
  <si>
    <t>ATT8SCR</t>
  </si>
  <si>
    <t>DMIXED</t>
  </si>
  <si>
    <t>ISPRIMARY</t>
  </si>
  <si>
    <t>ISPOST16</t>
  </si>
  <si>
    <t>DLONDON</t>
  </si>
  <si>
    <t>Haverstock School</t>
  </si>
  <si>
    <t>Camden</t>
  </si>
  <si>
    <t>07_London</t>
  </si>
  <si>
    <t>Mixed</t>
  </si>
  <si>
    <t>Parliament Hill School</t>
  </si>
  <si>
    <t>Girls</t>
  </si>
  <si>
    <t>Regent High School</t>
  </si>
  <si>
    <t>Hampstead School</t>
  </si>
  <si>
    <t>Acland Burghley School</t>
  </si>
  <si>
    <t>The Camden School for Girls</t>
  </si>
  <si>
    <t>Maria Fidelis Roman Catholic Convent School FCJ</t>
  </si>
  <si>
    <t>William Ellis School</t>
  </si>
  <si>
    <t>Boys</t>
  </si>
  <si>
    <t>La Sainte Union Catholic Secondary School</t>
  </si>
  <si>
    <t>Eltham Hill School</t>
  </si>
  <si>
    <t>Greenwich</t>
  </si>
  <si>
    <t>Plumstead Manor School</t>
  </si>
  <si>
    <t>Thomas Tallis School</t>
  </si>
  <si>
    <t>The John Roan School</t>
  </si>
  <si>
    <t>St Ursula's Convent School</t>
  </si>
  <si>
    <t>Haggerston School</t>
  </si>
  <si>
    <t>Hackney</t>
  </si>
  <si>
    <t>Stoke Newington School and Sixth Form</t>
  </si>
  <si>
    <t>Our Lady's Catholic High School</t>
  </si>
  <si>
    <t>The Urswick School - A Church of England Secondary School</t>
  </si>
  <si>
    <t>Cardinal Pole Catholic School</t>
  </si>
  <si>
    <t>Holloway School</t>
  </si>
  <si>
    <t>Islington</t>
  </si>
  <si>
    <t>Highbury Fields School</t>
  </si>
  <si>
    <t>Elizabeth Garrett Anderson School</t>
  </si>
  <si>
    <t>Central Foundation Boys' School</t>
  </si>
  <si>
    <t>St Aloysius RC College</t>
  </si>
  <si>
    <t>Saint Thomas More Language College</t>
  </si>
  <si>
    <t>Kensington and Chelsea</t>
  </si>
  <si>
    <t>All Saints Catholic College</t>
  </si>
  <si>
    <t>Norwood School</t>
  </si>
  <si>
    <t>Lambeth</t>
  </si>
  <si>
    <t>Lilian Baylis Technology School</t>
  </si>
  <si>
    <t>Saint Gabriel's College</t>
  </si>
  <si>
    <t>La Retraite Roman Catholic Girls' School</t>
  </si>
  <si>
    <t>Bishop Thomas Grant Catholic Secondary School</t>
  </si>
  <si>
    <t>London Nautical School</t>
  </si>
  <si>
    <t>Deptford Green School</t>
  </si>
  <si>
    <t>Lewisham</t>
  </si>
  <si>
    <t>Sydenham School</t>
  </si>
  <si>
    <t>Conisborough College</t>
  </si>
  <si>
    <t>Sedgehill School</t>
  </si>
  <si>
    <t>Forest Hill School</t>
  </si>
  <si>
    <t>Prendergast Ladywell School</t>
  </si>
  <si>
    <t>Addey and Stanhope School</t>
  </si>
  <si>
    <t>Trinity Church of England School, Lewisham</t>
  </si>
  <si>
    <t>Prendergast School</t>
  </si>
  <si>
    <t>Bonus Pastor Catholic College</t>
  </si>
  <si>
    <t>St Saviour's and St Olave's Church of England School</t>
  </si>
  <si>
    <t>Southwark</t>
  </si>
  <si>
    <t>The St Thomas the Apostle College</t>
  </si>
  <si>
    <t>Notre Dame Roman Catholic Girls' School</t>
  </si>
  <si>
    <t>Bow School</t>
  </si>
  <si>
    <t>Tower Hamlets</t>
  </si>
  <si>
    <t>Langdon Park Community School</t>
  </si>
  <si>
    <t>Morpeth School</t>
  </si>
  <si>
    <t>Oaklands School</t>
  </si>
  <si>
    <t>Swanlea School</t>
  </si>
  <si>
    <t>George Green's School</t>
  </si>
  <si>
    <t>Central Foundation Girls' School</t>
  </si>
  <si>
    <t>Sir John Cass Foundation and Redcoat Church of England Secondary School</t>
  </si>
  <si>
    <t>Bishop Challoner Girls' School</t>
  </si>
  <si>
    <t>Raine's Foundation School</t>
  </si>
  <si>
    <t>Ernest Bevin College</t>
  </si>
  <si>
    <t>Wandsworth</t>
  </si>
  <si>
    <t>St Augustine's CofE High School</t>
  </si>
  <si>
    <t>Westminster</t>
  </si>
  <si>
    <t>Eastbrook School</t>
  </si>
  <si>
    <t>Barking and Dagenham</t>
  </si>
  <si>
    <t>Eastbury Community School</t>
  </si>
  <si>
    <t>Robert Clack School</t>
  </si>
  <si>
    <t>All Saints Catholic School and Technology College</t>
  </si>
  <si>
    <t>Friern Barnet School</t>
  </si>
  <si>
    <t>Barnet</t>
  </si>
  <si>
    <t>St Michael's Catholic Grammar School</t>
  </si>
  <si>
    <t>Finchley Catholic High School</t>
  </si>
  <si>
    <t>St James' Catholic High School</t>
  </si>
  <si>
    <t>Newman Catholic College</t>
  </si>
  <si>
    <t>Brent</t>
  </si>
  <si>
    <t>St Olave's and St Saviour's Grammar School</t>
  </si>
  <si>
    <t>Bromley</t>
  </si>
  <si>
    <t>Archbishop Tenison's CofE High School</t>
  </si>
  <si>
    <t>Croydon</t>
  </si>
  <si>
    <t>St Andrew's CofE School</t>
  </si>
  <si>
    <t>St Mary's Catholic High School</t>
  </si>
  <si>
    <t>Thomas More Catholic School</t>
  </si>
  <si>
    <t>Coloma Convent Girls' School</t>
  </si>
  <si>
    <t>Villiers High School</t>
  </si>
  <si>
    <t>Ealing</t>
  </si>
  <si>
    <t>The Cardinal Wiseman Catholic School</t>
  </si>
  <si>
    <t>Brentside High School</t>
  </si>
  <si>
    <t>Greenford High School</t>
  </si>
  <si>
    <t>The Ellen Wilkinson School for Girls</t>
  </si>
  <si>
    <t>Northolt High School</t>
  </si>
  <si>
    <t>Winchmore School</t>
  </si>
  <si>
    <t>Enfield</t>
  </si>
  <si>
    <t>Enfield County School for Girls</t>
  </si>
  <si>
    <t>Chace Community School</t>
  </si>
  <si>
    <t>Bishop Stopford's School</t>
  </si>
  <si>
    <t>St Anne's Catholic High School for Girls</t>
  </si>
  <si>
    <t>The Latymer School</t>
  </si>
  <si>
    <t>Broomfield School</t>
  </si>
  <si>
    <t>Hornsey School for Girls</t>
  </si>
  <si>
    <t>Haringey</t>
  </si>
  <si>
    <t>Highgate Wood Secondary School</t>
  </si>
  <si>
    <t>Fortismere School</t>
  </si>
  <si>
    <t>Gladesmore Community School</t>
  </si>
  <si>
    <t>Whitmore High School</t>
  </si>
  <si>
    <t>Harrow</t>
  </si>
  <si>
    <t>Oak Wood School</t>
  </si>
  <si>
    <t>Hillingdon</t>
  </si>
  <si>
    <t>Harlington School</t>
  </si>
  <si>
    <t>The Heathland School</t>
  </si>
  <si>
    <t>Hounslow</t>
  </si>
  <si>
    <t>Gunnersbury Catholic School</t>
  </si>
  <si>
    <t>Chessington School</t>
  </si>
  <si>
    <t>Kingston upon Thames</t>
  </si>
  <si>
    <t>Ricards Lodge High School</t>
  </si>
  <si>
    <t>Merton</t>
  </si>
  <si>
    <t>Raynes Park High School</t>
  </si>
  <si>
    <t>Rutlish School</t>
  </si>
  <si>
    <t>Wimbledon College</t>
  </si>
  <si>
    <t>Ursuline High School Wimbledon</t>
  </si>
  <si>
    <t>Little Ilford School</t>
  </si>
  <si>
    <t>Newham</t>
  </si>
  <si>
    <t>Plashet School</t>
  </si>
  <si>
    <t>Eastlea Community School</t>
  </si>
  <si>
    <t>St Angela's Ursuline School</t>
  </si>
  <si>
    <t>St Bonaventure's RC School</t>
  </si>
  <si>
    <t>Caterham High School</t>
  </si>
  <si>
    <t>Redbridge</t>
  </si>
  <si>
    <t>Ilford County High School</t>
  </si>
  <si>
    <t>Wanstead High School</t>
  </si>
  <si>
    <t>Woodford County High School</t>
  </si>
  <si>
    <t>Woodbridge High School</t>
  </si>
  <si>
    <t>Seven Kings School</t>
  </si>
  <si>
    <t>Valentines High School</t>
  </si>
  <si>
    <t>Mayfield School</t>
  </si>
  <si>
    <t>Trinity Catholic High School</t>
  </si>
  <si>
    <t>Kantor King Solomon High School</t>
  </si>
  <si>
    <t>Christ's Church of England Comprehensive Secondary School</t>
  </si>
  <si>
    <t>Richmond upon Thames</t>
  </si>
  <si>
    <t>The John Fisher School</t>
  </si>
  <si>
    <t>Sutton</t>
  </si>
  <si>
    <t>St Philomena's Catholic High School for Girls</t>
  </si>
  <si>
    <t>Buxton School</t>
  </si>
  <si>
    <t>Waltham Forest</t>
  </si>
  <si>
    <t>Frederick Bremer School</t>
  </si>
  <si>
    <t>Heathcote School &amp; Science College</t>
  </si>
  <si>
    <t>Willowfield School</t>
  </si>
  <si>
    <t>Leytonstone School</t>
  </si>
  <si>
    <t>Walthamstow School for Girls</t>
  </si>
  <si>
    <t>Kelmscott School</t>
  </si>
  <si>
    <t>Holy Family Catholic School</t>
  </si>
  <si>
    <t>Hodge Hill Girls' School</t>
  </si>
  <si>
    <t>Birmingham</t>
  </si>
  <si>
    <t>05_West_Midlands</t>
  </si>
  <si>
    <t>Kings Heath Boys</t>
  </si>
  <si>
    <t>Bordesley Green Girls' School &amp; Sixth Form</t>
  </si>
  <si>
    <t>Queensbridge School</t>
  </si>
  <si>
    <t>Selly Park  Girls' School</t>
  </si>
  <si>
    <t>Turves Green Girls' School</t>
  </si>
  <si>
    <t>Turves Green Boys' School</t>
  </si>
  <si>
    <t>Wheelers Lane Technology College</t>
  </si>
  <si>
    <t>Hodge Hill College</t>
  </si>
  <si>
    <t>Holte School</t>
  </si>
  <si>
    <t>Swanshurst School</t>
  </si>
  <si>
    <t>Moseley School and Sixth Form</t>
  </si>
  <si>
    <t>Balaam Wood School</t>
  </si>
  <si>
    <t>St Paul's School for Girls</t>
  </si>
  <si>
    <t>St John Wall Catholic School</t>
  </si>
  <si>
    <t>Cardinal Wiseman Catholic School</t>
  </si>
  <si>
    <t>Bishop Challoner Catholic College</t>
  </si>
  <si>
    <t>King's Norton Boys' School</t>
  </si>
  <si>
    <t>Colmers School and Sixth Form College</t>
  </si>
  <si>
    <t>Bishop Ullathorne Catholic School</t>
  </si>
  <si>
    <t>Coventry</t>
  </si>
  <si>
    <t>Cardinal Newman Catholic School A Specialist Arts and Community College</t>
  </si>
  <si>
    <t>Summerhill School</t>
  </si>
  <si>
    <t>Dudley</t>
  </si>
  <si>
    <t>The Dormston School</t>
  </si>
  <si>
    <t>The Wordsley School Business &amp; Enterprise &amp; Music College</t>
  </si>
  <si>
    <t>Old Swinford Hospital</t>
  </si>
  <si>
    <t>Perryfields High School Specialist Maths and Computing College</t>
  </si>
  <si>
    <t>Sandwell</t>
  </si>
  <si>
    <t>Holly Lodge High School College of Science</t>
  </si>
  <si>
    <t>St Michael's CE High School</t>
  </si>
  <si>
    <t>Stuart Bathurst Catholic High School College of Performing Arts</t>
  </si>
  <si>
    <t>St Peter's Catholic School and Specialist Science College</t>
  </si>
  <si>
    <t>Solihull</t>
  </si>
  <si>
    <t>Brownhills School</t>
  </si>
  <si>
    <t>Walsall</t>
  </si>
  <si>
    <t>St Francis of Assisi Catholic Technology College</t>
  </si>
  <si>
    <t>St Thomas More Catholic School, Willenhall</t>
  </si>
  <si>
    <t>St Matthias School</t>
  </si>
  <si>
    <t>Wolverhampton</t>
  </si>
  <si>
    <t>Colton Hills Community School</t>
  </si>
  <si>
    <t>Holly Lodge Girls' College</t>
  </si>
  <si>
    <t>Liverpool</t>
  </si>
  <si>
    <t>02_North_West</t>
  </si>
  <si>
    <t>Fazakerley High School</t>
  </si>
  <si>
    <t>Alsop High School Technology &amp; Applied Learning Specialist College</t>
  </si>
  <si>
    <t>Broadgreen International School, A Technology College</t>
  </si>
  <si>
    <t>Calderstones School</t>
  </si>
  <si>
    <t>Gateacre School</t>
  </si>
  <si>
    <t>King David High School</t>
  </si>
  <si>
    <t>Archbishop Blanch School</t>
  </si>
  <si>
    <t>Notre Dame Catholic College</t>
  </si>
  <si>
    <t>Broughton Hall Catholic High School</t>
  </si>
  <si>
    <t>Cardinal Heenan Catholic High School</t>
  </si>
  <si>
    <t>St John Bosco Arts College</t>
  </si>
  <si>
    <t>Archbishop Beck Catholic Sports College</t>
  </si>
  <si>
    <t>St Hilda's Church of England High School</t>
  </si>
  <si>
    <t>Haydock High School</t>
  </si>
  <si>
    <t>St. Helens</t>
  </si>
  <si>
    <t>Cowley International College</t>
  </si>
  <si>
    <t>St Augustine of Canterbury Catholic High School</t>
  </si>
  <si>
    <t>De La Salle School</t>
  </si>
  <si>
    <t>St Cuthbert's Catholic High School</t>
  </si>
  <si>
    <t>Meols Cop High School</t>
  </si>
  <si>
    <t>Sefton</t>
  </si>
  <si>
    <t>Savio Salesian College</t>
  </si>
  <si>
    <t>Maricourt Catholic High School</t>
  </si>
  <si>
    <t>Sacred Heart Catholic College</t>
  </si>
  <si>
    <t>Holy Family Catholic High School</t>
  </si>
  <si>
    <t>Christ The King Catholic High School and Sixth Form Centre</t>
  </si>
  <si>
    <t>Ridgeway High School</t>
  </si>
  <si>
    <t>Wirral</t>
  </si>
  <si>
    <t>Pensby High School</t>
  </si>
  <si>
    <t>The Mosslands School</t>
  </si>
  <si>
    <t>South Wirral High School</t>
  </si>
  <si>
    <t>Westhoughton High School</t>
  </si>
  <si>
    <t>Bolton</t>
  </si>
  <si>
    <t>Turton School</t>
  </si>
  <si>
    <t>St Joseph's RC High School and Sports College</t>
  </si>
  <si>
    <t>Mount St Joseph</t>
  </si>
  <si>
    <t>Thornleigh Salesian College</t>
  </si>
  <si>
    <t>The Elton High School</t>
  </si>
  <si>
    <t>Bury</t>
  </si>
  <si>
    <t>The Derby High School</t>
  </si>
  <si>
    <t>Parrenthorn High School</t>
  </si>
  <si>
    <t>Philips High School</t>
  </si>
  <si>
    <t>Woodhey High School</t>
  </si>
  <si>
    <t>Prestwich Arts College</t>
  </si>
  <si>
    <t>Broad Oak Sports College</t>
  </si>
  <si>
    <t>Bury Church of England High School</t>
  </si>
  <si>
    <t>St Monica's RC High School</t>
  </si>
  <si>
    <t>St Gabriel's RC High School</t>
  </si>
  <si>
    <t>Abraham Moss Community School</t>
  </si>
  <si>
    <t>Manchester</t>
  </si>
  <si>
    <t>Loreto High School Chorlton</t>
  </si>
  <si>
    <t>Our Lady's RC High School</t>
  </si>
  <si>
    <t>St Matthew's RC High School</t>
  </si>
  <si>
    <t>The Barlow RC High School and Specialist Science College</t>
  </si>
  <si>
    <t>Saddleworth School</t>
  </si>
  <si>
    <t>Oldham</t>
  </si>
  <si>
    <t>The Radclyffe School</t>
  </si>
  <si>
    <t>Siddal Moor Sports College</t>
  </si>
  <si>
    <t>Rochdale</t>
  </si>
  <si>
    <t>Falinge Park High School</t>
  </si>
  <si>
    <t>Matthew Moss High School</t>
  </si>
  <si>
    <t>Oulder Hill Community School and Language College</t>
  </si>
  <si>
    <t>Cardinal Langley Roman Catholic High School</t>
  </si>
  <si>
    <t>St Cuthbert's RC High School</t>
  </si>
  <si>
    <t>St Patrick's RC High School and Arts College</t>
  </si>
  <si>
    <t>Salford</t>
  </si>
  <si>
    <t>St Ambrose Barlow RC High School</t>
  </si>
  <si>
    <t>Priestnall School</t>
  </si>
  <si>
    <t>Stockport</t>
  </si>
  <si>
    <t>Stockport School</t>
  </si>
  <si>
    <t>Werneth School</t>
  </si>
  <si>
    <t>Marple Hall School</t>
  </si>
  <si>
    <t>Bramhall High School</t>
  </si>
  <si>
    <t>Harrytown Catholic High School</t>
  </si>
  <si>
    <t>St Anne's Roman Catholic High School, Stockport</t>
  </si>
  <si>
    <t>Mossley Hollins High School</t>
  </si>
  <si>
    <t>Tameside</t>
  </si>
  <si>
    <t>Hyde Community College</t>
  </si>
  <si>
    <t>St Damian's RC Science College</t>
  </si>
  <si>
    <t>St Thomas More RC College Specialising in Mathematics and Computing</t>
  </si>
  <si>
    <t>Lostock College</t>
  </si>
  <si>
    <t>Trafford</t>
  </si>
  <si>
    <t>Stretford Grammar School</t>
  </si>
  <si>
    <t>Stretford High School</t>
  </si>
  <si>
    <t>St Antony's Catholic College</t>
  </si>
  <si>
    <t>Sale High School</t>
  </si>
  <si>
    <t>Blessed Thomas Holford Catholic College.</t>
  </si>
  <si>
    <t>Cansfield High School</t>
  </si>
  <si>
    <t>Wigan</t>
  </si>
  <si>
    <t>Bedford High School</t>
  </si>
  <si>
    <t>Golborne High School</t>
  </si>
  <si>
    <t>Hindley High School</t>
  </si>
  <si>
    <t>Shevington High School</t>
  </si>
  <si>
    <t>The Deanery Church of England High School and Sixth Form College</t>
  </si>
  <si>
    <t>St John Fisher Catholic High School</t>
  </si>
  <si>
    <t>St Peter's Catholic High School</t>
  </si>
  <si>
    <t>St Edmund Arrowsmith Catholic High School, Ashton-in-Makerfield</t>
  </si>
  <si>
    <t>Penistone Grammar School</t>
  </si>
  <si>
    <t>Barnsley</t>
  </si>
  <si>
    <t>03_Yorkshire_Humberside</t>
  </si>
  <si>
    <t>Saint Pius X Catholic High School A Specialist School in Humanities</t>
  </si>
  <si>
    <t>Rotherham</t>
  </si>
  <si>
    <t>Titus Salt School</t>
  </si>
  <si>
    <t>Bradford</t>
  </si>
  <si>
    <t>Carlton Bolling College</t>
  </si>
  <si>
    <t>The Holy Family Catholic School</t>
  </si>
  <si>
    <t>Calder High School, The Calder Learning Trust</t>
  </si>
  <si>
    <t>Calderdale</t>
  </si>
  <si>
    <t>Todmorden High School</t>
  </si>
  <si>
    <t>Netherhall Learning Campus High School</t>
  </si>
  <si>
    <t>Kirklees</t>
  </si>
  <si>
    <t>Almondbury Community School</t>
  </si>
  <si>
    <t>Newsome High School</t>
  </si>
  <si>
    <t>Honley High School</t>
  </si>
  <si>
    <t>Holmfirth High School</t>
  </si>
  <si>
    <t>Westborough High School</t>
  </si>
  <si>
    <t>Spen Valley High School</t>
  </si>
  <si>
    <t>Whitcliffe Mount School</t>
  </si>
  <si>
    <t>All Saints Catholic College Specialist in Humanities</t>
  </si>
  <si>
    <t>Lawnswood School</t>
  </si>
  <si>
    <t>Leeds</t>
  </si>
  <si>
    <t>Allerton High School</t>
  </si>
  <si>
    <t>Allerton Grange School</t>
  </si>
  <si>
    <t>Carr Manor Community School, Specialist Sports College</t>
  </si>
  <si>
    <t>Ralph Thoresby School</t>
  </si>
  <si>
    <t>Roundhay School</t>
  </si>
  <si>
    <t>Pudsey Grangefield School</t>
  </si>
  <si>
    <t>Benton Park School</t>
  </si>
  <si>
    <t>Guiseley School</t>
  </si>
  <si>
    <t>Wetherby High School</t>
  </si>
  <si>
    <t>Corpus Christi Catholic College</t>
  </si>
  <si>
    <t>Mount St Mary's Catholic High School</t>
  </si>
  <si>
    <t>Kettlethorpe High School, A Specialist Maths and Computing College</t>
  </si>
  <si>
    <t>Wakefield</t>
  </si>
  <si>
    <t>Kingsmeadow Community Comprehensive School</t>
  </si>
  <si>
    <t>Gateshead</t>
  </si>
  <si>
    <t>01_North_East</t>
  </si>
  <si>
    <t>Walbottle Campus</t>
  </si>
  <si>
    <t>Newcastle upon Tyne</t>
  </si>
  <si>
    <t>Heaton Manor School</t>
  </si>
  <si>
    <t>Marden High School</t>
  </si>
  <si>
    <t>North Tyneside</t>
  </si>
  <si>
    <t>Norham High School</t>
  </si>
  <si>
    <t>Whitley Bay High School</t>
  </si>
  <si>
    <t>George Stephenson High School</t>
  </si>
  <si>
    <t>Burnside Business and Enterprise College</t>
  </si>
  <si>
    <t>Churchill Community College</t>
  </si>
  <si>
    <t>Monkseaton  High School</t>
  </si>
  <si>
    <t>John Spence Community High School</t>
  </si>
  <si>
    <t>Longbenton High School</t>
  </si>
  <si>
    <t>Mortimer Community College</t>
  </si>
  <si>
    <t>South Tyneside</t>
  </si>
  <si>
    <t>Boldon School</t>
  </si>
  <si>
    <t>Hebburn Comprehensive School</t>
  </si>
  <si>
    <t>Hetton School</t>
  </si>
  <si>
    <t>Sunderland</t>
  </si>
  <si>
    <t>St Robert of Newminster Roman Catholic School</t>
  </si>
  <si>
    <t>Brimsham Green School</t>
  </si>
  <si>
    <t>South Gloucestershire</t>
  </si>
  <si>
    <t>09_South_West</t>
  </si>
  <si>
    <t>Chipping Sodbury School</t>
  </si>
  <si>
    <t>St Mary Redcliffe and Temple School</t>
  </si>
  <si>
    <t>Bristol, City of</t>
  </si>
  <si>
    <t>St Mark's CofE School</t>
  </si>
  <si>
    <t>Bath and North East Somerset</t>
  </si>
  <si>
    <t>Saint Gregory's Catholic College</t>
  </si>
  <si>
    <t>St Bernadette Catholic Secondary School</t>
  </si>
  <si>
    <t>Sandy Secondary School</t>
  </si>
  <si>
    <t>Central Bedfordshire</t>
  </si>
  <si>
    <t>06_East_of_England</t>
  </si>
  <si>
    <t>Lealands High School</t>
  </si>
  <si>
    <t>Luton</t>
  </si>
  <si>
    <t>Biddenham International School and Sports College</t>
  </si>
  <si>
    <t>Bedford</t>
  </si>
  <si>
    <t>Ashcroft High School</t>
  </si>
  <si>
    <t>Lea Manor High School Performing Arts College</t>
  </si>
  <si>
    <t>Stopsley High School</t>
  </si>
  <si>
    <t>The Willink School</t>
  </si>
  <si>
    <t>West Berkshire</t>
  </si>
  <si>
    <t>08_South_East</t>
  </si>
  <si>
    <t>The Emmbrook School</t>
  </si>
  <si>
    <t>Wokingham</t>
  </si>
  <si>
    <t>The Bulmershe School</t>
  </si>
  <si>
    <t>Little Heath School</t>
  </si>
  <si>
    <t>Sandhurst School</t>
  </si>
  <si>
    <t>Bracknell Forest</t>
  </si>
  <si>
    <t>Garth Hill College</t>
  </si>
  <si>
    <t>Easthampstead Park Community School</t>
  </si>
  <si>
    <t>Wexham School</t>
  </si>
  <si>
    <t>Slough</t>
  </si>
  <si>
    <t>St Bernard's Catholic Grammar School</t>
  </si>
  <si>
    <t>The Downs School</t>
  </si>
  <si>
    <t>Blessed Hugh Faringdon Catholic School</t>
  </si>
  <si>
    <t>Reading</t>
  </si>
  <si>
    <t>Buckingham School</t>
  </si>
  <si>
    <t>Buckinghamshire</t>
  </si>
  <si>
    <t>The Grange School</t>
  </si>
  <si>
    <t>The Mandeville School</t>
  </si>
  <si>
    <t>Cressex Community School</t>
  </si>
  <si>
    <t>St Michael's Catholic School</t>
  </si>
  <si>
    <t>St Paul's Catholic School</t>
  </si>
  <si>
    <t>Milton Keynes</t>
  </si>
  <si>
    <t>The Radcliffe School</t>
  </si>
  <si>
    <t>The Cottesloe School</t>
  </si>
  <si>
    <t>Ken Stimpson Community School</t>
  </si>
  <si>
    <t>Peterborough</t>
  </si>
  <si>
    <t>Blacon High School, A Specialist Sports College</t>
  </si>
  <si>
    <t>Cheshire West and Chester</t>
  </si>
  <si>
    <t>Middlewich High School</t>
  </si>
  <si>
    <t>Cheshire East</t>
  </si>
  <si>
    <t>Weaverham High School</t>
  </si>
  <si>
    <t>Malbank School and Sixth Form College</t>
  </si>
  <si>
    <t>Upton-by-Chester High School</t>
  </si>
  <si>
    <t>Bishop Heber High School</t>
  </si>
  <si>
    <t>The Whitby High School</t>
  </si>
  <si>
    <t>Culcheth High School</t>
  </si>
  <si>
    <t>Warrington</t>
  </si>
  <si>
    <t>Helsby High School</t>
  </si>
  <si>
    <t>Wilmslow High School</t>
  </si>
  <si>
    <t>St Nicholas Catholic High School</t>
  </si>
  <si>
    <t>Ellesmere Port Catholic High School</t>
  </si>
  <si>
    <t>St Gregory's Catholic High School</t>
  </si>
  <si>
    <t>Saints Peter and Paul Catholic College</t>
  </si>
  <si>
    <t>Halton</t>
  </si>
  <si>
    <t>Laurence Jackson School</t>
  </si>
  <si>
    <t>Redcar and Cleveland</t>
  </si>
  <si>
    <t>Huntcliff School</t>
  </si>
  <si>
    <t>Northfield School and Sports College</t>
  </si>
  <si>
    <t>Stockton-on-Tees</t>
  </si>
  <si>
    <t>High Tunstall College of Science</t>
  </si>
  <si>
    <t>Hartlepool</t>
  </si>
  <si>
    <t>Torpoint Community College</t>
  </si>
  <si>
    <t>Cornwall</t>
  </si>
  <si>
    <t>Budehaven Community School</t>
  </si>
  <si>
    <t>Poltair School</t>
  </si>
  <si>
    <t>Redruth School</t>
  </si>
  <si>
    <t>Richard Lander School</t>
  </si>
  <si>
    <t>Humphry Davy School</t>
  </si>
  <si>
    <t>Beacon Hill Community School</t>
  </si>
  <si>
    <t>Cumbria</t>
  </si>
  <si>
    <t>Solway Community Technology College</t>
  </si>
  <si>
    <t>Samuel King's School</t>
  </si>
  <si>
    <t>The Lakes School</t>
  </si>
  <si>
    <t>Netherhall School</t>
  </si>
  <si>
    <t>Dowdales School</t>
  </si>
  <si>
    <t>John Ruskin School</t>
  </si>
  <si>
    <t>Ulverston Victoria High School</t>
  </si>
  <si>
    <t>Millom School</t>
  </si>
  <si>
    <t>Ullswater Community College</t>
  </si>
  <si>
    <t>The Nelson Thomlinson School</t>
  </si>
  <si>
    <t>St Benedict's Catholic High School</t>
  </si>
  <si>
    <t>Newman Catholic School</t>
  </si>
  <si>
    <t>St Bernard's Catholic High School</t>
  </si>
  <si>
    <t>St Joseph's Catholic High School, Business and Enterprise College</t>
  </si>
  <si>
    <t>Chapel-en-le-Frith High School</t>
  </si>
  <si>
    <t>Derbyshire</t>
  </si>
  <si>
    <t>04_East_Midlands</t>
  </si>
  <si>
    <t>New Mills School</t>
  </si>
  <si>
    <t>William Allitt School</t>
  </si>
  <si>
    <t>Aldercar High School</t>
  </si>
  <si>
    <t>Tibshelf Community School</t>
  </si>
  <si>
    <t>Highfields School</t>
  </si>
  <si>
    <t>The Bemrose School</t>
  </si>
  <si>
    <t>Derby</t>
  </si>
  <si>
    <t>Littleover Community School</t>
  </si>
  <si>
    <t>Glossopdale School</t>
  </si>
  <si>
    <t>Whittington Green School</t>
  </si>
  <si>
    <t>Hasland Hall Community School</t>
  </si>
  <si>
    <t>Parkside Community School</t>
  </si>
  <si>
    <t>Springwell Community College</t>
  </si>
  <si>
    <t>Anthony Gell School</t>
  </si>
  <si>
    <t>Dronfield Henry Fanshawe School</t>
  </si>
  <si>
    <t>Buxton Community School</t>
  </si>
  <si>
    <t>Belper School and Sixth Form Centre</t>
  </si>
  <si>
    <t>Murray Park Community School</t>
  </si>
  <si>
    <t>Lady Manners School</t>
  </si>
  <si>
    <t>Cullompton Community College</t>
  </si>
  <si>
    <t>Devon</t>
  </si>
  <si>
    <t>Sidmouth College</t>
  </si>
  <si>
    <t>South Molton Community College</t>
  </si>
  <si>
    <t>Dawlish College</t>
  </si>
  <si>
    <t>King Edward VI Community College</t>
  </si>
  <si>
    <t>The Spires College</t>
  </si>
  <si>
    <t>Torbay</t>
  </si>
  <si>
    <t>Plymouth High School for Girls</t>
  </si>
  <si>
    <t>Plymouth</t>
  </si>
  <si>
    <t>Sir John Hunt Community Sports College</t>
  </si>
  <si>
    <t>Tiverton High School</t>
  </si>
  <si>
    <t>St Luke's Science and Sports College</t>
  </si>
  <si>
    <t>St Cuthbert Mayne School</t>
  </si>
  <si>
    <t>St Peter's Church of England Aided School</t>
  </si>
  <si>
    <t>Ferndown Upper School</t>
  </si>
  <si>
    <t>Dorset</t>
  </si>
  <si>
    <t>The Purbeck School</t>
  </si>
  <si>
    <t>Lytchett Minster School</t>
  </si>
  <si>
    <t>Sturminster Newton High School</t>
  </si>
  <si>
    <t>Gillingham School</t>
  </si>
  <si>
    <t>Beaminster School</t>
  </si>
  <si>
    <t>The Blandford School</t>
  </si>
  <si>
    <t>St Edward's Roman Catholic/Church of England School, Poole</t>
  </si>
  <si>
    <t>Poole</t>
  </si>
  <si>
    <t>The Woodroffe School</t>
  </si>
  <si>
    <t>Budmouth College</t>
  </si>
  <si>
    <t>Poole High School</t>
  </si>
  <si>
    <t>Seaham High School</t>
  </si>
  <si>
    <t>Durham</t>
  </si>
  <si>
    <t>Tanfield School, Specialist College of Science and Engineering</t>
  </si>
  <si>
    <t>Wolsingham School</t>
  </si>
  <si>
    <t>Bishop Barrington School A Sports with Mathematics College</t>
  </si>
  <si>
    <t>Greenfield Community College, A Specialist Arts and Science School</t>
  </si>
  <si>
    <t>Belmont Community School</t>
  </si>
  <si>
    <t>Durham Community Business College for Technology and Enterprise</t>
  </si>
  <si>
    <t>Durham Johnston Comprehensive School</t>
  </si>
  <si>
    <t>Dene Community School</t>
  </si>
  <si>
    <t>Wellfield School</t>
  </si>
  <si>
    <t>Sedgefield Community College</t>
  </si>
  <si>
    <t>St Bede's Catholic Comprehensive School and Byron College</t>
  </si>
  <si>
    <t>Varndean School</t>
  </si>
  <si>
    <t>Brighton and Hove</t>
  </si>
  <si>
    <t>Dorothy Stringer School</t>
  </si>
  <si>
    <t>Longhill High School</t>
  </si>
  <si>
    <t>Claverham Community College</t>
  </si>
  <si>
    <t>East Sussex</t>
  </si>
  <si>
    <t>Heathfield Community College</t>
  </si>
  <si>
    <t>Robertsbridge Community College</t>
  </si>
  <si>
    <t>Uckfield  College</t>
  </si>
  <si>
    <t>Uplands Community College</t>
  </si>
  <si>
    <t>Willingdon Community School</t>
  </si>
  <si>
    <t>Chailey School</t>
  </si>
  <si>
    <t>Priory School</t>
  </si>
  <si>
    <t>Blatchington Mill School and Sixth Form College</t>
  </si>
  <si>
    <t>Hove Park School and Sixth Form Centre</t>
  </si>
  <si>
    <t>Patcham High School</t>
  </si>
  <si>
    <t>Cardinal Newman Catholic School</t>
  </si>
  <si>
    <t>St Richard's Catholic College</t>
  </si>
  <si>
    <t>De La Salle School and Language College</t>
  </si>
  <si>
    <t>Essex</t>
  </si>
  <si>
    <t>St John Payne Catholic School, Chelmsford</t>
  </si>
  <si>
    <t>Grays Convent High School</t>
  </si>
  <si>
    <t>Thurrock</t>
  </si>
  <si>
    <t>Beauchamps High School</t>
  </si>
  <si>
    <t>St Benedict's Catholic College</t>
  </si>
  <si>
    <t>Barnwood Park Arts College</t>
  </si>
  <si>
    <t>Gloucestershire</t>
  </si>
  <si>
    <t>Archway School</t>
  </si>
  <si>
    <t>Rednock School</t>
  </si>
  <si>
    <t>Pittville School</t>
  </si>
  <si>
    <t>Maidenhill School</t>
  </si>
  <si>
    <t>John Hanson Community School</t>
  </si>
  <si>
    <t>Hampshire</t>
  </si>
  <si>
    <t>The Westgate School</t>
  </si>
  <si>
    <t>The Toynbee School</t>
  </si>
  <si>
    <t>Court Moor School</t>
  </si>
  <si>
    <t>The Hamble School</t>
  </si>
  <si>
    <t>Portchester Community School</t>
  </si>
  <si>
    <t>Brookfield Community School</t>
  </si>
  <si>
    <t>The Hurst Community College</t>
  </si>
  <si>
    <t>The Hayling College</t>
  </si>
  <si>
    <t>Swanmore College</t>
  </si>
  <si>
    <t>Test Valley School</t>
  </si>
  <si>
    <t>Aldworth School</t>
  </si>
  <si>
    <t>Crookhorn College</t>
  </si>
  <si>
    <t>The Clere School</t>
  </si>
  <si>
    <t>Harrow Way Community School</t>
  </si>
  <si>
    <t>Cranbourne Business and Enterprise College</t>
  </si>
  <si>
    <t>Yateley School</t>
  </si>
  <si>
    <t>Calthorpe Park School</t>
  </si>
  <si>
    <t>Horndean Technology College</t>
  </si>
  <si>
    <t>Henry Beaufort School</t>
  </si>
  <si>
    <t>The Vyne Community School</t>
  </si>
  <si>
    <t>Brighton Hill Community School</t>
  </si>
  <si>
    <t>Frogmore Community College</t>
  </si>
  <si>
    <t>Crestwood Community School</t>
  </si>
  <si>
    <t>Cove School</t>
  </si>
  <si>
    <t>Fernhill School</t>
  </si>
  <si>
    <t>The Wavell School</t>
  </si>
  <si>
    <t>Regents Park Community College</t>
  </si>
  <si>
    <t>Southampton</t>
  </si>
  <si>
    <t>Redbridge Community School</t>
  </si>
  <si>
    <t>Chamberlayne College for the Arts</t>
  </si>
  <si>
    <t>Bitterne Park School</t>
  </si>
  <si>
    <t>Portsmouth</t>
  </si>
  <si>
    <t>Woodlands Community College</t>
  </si>
  <si>
    <t>The Henry Cort Community College</t>
  </si>
  <si>
    <t>Kings' School</t>
  </si>
  <si>
    <t>Cantell School</t>
  </si>
  <si>
    <t>Park Community School</t>
  </si>
  <si>
    <t>Warblington School</t>
  </si>
  <si>
    <t>Bishop Challoner Catholic Secondary School</t>
  </si>
  <si>
    <t>Crofton School</t>
  </si>
  <si>
    <t>Testbourne Community School</t>
  </si>
  <si>
    <t>Applemore College</t>
  </si>
  <si>
    <t>St Edmund's Catholic School</t>
  </si>
  <si>
    <t>Purbrook Park School</t>
  </si>
  <si>
    <t>Saint George Catholic Voluntary Aided College Southampton</t>
  </si>
  <si>
    <t>North Bromsgrove High School</t>
  </si>
  <si>
    <t>Worcestershire</t>
  </si>
  <si>
    <t>The De Montfort School</t>
  </si>
  <si>
    <t>Aylestone School</t>
  </si>
  <si>
    <t>Herefordshire</t>
  </si>
  <si>
    <t>Earl Mortimer College and Sixth Form Centre</t>
  </si>
  <si>
    <t>Weobley High School</t>
  </si>
  <si>
    <t>The Bishop of Hereford's Bluecoat School</t>
  </si>
  <si>
    <t>St Mary's RC High School</t>
  </si>
  <si>
    <t>Blessed Edward Oldcorne Catholic College</t>
  </si>
  <si>
    <t>The Priory School</t>
  </si>
  <si>
    <t>Hertfordshire</t>
  </si>
  <si>
    <t>The Hemel Hempstead School</t>
  </si>
  <si>
    <t>Fearnhill School</t>
  </si>
  <si>
    <t>Barnwell School</t>
  </si>
  <si>
    <t>The Nobel School</t>
  </si>
  <si>
    <t>Marriotts School</t>
  </si>
  <si>
    <t>The Highfield School</t>
  </si>
  <si>
    <t>The Astley Cooper School</t>
  </si>
  <si>
    <t>Townsend CofE School</t>
  </si>
  <si>
    <t>John F Kennedy Catholic School</t>
  </si>
  <si>
    <t>The Bishop's Stortford High School</t>
  </si>
  <si>
    <t>Ashlyns School</t>
  </si>
  <si>
    <t>Chancellor's School</t>
  </si>
  <si>
    <t>St Mary's Catholic School</t>
  </si>
  <si>
    <t>Beverley High School</t>
  </si>
  <si>
    <t>East Riding of Yorkshire</t>
  </si>
  <si>
    <t>Longcroft School and Sixth Form College</t>
  </si>
  <si>
    <t>Withernsea High School</t>
  </si>
  <si>
    <t>The Market Weighton School</t>
  </si>
  <si>
    <t>Hornsea School and Language College</t>
  </si>
  <si>
    <t>Headlands School</t>
  </si>
  <si>
    <t>Frederick Gough School</t>
  </si>
  <si>
    <t>North Lincolnshire</t>
  </si>
  <si>
    <t>Baysgarth School</t>
  </si>
  <si>
    <t>Bridlington School</t>
  </si>
  <si>
    <t>Sir John Nelthorpe School</t>
  </si>
  <si>
    <t>Dartford Science &amp; Technology College</t>
  </si>
  <si>
    <t>Kent</t>
  </si>
  <si>
    <t>Northfleet School for Girls</t>
  </si>
  <si>
    <t>Tunbridge Wells Girls' Grammar School</t>
  </si>
  <si>
    <t>Tunbridge Wells Grammar School for Boys</t>
  </si>
  <si>
    <t>The Holmesdale School</t>
  </si>
  <si>
    <t>Dover Grammar School for Girls</t>
  </si>
  <si>
    <t>Maidstone Grammar School</t>
  </si>
  <si>
    <t>Maidstone Grammar School for Girls</t>
  </si>
  <si>
    <t>Simon Langton Girls' Grammar School</t>
  </si>
  <si>
    <t>The Judd School</t>
  </si>
  <si>
    <t>Thamesview School</t>
  </si>
  <si>
    <t>Aylesford School - Sports College</t>
  </si>
  <si>
    <t>Simon Langton Grammar School for Boys</t>
  </si>
  <si>
    <t>The Malling School</t>
  </si>
  <si>
    <t>The Archbishop's School</t>
  </si>
  <si>
    <t>Hugh Christie School</t>
  </si>
  <si>
    <t>St John Fisher Catholic Comprehensive School</t>
  </si>
  <si>
    <t>Medway</t>
  </si>
  <si>
    <t>St George's Church of England Foundation School</t>
  </si>
  <si>
    <t>Northfleet Technology College</t>
  </si>
  <si>
    <t>Dover Grammar School for Boys</t>
  </si>
  <si>
    <t>St John's Catholic Comprehensive</t>
  </si>
  <si>
    <t>Ashton Community Science College</t>
  </si>
  <si>
    <t>Lancashire</t>
  </si>
  <si>
    <t>Millfield Science &amp; Performing Arts College</t>
  </si>
  <si>
    <t>Ribblesdale High School</t>
  </si>
  <si>
    <t>Rhyddings Business and Enterprise School</t>
  </si>
  <si>
    <t>Alder Grange School</t>
  </si>
  <si>
    <t>Wellfield High School</t>
  </si>
  <si>
    <t>Lytham St Annes Technology and Performing Arts College</t>
  </si>
  <si>
    <t>Walton Le Dale High School</t>
  </si>
  <si>
    <t>Carr Hill High School and Sixth Form Centre</t>
  </si>
  <si>
    <t>Fearns Community Sports College</t>
  </si>
  <si>
    <t>Longridge High School A Maths and Computing College</t>
  </si>
  <si>
    <t>Up Holland High School</t>
  </si>
  <si>
    <t>Whitworth Community High School</t>
  </si>
  <si>
    <t>The Hollins</t>
  </si>
  <si>
    <t>Broughton High School</t>
  </si>
  <si>
    <t>Morecambe Community High School</t>
  </si>
  <si>
    <t>Penwortham Girls' High School</t>
  </si>
  <si>
    <t>Haslingden High School and Sixth Form</t>
  </si>
  <si>
    <t>Central Lancaster High School</t>
  </si>
  <si>
    <t>Fleetwood High School</t>
  </si>
  <si>
    <t>Moor Park High School and Sixth Form</t>
  </si>
  <si>
    <t>Lathom High School : A Technology College</t>
  </si>
  <si>
    <t>Balshaw's Church of England High School</t>
  </si>
  <si>
    <t>Corpus Christi Catholic High School</t>
  </si>
  <si>
    <t>Christ The King Catholic High School</t>
  </si>
  <si>
    <t>Our Lady Queen of Peace Catholic Engineering College</t>
  </si>
  <si>
    <t>Brownedge St  Mary's Catholic High School</t>
  </si>
  <si>
    <t>Ss John Fisher and Thomas More Roman Catholic High School</t>
  </si>
  <si>
    <t>St Bede's Catholic High School</t>
  </si>
  <si>
    <t>Saint Aidan's Church of England High School</t>
  </si>
  <si>
    <t>Our Lady and St John Catholic College</t>
  </si>
  <si>
    <t>Blackburn with Darwen</t>
  </si>
  <si>
    <t>St Bede's Roman Catholic High School, Blackburn</t>
  </si>
  <si>
    <t>Hutton Church of England Grammar School</t>
  </si>
  <si>
    <t>All Saints' Roman Catholic High School, Rossendale</t>
  </si>
  <si>
    <t>Our Lady's Catholic College</t>
  </si>
  <si>
    <t>Cardinal Allen Catholic High School, Fleetwood</t>
  </si>
  <si>
    <t>St Cecilia's RC High School</t>
  </si>
  <si>
    <t>St Augustine's Roman Catholic High School, Billington</t>
  </si>
  <si>
    <t>All Hallows Catholic High School</t>
  </si>
  <si>
    <t>Holy Cross Catholic High School</t>
  </si>
  <si>
    <t>Mount Carmel Roman Catholic High School, Hyndburn</t>
  </si>
  <si>
    <t>Baines School</t>
  </si>
  <si>
    <t>Archbishop Temple School, A Church of England Specialist College</t>
  </si>
  <si>
    <t>Iveshead School</t>
  </si>
  <si>
    <t>Leicestershire</t>
  </si>
  <si>
    <t>Crown Hills Community College</t>
  </si>
  <si>
    <t>Leicester</t>
  </si>
  <si>
    <t>Beaumont Leys School</t>
  </si>
  <si>
    <t>Soar Valley College</t>
  </si>
  <si>
    <t>Moat Community College</t>
  </si>
  <si>
    <t>The City of Leicester College</t>
  </si>
  <si>
    <t>Fullhurst Community College</t>
  </si>
  <si>
    <t>Spalding High School</t>
  </si>
  <si>
    <t>Lincolnshire</t>
  </si>
  <si>
    <t>The Peele Community College</t>
  </si>
  <si>
    <t>The Queen Elizabeth's High School, Gainsborough</t>
  </si>
  <si>
    <t>North Walsham High School</t>
  </si>
  <si>
    <t>Norfolk</t>
  </si>
  <si>
    <t>Aylsham High School</t>
  </si>
  <si>
    <t>Risedale Sports and Community College</t>
  </si>
  <si>
    <t>North Yorkshire</t>
  </si>
  <si>
    <t>Ryedale School</t>
  </si>
  <si>
    <t>Thirsk School &amp; Sixth Form College</t>
  </si>
  <si>
    <t>Caedmon College Whitby</t>
  </si>
  <si>
    <t>Bedale High School</t>
  </si>
  <si>
    <t>Lady Lumley's School</t>
  </si>
  <si>
    <t>Huntington School</t>
  </si>
  <si>
    <t>York</t>
  </si>
  <si>
    <t>George Pindar School</t>
  </si>
  <si>
    <t>Graham School</t>
  </si>
  <si>
    <t>Northallerton School &amp; Sixth Form College</t>
  </si>
  <si>
    <t>The Wensleydale School &amp; Sixth Form</t>
  </si>
  <si>
    <t>Malton School</t>
  </si>
  <si>
    <t>King James's School</t>
  </si>
  <si>
    <t>Settle College</t>
  </si>
  <si>
    <t>Upper Wharfedale School</t>
  </si>
  <si>
    <t>Ripon Grammar School</t>
  </si>
  <si>
    <t>Boroughbridge High School</t>
  </si>
  <si>
    <t>Nidderdale High School</t>
  </si>
  <si>
    <t>Selby High School Specialist School for the Arts and Science</t>
  </si>
  <si>
    <t>Joseph Rowntree School</t>
  </si>
  <si>
    <t>St Augustine's Roman Catholic School, Scarborough</t>
  </si>
  <si>
    <t>St Francis Xavier School</t>
  </si>
  <si>
    <t>Ermysted's Grammar School</t>
  </si>
  <si>
    <t>Holy Family Catholic High School, Carlton</t>
  </si>
  <si>
    <t>All Saints RC School</t>
  </si>
  <si>
    <t>The Latimer Arts College</t>
  </si>
  <si>
    <t>Northamptonshire</t>
  </si>
  <si>
    <t>Prudhoe Community High School</t>
  </si>
  <si>
    <t>Northumberland</t>
  </si>
  <si>
    <t>The Duchess's Community High School</t>
  </si>
  <si>
    <t>James Calvert Spence College</t>
  </si>
  <si>
    <t>Astley Community High School</t>
  </si>
  <si>
    <t>Chilwell School</t>
  </si>
  <si>
    <t>Nottinghamshire</t>
  </si>
  <si>
    <t>Carterton Community College</t>
  </si>
  <si>
    <t>Oxfordshire</t>
  </si>
  <si>
    <t>The Community College, Bishop's Castle</t>
  </si>
  <si>
    <t>Shropshire</t>
  </si>
  <si>
    <t>The Grove School</t>
  </si>
  <si>
    <t>The Thomas Adams School, Wem</t>
  </si>
  <si>
    <t>Frome Community College</t>
  </si>
  <si>
    <t>Somerset</t>
  </si>
  <si>
    <t>King Arthur's Community School</t>
  </si>
  <si>
    <t>Robert Blake Science College</t>
  </si>
  <si>
    <t>Heathfield Community School</t>
  </si>
  <si>
    <t>Wadham School</t>
  </si>
  <si>
    <t>Paulet High School</t>
  </si>
  <si>
    <t>Staffordshire</t>
  </si>
  <si>
    <t>Paget High School</t>
  </si>
  <si>
    <t>Norton Canes High School</t>
  </si>
  <si>
    <t>Blythe Bridge High School</t>
  </si>
  <si>
    <t>Moorside High School</t>
  </si>
  <si>
    <t>Codsall Community High School</t>
  </si>
  <si>
    <t>Endon High School</t>
  </si>
  <si>
    <t>King Edward VI School</t>
  </si>
  <si>
    <t>The Friary School</t>
  </si>
  <si>
    <t>Abbot Beyne School</t>
  </si>
  <si>
    <t>Stafford Manor High School</t>
  </si>
  <si>
    <t>Cardinal Griffin Catholic College</t>
  </si>
  <si>
    <t>Thurston Community College</t>
  </si>
  <si>
    <t>Suffolk</t>
  </si>
  <si>
    <t>Northgate High School</t>
  </si>
  <si>
    <t>King Edward VI Church of England Voluntary Controlled Upper School</t>
  </si>
  <si>
    <t>St Benedict's Catholic School</t>
  </si>
  <si>
    <t>Broadwater School</t>
  </si>
  <si>
    <t>Surrey</t>
  </si>
  <si>
    <t>Glebelands School</t>
  </si>
  <si>
    <t>Ash Manor School</t>
  </si>
  <si>
    <t>Oakwood School</t>
  </si>
  <si>
    <t>St Andrew's Catholic School</t>
  </si>
  <si>
    <t>St Peter's Catholic School</t>
  </si>
  <si>
    <t>St Bede's School</t>
  </si>
  <si>
    <t>Royal Alexandra and Albert School</t>
  </si>
  <si>
    <t>The Priory CofE Voluntary Aided School</t>
  </si>
  <si>
    <t>St Paul's Catholic College</t>
  </si>
  <si>
    <t>The Winston Churchill School A Specialist Sports College</t>
  </si>
  <si>
    <t>All Hallows Catholic School</t>
  </si>
  <si>
    <t>Kineton High School</t>
  </si>
  <si>
    <t>Warwickshire</t>
  </si>
  <si>
    <t>Kenilworth School and Sixth Form</t>
  </si>
  <si>
    <t>Trinity Catholic School</t>
  </si>
  <si>
    <t>The Avon Valley School and Performing Arts College</t>
  </si>
  <si>
    <t>Tanbridge House School</t>
  </si>
  <si>
    <t>West Sussex</t>
  </si>
  <si>
    <t>The Forest School</t>
  </si>
  <si>
    <t>Millais School</t>
  </si>
  <si>
    <t>Weald School, The</t>
  </si>
  <si>
    <t>Bourne Community College</t>
  </si>
  <si>
    <t>Ifield Community College</t>
  </si>
  <si>
    <t>Felpham Community College</t>
  </si>
  <si>
    <t>The Angmering School</t>
  </si>
  <si>
    <t>Oathall Community College</t>
  </si>
  <si>
    <t>Downlands Community School</t>
  </si>
  <si>
    <t>Imberhorne School</t>
  </si>
  <si>
    <t>Sackville School</t>
  </si>
  <si>
    <t>Steyning Grammar School</t>
  </si>
  <si>
    <t>Davison Church of England High School for Girls, Worthing</t>
  </si>
  <si>
    <t>St Andrew's CofE High School for Boys</t>
  </si>
  <si>
    <t>St Wilfrid's Catholic Comprehensive School, Crawley</t>
  </si>
  <si>
    <t>Chatsmore Catholic High School</t>
  </si>
  <si>
    <t>Holy Trinity CofE Secondary School, Crawley</t>
  </si>
  <si>
    <t>The Stonehenge School</t>
  </si>
  <si>
    <t>Wiltshire</t>
  </si>
  <si>
    <t>St Joseph's Catholic School</t>
  </si>
  <si>
    <t>Matravers School</t>
  </si>
  <si>
    <t>Madani Girls' School</t>
  </si>
  <si>
    <t>Virgo Fidelis Convent Senior School</t>
  </si>
  <si>
    <t>Elthorne Park High School</t>
  </si>
  <si>
    <t>All Hallows RC High School</t>
  </si>
  <si>
    <t>The King's Church of England School</t>
  </si>
  <si>
    <t>Arts and Media School Islington</t>
  </si>
  <si>
    <t>Holy Family Roman Catholic and Church of England College</t>
  </si>
  <si>
    <t>South Shields School</t>
  </si>
  <si>
    <t>Park View School</t>
  </si>
  <si>
    <t>St Peter's RC High School</t>
  </si>
  <si>
    <t>New College Leicester</t>
  </si>
  <si>
    <t>Abbeyfield School</t>
  </si>
  <si>
    <t>Kingsford Community School</t>
  </si>
  <si>
    <t>Parkside School</t>
  </si>
  <si>
    <t>Highlands School</t>
  </si>
  <si>
    <t>Kings International College</t>
  </si>
  <si>
    <t>Ormskirk School</t>
  </si>
  <si>
    <t>Bishop Challoner Boys' School</t>
  </si>
  <si>
    <t>St Hild's Church of England Voluntary Aided School</t>
  </si>
  <si>
    <t>Al-Hijrah School</t>
  </si>
  <si>
    <t>Harrop Fold School</t>
  </si>
  <si>
    <t>Oaks Park High School</t>
  </si>
  <si>
    <t>Jo Richardson Community School</t>
  </si>
  <si>
    <t>Churchmead Church of England (VA) School</t>
  </si>
  <si>
    <t>Windsor and Maidenhead</t>
  </si>
  <si>
    <t>Yesodey Hatorah Senior Girls School</t>
  </si>
  <si>
    <t>JFS</t>
  </si>
  <si>
    <t>Oriel High School</t>
  </si>
  <si>
    <t>Manchester Mesivta School</t>
  </si>
  <si>
    <t>Alder Community High School</t>
  </si>
  <si>
    <t>Ladybridge High School</t>
  </si>
  <si>
    <t>Blackburn Central High School</t>
  </si>
  <si>
    <t>Pendle Vale College</t>
  </si>
  <si>
    <t>Sir John Thursby Community College</t>
  </si>
  <si>
    <t>Blessed Trinity RC College</t>
  </si>
  <si>
    <t>Unity College</t>
  </si>
  <si>
    <t>The Bewdley School</t>
  </si>
  <si>
    <t>Wolverley CofE Secondary School</t>
  </si>
  <si>
    <t>Denton Community College</t>
  </si>
  <si>
    <t>All Saints Catholic High School</t>
  </si>
  <si>
    <t>Knowsley</t>
  </si>
  <si>
    <t>St Edmund Arrowsmith Catholic Centre for Learning (VA)</t>
  </si>
  <si>
    <t>Christ The King College</t>
  </si>
  <si>
    <t>Isle of Wight</t>
  </si>
  <si>
    <t>JCoSS</t>
  </si>
  <si>
    <t>Saint John Bosco College</t>
  </si>
  <si>
    <t>Kingsway Park High School</t>
  </si>
  <si>
    <t>The Royal Harbour Academy</t>
  </si>
  <si>
    <t>Prendergast Vale School</t>
  </si>
  <si>
    <t>Medina College</t>
  </si>
  <si>
    <t>Carisbrooke College</t>
  </si>
  <si>
    <t>Dagenham Park CofE School</t>
  </si>
  <si>
    <t>The Phoenix Collegiate</t>
  </si>
  <si>
    <t>Blessed John Henry Newman Roman Catholic College</t>
  </si>
  <si>
    <t>Pakefield School</t>
  </si>
  <si>
    <t>North Huddersfield Trust School</t>
  </si>
  <si>
    <t>Preston Muslim Girls High School</t>
  </si>
  <si>
    <t>Lowton Church of England High School</t>
  </si>
  <si>
    <t>Hartford Church of England High School</t>
  </si>
  <si>
    <t>Madani Boys School</t>
  </si>
  <si>
    <t>St Bede's and St Joseph's Catholic College</t>
  </si>
  <si>
    <t>The King's CofE (VA) School</t>
  </si>
  <si>
    <t>Holy Trinity School</t>
  </si>
  <si>
    <t>Telford and Wrekin</t>
  </si>
  <si>
    <t>Grand Total</t>
  </si>
  <si>
    <t>No_Schools</t>
  </si>
  <si>
    <t>EXP_bar</t>
  </si>
  <si>
    <t>EXP_bar_rel</t>
  </si>
  <si>
    <t>EXP_bar_rel_dif</t>
  </si>
  <si>
    <t>min</t>
  </si>
  <si>
    <t>max</t>
  </si>
  <si>
    <t>more than</t>
  </si>
  <si>
    <t>Up to</t>
  </si>
  <si>
    <t>Frequency</t>
  </si>
  <si>
    <t>Rel. Freq.</t>
  </si>
  <si>
    <t>More</t>
  </si>
  <si>
    <t>n</t>
  </si>
  <si>
    <t>Percentile</t>
  </si>
  <si>
    <t>Bottom 20%</t>
  </si>
  <si>
    <t>Bottom 80%</t>
  </si>
  <si>
    <t>Bottom 25%</t>
  </si>
  <si>
    <t>Bottom 75%</t>
  </si>
  <si>
    <t>Median</t>
  </si>
  <si>
    <t>IQR</t>
  </si>
  <si>
    <t>Ratio_80_20</t>
  </si>
  <si>
    <t>Region</t>
  </si>
  <si>
    <t>London EXP</t>
  </si>
  <si>
    <t>South-West EXP</t>
  </si>
  <si>
    <t>mean</t>
  </si>
  <si>
    <t>Range</t>
  </si>
  <si>
    <t>Std. Dev.</t>
  </si>
  <si>
    <t>Ratio 80_20</t>
  </si>
  <si>
    <t>Bottom 99%</t>
  </si>
  <si>
    <t>South West EXP</t>
  </si>
  <si>
    <t>Regions</t>
  </si>
  <si>
    <t>INC_bar</t>
  </si>
  <si>
    <t>INC_bar_rel</t>
  </si>
  <si>
    <t>INC_bar_rel_dif</t>
  </si>
  <si>
    <t>Table 1. School Expenditure and School Income in England by Region (2016/17)</t>
  </si>
  <si>
    <t>References:</t>
  </si>
  <si>
    <t>No_Schools: Number of schools in the sample for each region</t>
  </si>
  <si>
    <t>EXP_bar: Average regional expenditure (in £/year)</t>
  </si>
  <si>
    <t>INC_bar: Average regional school income (in £/year)</t>
  </si>
  <si>
    <t>Source: Own computation based on Dfe (2018)</t>
  </si>
  <si>
    <t>EXP_bar_rel: regional average expressed as a proportion of national average (in %)</t>
  </si>
  <si>
    <t>INC_bar_rel: regional average expressed as a proportion of national average (in %)</t>
  </si>
  <si>
    <t>EXP_bar_rel_dif: Regional difference with respect to national average (in percentage points)</t>
  </si>
  <si>
    <t>INC_bar_rel_dif:  Regional difference with respect to national average (in percentage points)</t>
  </si>
  <si>
    <t>Table 2. School Expenditure in England by Region (2016/2017)</t>
  </si>
  <si>
    <t>Table 2. School Expenditure and School Income in England by Region (2016/17)</t>
  </si>
  <si>
    <t>Table3. Frequency distribution for EXP (in £/yr)</t>
  </si>
  <si>
    <t>Table 4. Student performance by region 2016/17</t>
  </si>
  <si>
    <t>Source: Own compuation based on Dfe (2018)</t>
  </si>
  <si>
    <t>Quarterly National Accounts (ONS)</t>
  </si>
  <si>
    <t>Detailed school income and expenditure statistics for local authority maintained schools in England by phase of education (DfE)</t>
  </si>
  <si>
    <t>Sources: Own estimation based on:</t>
  </si>
  <si>
    <t>2016_17</t>
  </si>
  <si>
    <t>2015_16</t>
  </si>
  <si>
    <t>2014_15</t>
  </si>
  <si>
    <t>2013_14</t>
  </si>
  <si>
    <t>2012_13</t>
  </si>
  <si>
    <t>2011_12</t>
  </si>
  <si>
    <t>2010_11</t>
  </si>
  <si>
    <t>2009_10</t>
  </si>
  <si>
    <t>2008_09</t>
  </si>
  <si>
    <t>2007_08</t>
  </si>
  <si>
    <t>2006_07</t>
  </si>
  <si>
    <t>2005_06</t>
  </si>
  <si>
    <t>2004_05</t>
  </si>
  <si>
    <t>2003_04</t>
  </si>
  <si>
    <t>2002_03</t>
  </si>
  <si>
    <t>2001_02</t>
  </si>
  <si>
    <t>2000_01</t>
  </si>
  <si>
    <t>1999_00</t>
  </si>
  <si>
    <t>(2016_17=100)</t>
  </si>
  <si>
    <t>(£mln, current prices)</t>
  </si>
  <si>
    <t>(fiscal)</t>
  </si>
  <si>
    <t>GDP deflator</t>
  </si>
  <si>
    <t>Total Funding</t>
  </si>
  <si>
    <t>Total Gross Expenditure</t>
  </si>
  <si>
    <t>Year</t>
  </si>
  <si>
    <t>Secondary Schools in England</t>
  </si>
  <si>
    <t>Detailed school income and expenditure statistics for local authority maintained schools in England by phase of education (Dfe)</t>
  </si>
  <si>
    <t>Source: Own estimation based on Dfe (2018)</t>
  </si>
  <si>
    <t>Source: own estimation based on:</t>
  </si>
  <si>
    <t>RFUN</t>
  </si>
  <si>
    <t>REXP</t>
  </si>
  <si>
    <t>FUN</t>
  </si>
  <si>
    <t>Total Gross</t>
  </si>
  <si>
    <t>Table 5. Secondary Schools in England</t>
  </si>
  <si>
    <t>Source: own estimation based on Dfe and ONS (2018)</t>
  </si>
  <si>
    <t>ln(NEXP)_dif</t>
  </si>
  <si>
    <t>ln(PI)_dif</t>
  </si>
  <si>
    <t>ln(REXP)_dif</t>
  </si>
  <si>
    <t>ln(NEXP)</t>
  </si>
  <si>
    <t>ln(PI)</t>
  </si>
  <si>
    <t>ln(REXP)</t>
  </si>
  <si>
    <t>Table 7. Secondary Schools in England</t>
  </si>
  <si>
    <t xml:space="preserve">Variance of Growth rate </t>
  </si>
  <si>
    <t>Yearly growth rate</t>
  </si>
  <si>
    <t>Final Year</t>
  </si>
  <si>
    <t>Initial Year</t>
  </si>
  <si>
    <t>Table 6. School Expenditure Growth Sub-periods between 1999 and 2017</t>
  </si>
  <si>
    <t>Source: own estimation based on Dfe and ONS</t>
  </si>
  <si>
    <t>Source: own computation based on Dfe (2018</t>
  </si>
  <si>
    <t>WTEA: mean compensation to teaching staff</t>
  </si>
  <si>
    <t>RATPUPTEA: number of pupils per teacher</t>
  </si>
  <si>
    <t>PUP: number of full time equivalent (FTE) pupils</t>
  </si>
  <si>
    <t xml:space="preserve">Table 8. Correlation analysis </t>
  </si>
  <si>
    <t>mean sw</t>
  </si>
  <si>
    <t>mean LON</t>
  </si>
  <si>
    <t>Residuals_bar</t>
  </si>
  <si>
    <t>EXP_hat_bar</t>
  </si>
  <si>
    <t>PUP_bar</t>
  </si>
  <si>
    <t>Residuals</t>
  </si>
  <si>
    <t>Predicted EXP</t>
  </si>
  <si>
    <t>Observation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</si>
  <si>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</si>
  <si>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</si>
  <si>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</si>
  <si>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</si>
  <si>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</si>
  <si>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</si>
  <si>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</si>
  <si>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</si>
  <si>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</si>
  <si>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</si>
  <si>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</si>
  <si>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</si>
  <si>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</si>
  <si>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</si>
  <si>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</si>
  <si>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</si>
  <si>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</si>
  <si>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</si>
  <si>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</si>
  <si>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</si>
  <si>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</si>
  <si>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</si>
  <si>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</si>
  <si>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b_1</t>
  </si>
  <si>
    <t>Regression Statistics</t>
  </si>
  <si>
    <t>b_0</t>
  </si>
  <si>
    <t>SUMMARY OUTPUT</t>
  </si>
  <si>
    <t>Dependent variable: EXP</t>
  </si>
  <si>
    <t>EXP_hat</t>
  </si>
  <si>
    <t>Predicted</t>
  </si>
  <si>
    <t>Y</t>
  </si>
  <si>
    <t>X</t>
  </si>
  <si>
    <t>Upper 99.0%</t>
  </si>
  <si>
    <t>Lower 99.0%</t>
  </si>
  <si>
    <t>** 5% level</t>
  </si>
  <si>
    <t>*** 1% level</t>
  </si>
  <si>
    <t>**** 0.1% level</t>
  </si>
  <si>
    <t>Statistically significant at:</t>
  </si>
  <si>
    <t>[3163.07]</t>
  </si>
  <si>
    <t>****</t>
  </si>
  <si>
    <t>PFSM (% of pupils)</t>
  </si>
  <si>
    <t>[9.23]</t>
  </si>
  <si>
    <t>WTEA (£ per year)</t>
  </si>
  <si>
    <t>[15141.38]</t>
  </si>
  <si>
    <t>[17445.21]</t>
  </si>
  <si>
    <t>RATPUPTEA (pupil/teacher)</t>
  </si>
  <si>
    <t>[77.92]</t>
  </si>
  <si>
    <t>[97.72]</t>
  </si>
  <si>
    <t>[109.05]</t>
  </si>
  <si>
    <t>PUP (FTE pupils)</t>
  </si>
  <si>
    <t>[437580.45]</t>
  </si>
  <si>
    <t>[264118.46]</t>
  </si>
  <si>
    <t>[112310.41]</t>
  </si>
  <si>
    <t>Intercept (in £ per year)</t>
  </si>
  <si>
    <t>[3]</t>
  </si>
  <si>
    <t>[2]</t>
  </si>
  <si>
    <t>[1]</t>
  </si>
  <si>
    <t>Regressors</t>
  </si>
  <si>
    <t>(standard errors reported in square brackets under each estimate coefficient)</t>
  </si>
  <si>
    <t xml:space="preserve">Dependent variable: EXP, School Expenditure (all categories) (£ per year) </t>
  </si>
  <si>
    <t>Regression output: Determinants of School's Annual Expenditure</t>
  </si>
  <si>
    <t>PFSM: Provision of Free Meals</t>
  </si>
  <si>
    <t>X_4</t>
  </si>
  <si>
    <t>X_3</t>
  </si>
  <si>
    <t>X_2</t>
  </si>
  <si>
    <t>X_1</t>
  </si>
  <si>
    <t>Table 11. OLS estimation results of a linear regression of EXP on PUP, RATPUPTEA, WTEA and PFSM</t>
  </si>
  <si>
    <t>Table 10. OLS estimation results of a linear regression of EXP on PUP and RATPUPTEA</t>
  </si>
  <si>
    <t xml:space="preserve">regressors </t>
  </si>
  <si>
    <t>Table 9. OLS estimation results of a linear regression of EXP on PUP</t>
  </si>
  <si>
    <t>Table 12. Regression output: Determinants of School's Annual Expenditure</t>
  </si>
  <si>
    <t>Predicted z_EXP</t>
  </si>
  <si>
    <t>z_PFSM</t>
  </si>
  <si>
    <t>z_WTEA</t>
  </si>
  <si>
    <t>z_RATPUPTEA</t>
  </si>
  <si>
    <t>z_PUP</t>
  </si>
  <si>
    <t>D</t>
  </si>
  <si>
    <t>z_4</t>
  </si>
  <si>
    <t>z_3</t>
  </si>
  <si>
    <t>z_2</t>
  </si>
  <si>
    <t>z_1</t>
  </si>
  <si>
    <t>Dependent variable:  Standarised School Expenditure (all categories) (z_EXP)</t>
  </si>
  <si>
    <t>z_EXP</t>
  </si>
  <si>
    <t>StdDev</t>
  </si>
  <si>
    <t>Table 14. Standardisation of the regression varaibles PUP, RATPUPTEA, WTEA and PFSM</t>
  </si>
  <si>
    <t>Mean</t>
  </si>
  <si>
    <t>DLONDON*(PUP-&lt;PUP&gt;)</t>
  </si>
  <si>
    <t>[171.87]</t>
  </si>
  <si>
    <t>[86877.49]</t>
  </si>
  <si>
    <t>DLONDON 1=yes</t>
  </si>
  <si>
    <t>[2815.65]</t>
  </si>
  <si>
    <t>Dependent variable: EXP, School Expenditure (all categories) (£ per year)</t>
  </si>
  <si>
    <t>Source: own computation based on Dfe (2018)</t>
  </si>
  <si>
    <t>[10.87]</t>
  </si>
  <si>
    <t>DLONDON: London effect</t>
  </si>
  <si>
    <t>***</t>
  </si>
  <si>
    <t>X_6</t>
  </si>
  <si>
    <t>[13746.35]</t>
  </si>
  <si>
    <t>X_5</t>
  </si>
  <si>
    <t>[77.38]</t>
  </si>
  <si>
    <t>[458868.39]</t>
  </si>
  <si>
    <t>regressors</t>
  </si>
  <si>
    <t>Table 16. Regression output: Determinants of School's Annual Expenditure (2)</t>
  </si>
  <si>
    <t>Table 15. OLS estimation results of a linear regression of EXP on PUP, RATPUPTEA, WTEA, PFSM, DLONDON and DLONDON*(PUP-&lt;PUP&gt;)</t>
  </si>
  <si>
    <t>Table 13. OLS estimation results of a linear regression of EXP on PUP, RATPUPTEA, WTEA, PFSM and DLONDON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</si>
</sst>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0.000E+00"/>
    <numFmt numFmtId="168" formatCode="0.0E+00"/>
  </numFmts>
  <fonts count="1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indexed="64"/>
      </left>
      <right/>
      <top/>
      <bottom style="thin">
        <color theme="5" tint="0.39997558519241921"/>
      </bottom>
      <diagonal/>
    </border>
    <border>
      <left/>
      <right style="thin">
        <color indexed="64"/>
      </right>
      <top/>
      <bottom style="thin">
        <color theme="5" tint="0.39997558519241921"/>
      </bottom>
      <diagonal/>
    </border>
    <border>
      <left style="thin">
        <color indexed="64"/>
      </left>
      <right/>
      <top style="thin">
        <color theme="5" tint="0.39997558519241921"/>
      </top>
      <bottom/>
      <diagonal/>
    </border>
    <border>
      <left/>
      <right style="thin">
        <color indexed="64"/>
      </right>
      <top style="thin">
        <color theme="5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Border="1"/>
    <xf numFmtId="0" fontId="0" fillId="0" borderId="0" xfId="0" pivotButton="1"/>
    <xf numFmtId="0" fontId="0" fillId="0" borderId="0" xfId="0" applyNumberFormat="1"/>
    <xf numFmtId="0" fontId="0" fillId="0" borderId="6" xfId="0" applyBorder="1"/>
    <xf numFmtId="0" fontId="0" fillId="0" borderId="5" xfId="0" applyBorder="1" applyAlignment="1">
      <alignment horizontal="left"/>
    </xf>
    <xf numFmtId="10" fontId="0" fillId="0" borderId="0" xfId="0" applyNumberFormat="1" applyBorder="1"/>
    <xf numFmtId="10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164" fontId="0" fillId="0" borderId="0" xfId="0" applyNumberFormat="1" applyBorder="1"/>
    <xf numFmtId="0" fontId="0" fillId="0" borderId="2" xfId="0" applyBorder="1"/>
    <xf numFmtId="164" fontId="0" fillId="0" borderId="8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0" xfId="0" applyBorder="1"/>
    <xf numFmtId="0" fontId="0" fillId="0" borderId="5" xfId="0" applyBorder="1"/>
    <xf numFmtId="164" fontId="0" fillId="0" borderId="0" xfId="1" applyNumberFormat="1" applyFont="1" applyBorder="1"/>
    <xf numFmtId="10" fontId="0" fillId="0" borderId="0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164" fontId="0" fillId="0" borderId="11" xfId="0" applyNumberFormat="1" applyBorder="1"/>
    <xf numFmtId="10" fontId="0" fillId="0" borderId="11" xfId="1" applyNumberFormat="1" applyFont="1" applyBorder="1"/>
    <xf numFmtId="10" fontId="0" fillId="0" borderId="11" xfId="0" applyNumberFormat="1" applyBorder="1"/>
    <xf numFmtId="10" fontId="0" fillId="0" borderId="12" xfId="0" applyNumberFormat="1" applyBorder="1"/>
    <xf numFmtId="0" fontId="4" fillId="0" borderId="0" xfId="0" applyFont="1"/>
    <xf numFmtId="0" fontId="7" fillId="0" borderId="7" xfId="0" applyFont="1" applyBorder="1"/>
    <xf numFmtId="0" fontId="5" fillId="0" borderId="10" xfId="0" applyFont="1" applyBorder="1"/>
    <xf numFmtId="0" fontId="6" fillId="0" borderId="10" xfId="0" applyFont="1" applyBorder="1"/>
    <xf numFmtId="0" fontId="4" fillId="0" borderId="11" xfId="0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0" borderId="1" xfId="0" applyNumberFormat="1" applyBorder="1"/>
    <xf numFmtId="0" fontId="8" fillId="2" borderId="13" xfId="0" applyFont="1" applyFill="1" applyBorder="1"/>
    <xf numFmtId="10" fontId="8" fillId="2" borderId="14" xfId="1" applyNumberFormat="1" applyFont="1" applyFill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7" xfId="0" applyBorder="1" applyAlignment="1">
      <alignment horizontal="left"/>
    </xf>
    <xf numFmtId="0" fontId="8" fillId="2" borderId="15" xfId="0" applyFont="1" applyFill="1" applyBorder="1"/>
    <xf numFmtId="0" fontId="8" fillId="2" borderId="16" xfId="0" applyFont="1" applyFill="1" applyBorder="1"/>
    <xf numFmtId="10" fontId="0" fillId="0" borderId="6" xfId="1" applyNumberFormat="1" applyFont="1" applyBorder="1"/>
    <xf numFmtId="0" fontId="8" fillId="2" borderId="17" xfId="0" applyFont="1" applyFill="1" applyBorder="1" applyAlignment="1">
      <alignment horizontal="left"/>
    </xf>
    <xf numFmtId="10" fontId="8" fillId="2" borderId="18" xfId="1" applyNumberFormat="1" applyFont="1" applyFill="1" applyBorder="1"/>
    <xf numFmtId="0" fontId="0" fillId="0" borderId="3" xfId="0" applyBorder="1"/>
    <xf numFmtId="0" fontId="0" fillId="0" borderId="4" xfId="0" applyBorder="1"/>
    <xf numFmtId="0" fontId="5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9" fillId="0" borderId="0" xfId="2"/>
    <xf numFmtId="0" fontId="10" fillId="0" borderId="0" xfId="2" applyFont="1"/>
    <xf numFmtId="2" fontId="9" fillId="0" borderId="0" xfId="2" applyNumberFormat="1"/>
    <xf numFmtId="0" fontId="9" fillId="0" borderId="0" xfId="2" applyAlignment="1">
      <alignment horizontal="center"/>
    </xf>
    <xf numFmtId="0" fontId="9" fillId="0" borderId="9" xfId="2" applyBorder="1"/>
    <xf numFmtId="0" fontId="9" fillId="0" borderId="8" xfId="2" applyBorder="1"/>
    <xf numFmtId="0" fontId="7" fillId="0" borderId="7" xfId="2" applyFont="1" applyBorder="1"/>
    <xf numFmtId="0" fontId="9" fillId="0" borderId="6" xfId="2" applyBorder="1"/>
    <xf numFmtId="0" fontId="7" fillId="0" borderId="5" xfId="2" applyFont="1" applyBorder="1" applyAlignment="1">
      <alignment horizontal="center"/>
    </xf>
    <xf numFmtId="0" fontId="9" fillId="0" borderId="12" xfId="2" applyBorder="1"/>
    <xf numFmtId="0" fontId="9" fillId="0" borderId="11" xfId="2" applyBorder="1"/>
    <xf numFmtId="0" fontId="9" fillId="0" borderId="10" xfId="2" applyBorder="1"/>
    <xf numFmtId="0" fontId="9" fillId="0" borderId="4" xfId="2" applyBorder="1"/>
    <xf numFmtId="0" fontId="9" fillId="0" borderId="3" xfId="2" applyBorder="1"/>
    <xf numFmtId="0" fontId="7" fillId="0" borderId="2" xfId="2" applyFont="1" applyBorder="1" applyAlignment="1">
      <alignment horizontal="center"/>
    </xf>
    <xf numFmtId="164" fontId="9" fillId="0" borderId="6" xfId="2" applyNumberFormat="1" applyBorder="1"/>
    <xf numFmtId="164" fontId="9" fillId="0" borderId="0" xfId="2" applyNumberFormat="1"/>
    <xf numFmtId="0" fontId="9" fillId="0" borderId="5" xfId="2" applyBorder="1" applyAlignment="1">
      <alignment horizontal="center"/>
    </xf>
    <xf numFmtId="0" fontId="9" fillId="0" borderId="6" xfId="2" applyBorder="1" applyAlignment="1">
      <alignment horizontal="center"/>
    </xf>
    <xf numFmtId="0" fontId="9" fillId="0" borderId="0" xfId="2" applyAlignment="1">
      <alignment horizontal="center"/>
    </xf>
    <xf numFmtId="0" fontId="9" fillId="0" borderId="6" xfId="2" applyBorder="1" applyAlignment="1">
      <alignment horizontal="center"/>
    </xf>
    <xf numFmtId="0" fontId="9" fillId="0" borderId="5" xfId="2" applyBorder="1"/>
    <xf numFmtId="165" fontId="9" fillId="0" borderId="11" xfId="2" applyNumberFormat="1" applyBorder="1"/>
    <xf numFmtId="164" fontId="9" fillId="0" borderId="11" xfId="2" applyNumberFormat="1" applyBorder="1"/>
    <xf numFmtId="2" fontId="9" fillId="0" borderId="11" xfId="2" applyNumberFormat="1" applyBorder="1"/>
    <xf numFmtId="0" fontId="11" fillId="0" borderId="10" xfId="2" applyFont="1" applyBorder="1"/>
    <xf numFmtId="165" fontId="0" fillId="0" borderId="6" xfId="3" applyNumberFormat="1" applyFont="1" applyBorder="1"/>
    <xf numFmtId="165" fontId="0" fillId="0" borderId="0" xfId="3" applyNumberFormat="1" applyFont="1" applyBorder="1"/>
    <xf numFmtId="165" fontId="9" fillId="0" borderId="0" xfId="2" applyNumberFormat="1"/>
    <xf numFmtId="166" fontId="1" fillId="0" borderId="6" xfId="2" applyNumberFormat="1" applyFont="1" applyBorder="1" applyAlignment="1">
      <alignment horizontal="center"/>
    </xf>
    <xf numFmtId="166" fontId="1" fillId="0" borderId="0" xfId="2" applyNumberFormat="1" applyFont="1" applyAlignment="1">
      <alignment horizontal="center"/>
    </xf>
    <xf numFmtId="166" fontId="1" fillId="0" borderId="0" xfId="2" applyNumberFormat="1" applyFont="1" applyAlignment="1">
      <alignment horizontal="center"/>
    </xf>
    <xf numFmtId="0" fontId="1" fillId="0" borderId="0" xfId="2" applyFont="1"/>
    <xf numFmtId="0" fontId="1" fillId="0" borderId="5" xfId="2" applyFont="1" applyBorder="1"/>
    <xf numFmtId="0" fontId="1" fillId="0" borderId="6" xfId="2" applyFont="1" applyBorder="1"/>
    <xf numFmtId="0" fontId="1" fillId="0" borderId="5" xfId="2" applyFont="1" applyBorder="1" applyAlignment="1">
      <alignment horizontal="center"/>
    </xf>
    <xf numFmtId="0" fontId="1" fillId="0" borderId="12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165" fontId="0" fillId="0" borderId="0" xfId="3" applyNumberFormat="1" applyFont="1"/>
    <xf numFmtId="0" fontId="4" fillId="0" borderId="9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6" xfId="0" applyFont="1" applyBorder="1"/>
    <xf numFmtId="0" fontId="4" fillId="0" borderId="5" xfId="0" applyFont="1" applyBorder="1"/>
    <xf numFmtId="165" fontId="0" fillId="0" borderId="9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165" fontId="0" fillId="0" borderId="0" xfId="0" applyNumberFormat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9" xfId="0" applyBorder="1"/>
    <xf numFmtId="1" fontId="0" fillId="0" borderId="0" xfId="0" applyNumberFormat="1"/>
    <xf numFmtId="2" fontId="8" fillId="3" borderId="20" xfId="0" applyNumberFormat="1" applyFont="1" applyFill="1" applyBorder="1"/>
    <xf numFmtId="2" fontId="8" fillId="3" borderId="20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8" fillId="3" borderId="21" xfId="0" applyNumberFormat="1" applyFont="1" applyFill="1" applyBorder="1"/>
    <xf numFmtId="0" fontId="3" fillId="0" borderId="22" xfId="0" applyFont="1" applyBorder="1" applyAlignment="1">
      <alignment horizontal="center"/>
    </xf>
    <xf numFmtId="2" fontId="0" fillId="0" borderId="19" xfId="0" applyNumberFormat="1" applyBorder="1"/>
    <xf numFmtId="0" fontId="0" fillId="0" borderId="0" xfId="0" applyAlignment="1">
      <alignment horizontal="center"/>
    </xf>
    <xf numFmtId="0" fontId="3" fillId="0" borderId="22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1" fontId="0" fillId="0" borderId="0" xfId="0" applyNumberFormat="1"/>
    <xf numFmtId="11" fontId="0" fillId="0" borderId="8" xfId="0" applyNumberFormat="1" applyBorder="1"/>
    <xf numFmtId="165" fontId="0" fillId="0" borderId="19" xfId="0" applyNumberFormat="1" applyBorder="1"/>
    <xf numFmtId="168" fontId="0" fillId="0" borderId="19" xfId="0" applyNumberFormat="1" applyBorder="1"/>
    <xf numFmtId="168" fontId="0" fillId="0" borderId="0" xfId="0" applyNumberFormat="1"/>
    <xf numFmtId="165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/>
    <xf numFmtId="0" fontId="3" fillId="0" borderId="5" xfId="0" applyFont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Continuous"/>
    </xf>
    <xf numFmtId="0" fontId="0" fillId="0" borderId="25" xfId="0" applyBorder="1"/>
  </cellXfs>
  <cellStyles count="4">
    <cellStyle name="Comma 2" xfId="3" xr:uid="{F58732B4-C48C-4BAD-BC4A-889938EFFCFE}"/>
    <cellStyle name="Normal" xfId="0" builtinId="0"/>
    <cellStyle name="Normal 2" xfId="2" xr:uid="{DDFE8723-9647-4A8C-9ED0-40B0295E88AF}"/>
    <cellStyle name="Percent" xfId="1" builtinId="5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</dxf>
    <dxf>
      <numFmt numFmtId="164" formatCode="0.0"/>
    </dxf>
    <dxf>
      <numFmt numFmtId="164" formatCode="0.0"/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/>
        <right/>
        <top/>
        <bottom/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64" formatCode="0.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EXP</c:v>
          </c:tx>
          <c:spPr>
            <a:solidFill>
              <a:srgbClr val="C00000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'Q.1.1'!$G$14:$G$22</c:f>
              <c:strCache>
                <c:ptCount val="9"/>
                <c:pt idx="0">
                  <c:v>07_London</c:v>
                </c:pt>
                <c:pt idx="1">
                  <c:v>08_South_East</c:v>
                </c:pt>
                <c:pt idx="2">
                  <c:v>06_East_of_England</c:v>
                </c:pt>
                <c:pt idx="3">
                  <c:v>03_Yorkshire_Humberside</c:v>
                </c:pt>
                <c:pt idx="4">
                  <c:v>04_East_Midlands</c:v>
                </c:pt>
                <c:pt idx="5">
                  <c:v>01_North_East</c:v>
                </c:pt>
                <c:pt idx="6">
                  <c:v>02_North_West</c:v>
                </c:pt>
                <c:pt idx="7">
                  <c:v>05_West_Midlands</c:v>
                </c:pt>
                <c:pt idx="8">
                  <c:v>09_South_West</c:v>
                </c:pt>
              </c:strCache>
            </c:strRef>
          </c:cat>
          <c:val>
            <c:numRef>
              <c:f>'Q.1.1'!$K$14:$K$22</c:f>
              <c:numCache>
                <c:formatCode>0.00%</c:formatCode>
                <c:ptCount val="9"/>
                <c:pt idx="0">
                  <c:v>0.31673997755582395</c:v>
                </c:pt>
                <c:pt idx="1">
                  <c:v>-1.515474879003742E-2</c:v>
                </c:pt>
                <c:pt idx="2">
                  <c:v>-2.7118369985445478E-2</c:v>
                </c:pt>
                <c:pt idx="3">
                  <c:v>-6.0711537120346937E-2</c:v>
                </c:pt>
                <c:pt idx="4">
                  <c:v>-7.3499356495034029E-2</c:v>
                </c:pt>
                <c:pt idx="5">
                  <c:v>-7.7043594384500147E-2</c:v>
                </c:pt>
                <c:pt idx="6">
                  <c:v>-0.10072084822194816</c:v>
                </c:pt>
                <c:pt idx="7">
                  <c:v>-0.11146064866671357</c:v>
                </c:pt>
                <c:pt idx="8">
                  <c:v>-0.11839128733694682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C-423D-8033-59D40900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48484512"/>
        <c:axId val="748482848"/>
      </c:barChart>
      <c:catAx>
        <c:axId val="748484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2848"/>
        <c:crosses val="autoZero"/>
        <c:auto val="1"/>
        <c:lblAlgn val="ctr"/>
        <c:lblOffset val="100"/>
        <c:noMultiLvlLbl val="0"/>
      </c:catAx>
      <c:valAx>
        <c:axId val="748482848"/>
        <c:scaling>
          <c:orientation val="minMax"/>
          <c:max val="0.34000000000000008"/>
          <c:min val="-0.150000000000000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School Expenditure per Secondary School In England by Region (2016/17) (deviation from national average, in percentage points)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665870750817603"/>
              <c:y val="3.2407427374885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45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School Expenditure per Secondary School In England by Region (2016/17) (deviation from national average, in percentage points)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14624999999999999"/>
          <c:y val="6.31377628699742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Regional School Expenditure</c:v>
          </c:tx>
          <c:spPr>
            <a:solidFill>
              <a:srgbClr val="C00000">
                <a:alpha val="80000"/>
              </a:srgbClr>
            </a:solidFill>
            <a:ln>
              <a:solidFill>
                <a:schemeClr val="accent1">
                  <a:alpha val="94000"/>
                </a:schemeClr>
              </a:solidFill>
            </a:ln>
            <a:effectLst/>
          </c:spPr>
          <c:invertIfNegative val="0"/>
          <c:cat>
            <c:strRef>
              <c:f>'Q.1.1'!$N$14:$N$22</c:f>
              <c:strCache>
                <c:ptCount val="9"/>
                <c:pt idx="0">
                  <c:v>07_London</c:v>
                </c:pt>
                <c:pt idx="1">
                  <c:v>08_South_East</c:v>
                </c:pt>
                <c:pt idx="2">
                  <c:v>06_East_of_England</c:v>
                </c:pt>
                <c:pt idx="3">
                  <c:v>03_Yorkshire_Humberside</c:v>
                </c:pt>
                <c:pt idx="4">
                  <c:v>04_East_Midlands</c:v>
                </c:pt>
                <c:pt idx="5">
                  <c:v>01_North_East</c:v>
                </c:pt>
                <c:pt idx="6">
                  <c:v>02_North_West</c:v>
                </c:pt>
                <c:pt idx="7">
                  <c:v>05_West_Midlands</c:v>
                </c:pt>
                <c:pt idx="8">
                  <c:v>09_South_West</c:v>
                </c:pt>
              </c:strCache>
            </c:strRef>
          </c:cat>
          <c:val>
            <c:numRef>
              <c:f>'Q.1.1'!$T$14:$T$22</c:f>
              <c:numCache>
                <c:formatCode>0.00%</c:formatCode>
                <c:ptCount val="9"/>
                <c:pt idx="0">
                  <c:v>0.31673997755582395</c:v>
                </c:pt>
                <c:pt idx="1">
                  <c:v>-1.515474879003742E-2</c:v>
                </c:pt>
                <c:pt idx="2">
                  <c:v>-2.7118369985445478E-2</c:v>
                </c:pt>
                <c:pt idx="3">
                  <c:v>-6.0711537120346937E-2</c:v>
                </c:pt>
                <c:pt idx="4">
                  <c:v>-7.3499356495034029E-2</c:v>
                </c:pt>
                <c:pt idx="5">
                  <c:v>-7.7043594384500147E-2</c:v>
                </c:pt>
                <c:pt idx="6">
                  <c:v>-0.10072084822194816</c:v>
                </c:pt>
                <c:pt idx="7">
                  <c:v>-0.11146064866671357</c:v>
                </c:pt>
                <c:pt idx="8">
                  <c:v>-0.11839128733694682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C-4EDB-9D65-7EE0E577399E}"/>
            </c:ext>
          </c:extLst>
        </c:ser>
        <c:ser>
          <c:idx val="1"/>
          <c:order val="1"/>
          <c:tx>
            <c:v>Regional Average School Funding</c:v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'Q.1.1'!$N$14:$N$22</c:f>
              <c:strCache>
                <c:ptCount val="9"/>
                <c:pt idx="0">
                  <c:v>07_London</c:v>
                </c:pt>
                <c:pt idx="1">
                  <c:v>08_South_East</c:v>
                </c:pt>
                <c:pt idx="2">
                  <c:v>06_East_of_England</c:v>
                </c:pt>
                <c:pt idx="3">
                  <c:v>03_Yorkshire_Humberside</c:v>
                </c:pt>
                <c:pt idx="4">
                  <c:v>04_East_Midlands</c:v>
                </c:pt>
                <c:pt idx="5">
                  <c:v>01_North_East</c:v>
                </c:pt>
                <c:pt idx="6">
                  <c:v>02_North_West</c:v>
                </c:pt>
                <c:pt idx="7">
                  <c:v>05_West_Midlands</c:v>
                </c:pt>
                <c:pt idx="8">
                  <c:v>09_South_West</c:v>
                </c:pt>
              </c:strCache>
            </c:strRef>
          </c:cat>
          <c:val>
            <c:numRef>
              <c:f>'Q.1.1'!$U$14:$U$22</c:f>
              <c:numCache>
                <c:formatCode>0.00%</c:formatCode>
                <c:ptCount val="9"/>
                <c:pt idx="0">
                  <c:v>0.31693182965382949</c:v>
                </c:pt>
                <c:pt idx="1">
                  <c:v>-1.3042518898035982E-2</c:v>
                </c:pt>
                <c:pt idx="2">
                  <c:v>-1.351554525030263E-2</c:v>
                </c:pt>
                <c:pt idx="3">
                  <c:v>-6.5022812760510695E-2</c:v>
                </c:pt>
                <c:pt idx="4">
                  <c:v>-6.7985743970368606E-2</c:v>
                </c:pt>
                <c:pt idx="5">
                  <c:v>-8.6518930332273647E-2</c:v>
                </c:pt>
                <c:pt idx="6">
                  <c:v>-0.10262120590688473</c:v>
                </c:pt>
                <c:pt idx="7">
                  <c:v>-0.10438380138480818</c:v>
                </c:pt>
                <c:pt idx="8">
                  <c:v>-0.12749828902074423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C-4EDB-9D65-7EE0E577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74097792"/>
        <c:axId val="274091136"/>
      </c:barChart>
      <c:catAx>
        <c:axId val="27409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91136"/>
        <c:crosses val="autoZero"/>
        <c:auto val="1"/>
        <c:lblAlgn val="ctr"/>
        <c:lblOffset val="100"/>
        <c:noMultiLvlLbl val="0"/>
      </c:catAx>
      <c:valAx>
        <c:axId val="274091136"/>
        <c:scaling>
          <c:orientation val="minMax"/>
          <c:max val="0.34000000000000008"/>
          <c:min val="-0.150000000000000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Yearly Secondary School Expenditure in the London region (2016/17)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'Q.1.2'!$J$4:$J$14</c:f>
              <c:numCache>
                <c:formatCode>General</c:formatCode>
                <c:ptCount val="11"/>
                <c:pt idx="0">
                  <c:v>4000000</c:v>
                </c:pt>
                <c:pt idx="1">
                  <c:v>5500000</c:v>
                </c:pt>
                <c:pt idx="2">
                  <c:v>7000000</c:v>
                </c:pt>
                <c:pt idx="3">
                  <c:v>8500000</c:v>
                </c:pt>
                <c:pt idx="4">
                  <c:v>10000000</c:v>
                </c:pt>
                <c:pt idx="5">
                  <c:v>11500000</c:v>
                </c:pt>
                <c:pt idx="6">
                  <c:v>13000000</c:v>
                </c:pt>
                <c:pt idx="7">
                  <c:v>14500000</c:v>
                </c:pt>
                <c:pt idx="8">
                  <c:v>16000000</c:v>
                </c:pt>
                <c:pt idx="9">
                  <c:v>17500000</c:v>
                </c:pt>
                <c:pt idx="10">
                  <c:v>19000000</c:v>
                </c:pt>
              </c:numCache>
            </c:numRef>
          </c:cat>
          <c:val>
            <c:numRef>
              <c:f>'Q.1.2'!$L$4:$L$14</c:f>
              <c:numCache>
                <c:formatCode>0.00</c:formatCode>
                <c:ptCount val="11"/>
                <c:pt idx="0">
                  <c:v>4.9645390070921991</c:v>
                </c:pt>
                <c:pt idx="1">
                  <c:v>12.056737588652481</c:v>
                </c:pt>
                <c:pt idx="2">
                  <c:v>24.822695035460992</c:v>
                </c:pt>
                <c:pt idx="3">
                  <c:v>23.404255319148938</c:v>
                </c:pt>
                <c:pt idx="4">
                  <c:v>14.893617021276595</c:v>
                </c:pt>
                <c:pt idx="5">
                  <c:v>12.76595744680851</c:v>
                </c:pt>
                <c:pt idx="6">
                  <c:v>3.5460992907801421</c:v>
                </c:pt>
                <c:pt idx="7">
                  <c:v>2.1276595744680851</c:v>
                </c:pt>
                <c:pt idx="8">
                  <c:v>0.70921985815602839</c:v>
                </c:pt>
                <c:pt idx="9">
                  <c:v>0</c:v>
                </c:pt>
                <c:pt idx="10">
                  <c:v>0.70921985815602839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8-4F51-8597-6C7C774B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88538672"/>
        <c:axId val="688539088"/>
      </c:barChart>
      <c:catAx>
        <c:axId val="6885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 School expenditure in £/yr (upper limit class interval)</a:t>
                </a:r>
              </a:p>
              <a:p>
                <a:pPr>
                  <a:defRPr/>
                </a:pPr>
                <a:endParaRPr lang="en-GB" sz="1000" b="0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en-GB" sz="1000" b="0" i="0" u="none" strike="noStrike" baseline="0">
                    <a:effectLst/>
                  </a:rPr>
                  <a:t>                                                                                            Source: Own computation based on Dfe (2018)                                                               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4337276733003744E-2"/>
              <c:y val="0.8705194140505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9088"/>
        <c:crosses val="autoZero"/>
        <c:auto val="1"/>
        <c:lblAlgn val="ctr"/>
        <c:lblOffset val="100"/>
        <c:noMultiLvlLbl val="0"/>
      </c:catAx>
      <c:valAx>
        <c:axId val="68853908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Relative Frequency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5932934730315103E-2"/>
              <c:y val="0.2764058360903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Yearly Secondary School Expenditure in the South-West region (2016/17)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6681834778054061"/>
          <c:y val="3.1960650650899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'Q.1.2'!$J$4:$J$14</c:f>
              <c:numCache>
                <c:formatCode>General</c:formatCode>
                <c:ptCount val="11"/>
                <c:pt idx="0">
                  <c:v>4000000</c:v>
                </c:pt>
                <c:pt idx="1">
                  <c:v>5500000</c:v>
                </c:pt>
                <c:pt idx="2">
                  <c:v>7000000</c:v>
                </c:pt>
                <c:pt idx="3">
                  <c:v>8500000</c:v>
                </c:pt>
                <c:pt idx="4">
                  <c:v>10000000</c:v>
                </c:pt>
                <c:pt idx="5">
                  <c:v>11500000</c:v>
                </c:pt>
                <c:pt idx="6">
                  <c:v>13000000</c:v>
                </c:pt>
                <c:pt idx="7">
                  <c:v>14500000</c:v>
                </c:pt>
                <c:pt idx="8">
                  <c:v>16000000</c:v>
                </c:pt>
                <c:pt idx="9">
                  <c:v>17500000</c:v>
                </c:pt>
                <c:pt idx="10">
                  <c:v>19000000</c:v>
                </c:pt>
              </c:numCache>
            </c:numRef>
          </c:cat>
          <c:val>
            <c:numRef>
              <c:f>'Q.1.2'!$N$4:$N$14</c:f>
              <c:numCache>
                <c:formatCode>0.00</c:formatCode>
                <c:ptCount val="11"/>
                <c:pt idx="0">
                  <c:v>28.571428571428569</c:v>
                </c:pt>
                <c:pt idx="1">
                  <c:v>30.612244897959183</c:v>
                </c:pt>
                <c:pt idx="2">
                  <c:v>26.530612244897959</c:v>
                </c:pt>
                <c:pt idx="3">
                  <c:v>6.1224489795918364</c:v>
                </c:pt>
                <c:pt idx="4">
                  <c:v>6.1224489795918364</c:v>
                </c:pt>
                <c:pt idx="5">
                  <c:v>2.0408163265306123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0-4595-B0FF-5F3E6D46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88538672"/>
        <c:axId val="688539088"/>
      </c:barChart>
      <c:catAx>
        <c:axId val="6885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 School expenditure in £/yr (upper limit class interval) </a:t>
                </a:r>
              </a:p>
              <a:p>
                <a:pPr>
                  <a:defRPr/>
                </a:pPr>
                <a:r>
                  <a:rPr lang="en-GB" sz="1000" b="0" i="0" u="none" strike="noStrike" baseline="0">
                    <a:effectLst/>
                  </a:rPr>
                  <a:t> </a:t>
                </a:r>
              </a:p>
              <a:p>
                <a:pPr>
                  <a:defRPr/>
                </a:pPr>
                <a:r>
                  <a:rPr lang="en-GB"/>
                  <a:t>                                                                                            </a:t>
                </a:r>
                <a:r>
                  <a:rPr lang="en-GB" baseline="0"/>
                  <a:t>  </a:t>
                </a:r>
                <a:r>
                  <a:rPr lang="en-GB"/>
                  <a:t>source:</a:t>
                </a:r>
                <a:r>
                  <a:rPr lang="en-GB" baseline="0"/>
                  <a:t> own computation based on Dfe (2018)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6887409209767948"/>
              <c:y val="0.82175928911459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9088"/>
        <c:crosses val="autoZero"/>
        <c:auto val="1"/>
        <c:lblAlgn val="ctr"/>
        <c:lblOffset val="100"/>
        <c:noMultiLvlLbl val="0"/>
      </c:catAx>
      <c:valAx>
        <c:axId val="6885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Relative Frequency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5932934730315103E-2"/>
              <c:y val="0.2764058360903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Total</a:t>
            </a:r>
            <a:r>
              <a:rPr lang="en-GB" sz="1100" baseline="0"/>
              <a:t> Gross Expenditure and Funding - Secondary Schools in England (£m, 2016/17 prices)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Expenditure</c:v>
          </c:tx>
          <c:spPr>
            <a:ln w="28575" cap="rnd">
              <a:solidFill>
                <a:srgbClr val="002060">
                  <a:alpha val="8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'Q.2.1'!$A$5:$A$22</c:f>
              <c:strCache>
                <c:ptCount val="18"/>
                <c:pt idx="0">
                  <c:v>1999_00</c:v>
                </c:pt>
                <c:pt idx="1">
                  <c:v>2000_01</c:v>
                </c:pt>
                <c:pt idx="2">
                  <c:v>2001_02</c:v>
                </c:pt>
                <c:pt idx="3">
                  <c:v>2002_03</c:v>
                </c:pt>
                <c:pt idx="4">
                  <c:v>2003_04</c:v>
                </c:pt>
                <c:pt idx="5">
                  <c:v>2004_05</c:v>
                </c:pt>
                <c:pt idx="6">
                  <c:v>2005_06</c:v>
                </c:pt>
                <c:pt idx="7">
                  <c:v>2006_07</c:v>
                </c:pt>
                <c:pt idx="8">
                  <c:v>2007_08</c:v>
                </c:pt>
                <c:pt idx="9">
                  <c:v>2008_09</c:v>
                </c:pt>
                <c:pt idx="10">
                  <c:v>2009_10</c:v>
                </c:pt>
                <c:pt idx="11">
                  <c:v>2010_11</c:v>
                </c:pt>
                <c:pt idx="12">
                  <c:v>2011_12</c:v>
                </c:pt>
                <c:pt idx="13">
                  <c:v>2012_13</c:v>
                </c:pt>
                <c:pt idx="14">
                  <c:v>2013_14</c:v>
                </c:pt>
                <c:pt idx="15">
                  <c:v>2014_15</c:v>
                </c:pt>
                <c:pt idx="16">
                  <c:v>2015_16</c:v>
                </c:pt>
                <c:pt idx="17">
                  <c:v>2016_17</c:v>
                </c:pt>
              </c:strCache>
            </c:strRef>
          </c:cat>
          <c:val>
            <c:numRef>
              <c:f>'Q.2.1'!$E$5:$E$22</c:f>
              <c:numCache>
                <c:formatCode>0.0</c:formatCode>
                <c:ptCount val="18"/>
                <c:pt idx="0">
                  <c:v>12661.467294543318</c:v>
                </c:pt>
                <c:pt idx="1">
                  <c:v>13948.408820878498</c:v>
                </c:pt>
                <c:pt idx="2">
                  <c:v>15304.447736237584</c:v>
                </c:pt>
                <c:pt idx="3">
                  <c:v>15036.486178511632</c:v>
                </c:pt>
                <c:pt idx="4">
                  <c:v>16309.082561181205</c:v>
                </c:pt>
                <c:pt idx="5">
                  <c:v>17029.494582396914</c:v>
                </c:pt>
                <c:pt idx="6">
                  <c:v>17825.633270824204</c:v>
                </c:pt>
                <c:pt idx="7">
                  <c:v>18158.537816703512</c:v>
                </c:pt>
                <c:pt idx="8">
                  <c:v>18652.915088292608</c:v>
                </c:pt>
                <c:pt idx="9">
                  <c:v>18915.28803963849</c:v>
                </c:pt>
                <c:pt idx="10">
                  <c:v>18780.662410595149</c:v>
                </c:pt>
                <c:pt idx="11">
                  <c:v>18122.370660502558</c:v>
                </c:pt>
                <c:pt idx="12">
                  <c:v>13718.12847118745</c:v>
                </c:pt>
                <c:pt idx="13">
                  <c:v>10257.89044282239</c:v>
                </c:pt>
                <c:pt idx="14">
                  <c:v>8628.5599914616832</c:v>
                </c:pt>
                <c:pt idx="15">
                  <c:v>7712.4213671467469</c:v>
                </c:pt>
                <c:pt idx="16">
                  <c:v>6986.6396859402576</c:v>
                </c:pt>
                <c:pt idx="17">
                  <c:v>6357.1880000000001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4700-B1ED-58E1CCA65BB4}"/>
            </c:ext>
          </c:extLst>
        </c:ser>
        <c:ser>
          <c:idx val="1"/>
          <c:order val="1"/>
          <c:tx>
            <c:v>School Funding</c:v>
          </c:tx>
          <c:spPr>
            <a:ln w="28575" cap="rnd">
              <a:solidFill>
                <a:srgbClr val="C00000">
                  <a:alpha val="8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'Q.2.1'!$A$5:$A$22</c:f>
              <c:strCache>
                <c:ptCount val="18"/>
                <c:pt idx="0">
                  <c:v>1999_00</c:v>
                </c:pt>
                <c:pt idx="1">
                  <c:v>2000_01</c:v>
                </c:pt>
                <c:pt idx="2">
                  <c:v>2001_02</c:v>
                </c:pt>
                <c:pt idx="3">
                  <c:v>2002_03</c:v>
                </c:pt>
                <c:pt idx="4">
                  <c:v>2003_04</c:v>
                </c:pt>
                <c:pt idx="5">
                  <c:v>2004_05</c:v>
                </c:pt>
                <c:pt idx="6">
                  <c:v>2005_06</c:v>
                </c:pt>
                <c:pt idx="7">
                  <c:v>2006_07</c:v>
                </c:pt>
                <c:pt idx="8">
                  <c:v>2007_08</c:v>
                </c:pt>
                <c:pt idx="9">
                  <c:v>2008_09</c:v>
                </c:pt>
                <c:pt idx="10">
                  <c:v>2009_10</c:v>
                </c:pt>
                <c:pt idx="11">
                  <c:v>2010_11</c:v>
                </c:pt>
                <c:pt idx="12">
                  <c:v>2011_12</c:v>
                </c:pt>
                <c:pt idx="13">
                  <c:v>2012_13</c:v>
                </c:pt>
                <c:pt idx="14">
                  <c:v>2013_14</c:v>
                </c:pt>
                <c:pt idx="15">
                  <c:v>2014_15</c:v>
                </c:pt>
                <c:pt idx="16">
                  <c:v>2015_16</c:v>
                </c:pt>
                <c:pt idx="17">
                  <c:v>2016_17</c:v>
                </c:pt>
              </c:strCache>
            </c:strRef>
          </c:cat>
          <c:val>
            <c:numRef>
              <c:f>'Q.2.1'!$F$5:$F$22</c:f>
              <c:numCache>
                <c:formatCode>0.0</c:formatCode>
                <c:ptCount val="18"/>
                <c:pt idx="0">
                  <c:v>11781.683385463801</c:v>
                </c:pt>
                <c:pt idx="1">
                  <c:v>12979.201591384617</c:v>
                </c:pt>
                <c:pt idx="2">
                  <c:v>14241.015944134544</c:v>
                </c:pt>
                <c:pt idx="3">
                  <c:v>13991.673734486894</c:v>
                </c:pt>
                <c:pt idx="4">
                  <c:v>15488.470201032307</c:v>
                </c:pt>
                <c:pt idx="5">
                  <c:v>16114.128833375138</c:v>
                </c:pt>
                <c:pt idx="6">
                  <c:v>16693.762643868231</c:v>
                </c:pt>
                <c:pt idx="7">
                  <c:v>17069.781701573771</c:v>
                </c:pt>
                <c:pt idx="8">
                  <c:v>17650.618252223583</c:v>
                </c:pt>
                <c:pt idx="9">
                  <c:v>17614.436150260361</c:v>
                </c:pt>
                <c:pt idx="10">
                  <c:v>17530.351704600791</c:v>
                </c:pt>
                <c:pt idx="11">
                  <c:v>17110.547478645523</c:v>
                </c:pt>
                <c:pt idx="12">
                  <c:v>13143.43908320013</c:v>
                </c:pt>
                <c:pt idx="13">
                  <c:v>9827.7980755807275</c:v>
                </c:pt>
                <c:pt idx="14">
                  <c:v>8247.5527362409011</c:v>
                </c:pt>
                <c:pt idx="15">
                  <c:v>7223.687703334218</c:v>
                </c:pt>
                <c:pt idx="16">
                  <c:v>6587.172657486577</c:v>
                </c:pt>
                <c:pt idx="17">
                  <c:v>5902.4939999999997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E-4700-B1ED-58E1CCA6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74288"/>
        <c:axId val="381474704"/>
      </c:lineChart>
      <c:catAx>
        <c:axId val="38147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u="none" strike="noStrike" baseline="0">
                    <a:effectLst/>
                  </a:rPr>
                  <a:t>                                                                                      Fiscal Year</a:t>
                </a:r>
              </a:p>
              <a:p>
                <a:pPr algn="l">
                  <a:defRPr/>
                </a:pPr>
                <a:r>
                  <a:rPr lang="en-GB" sz="800" b="0" i="0" u="none" strike="noStrike" baseline="0">
                    <a:effectLst/>
                  </a:rPr>
                  <a:t> </a:t>
                </a:r>
                <a:endParaRPr lang="en-GB" sz="800"/>
              </a:p>
              <a:p>
                <a:pPr algn="l">
                  <a:defRPr/>
                </a:pPr>
                <a:r>
                  <a:rPr lang="en-GB" sz="800"/>
                  <a:t>Source: own estimation based on</a:t>
                </a:r>
                <a:r>
                  <a:rPr lang="en-GB" sz="800" baseline="0"/>
                  <a:t> </a:t>
                </a:r>
                <a:r>
                  <a:rPr lang="en-GB" sz="800"/>
                  <a:t>Dfe and</a:t>
                </a:r>
                <a:r>
                  <a:rPr lang="en-GB" sz="800" baseline="0"/>
                  <a:t> </a:t>
                </a:r>
                <a:r>
                  <a:rPr lang="en-GB" sz="800"/>
                  <a:t>ONS (2018)                               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5.3912727201234675E-2"/>
              <c:y val="0.93056028241653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4704"/>
        <c:crosses val="autoZero"/>
        <c:auto val="1"/>
        <c:lblAlgn val="ctr"/>
        <c:lblOffset val="100"/>
        <c:noMultiLvlLbl val="0"/>
      </c:catAx>
      <c:valAx>
        <c:axId val="381474704"/>
        <c:scaling>
          <c:orientation val="minMax"/>
          <c:max val="21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800"/>
                  <a:t>Total</a:t>
                </a:r>
                <a:r>
                  <a:rPr lang="en-GB" sz="800" baseline="0"/>
                  <a:t> Secondary Schools Gross Expenditure and Funding (£m)</a:t>
                </a:r>
                <a:endParaRPr lang="en-GB" sz="800"/>
              </a:p>
            </c:rich>
          </c:tx>
          <c:layout>
            <c:manualLayout>
              <c:xMode val="edge"/>
              <c:yMode val="edge"/>
              <c:x val="1.2484394506866416E-2"/>
              <c:y val="8.55185185185185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Changes in Total Gross Expenditure Secondary Schools in England 2000-2017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Expenditure</c:v>
          </c:tx>
          <c:spPr>
            <a:ln w="28575" cap="rnd">
              <a:solidFill>
                <a:srgbClr val="002060">
                  <a:alpha val="8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'Q.2.2'!$A$5:$A$21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'Q.2.2'!$L$5:$L$21</c:f>
              <c:numCache>
                <c:formatCode>0.000</c:formatCode>
                <c:ptCount val="17"/>
                <c:pt idx="0">
                  <c:v>11.731602653017603</c:v>
                </c:pt>
                <c:pt idx="1">
                  <c:v>10.498675126305734</c:v>
                </c:pt>
                <c:pt idx="2">
                  <c:v>0.54668979834868736</c:v>
                </c:pt>
                <c:pt idx="3">
                  <c:v>10.289349795391267</c:v>
                </c:pt>
                <c:pt idx="4">
                  <c:v>7.0677542760325451</c:v>
                </c:pt>
                <c:pt idx="5">
                  <c:v>7.1461883741930521</c:v>
                </c:pt>
                <c:pt idx="6">
                  <c:v>4.9342236486333846</c:v>
                </c:pt>
                <c:pt idx="7">
                  <c:v>5.1385363591371913</c:v>
                </c:pt>
                <c:pt idx="8">
                  <c:v>3.9642969533966621</c:v>
                </c:pt>
                <c:pt idx="9">
                  <c:v>0.7281858011360498</c:v>
                </c:pt>
                <c:pt idx="10">
                  <c:v>-1.757418417827239</c:v>
                </c:pt>
                <c:pt idx="11">
                  <c:v>-26.413060259085697</c:v>
                </c:pt>
                <c:pt idx="12">
                  <c:v>-27.010795101050888</c:v>
                </c:pt>
                <c:pt idx="13">
                  <c:v>-15.603452835969378</c:v>
                </c:pt>
                <c:pt idx="14">
                  <c:v>-9.7853411290557801</c:v>
                </c:pt>
                <c:pt idx="15">
                  <c:v>-9.211152426973257</c:v>
                </c:pt>
                <c:pt idx="16">
                  <c:v>-7.2654803531586154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CD1-A85C-538E657E9B89}"/>
            </c:ext>
          </c:extLst>
        </c:ser>
        <c:ser>
          <c:idx val="1"/>
          <c:order val="1"/>
          <c:tx>
            <c:v>Real Expenditure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'Q.2.2'!$A$5:$A$21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'Q.2.2'!$J$5:$J$21</c:f>
              <c:numCache>
                <c:formatCode>0.000</c:formatCode>
                <c:ptCount val="17"/>
                <c:pt idx="0">
                  <c:v>9.6802128699176038</c:v>
                </c:pt>
                <c:pt idx="1">
                  <c:v>9.2778049125476159</c:v>
                </c:pt>
                <c:pt idx="2">
                  <c:v>-1.7663828390059422</c:v>
                </c:pt>
                <c:pt idx="3">
                  <c:v>8.1242505492321371</c:v>
                </c:pt>
                <c:pt idx="4">
                  <c:v>4.3224651190055141</c:v>
                </c:pt>
                <c:pt idx="5">
                  <c:v>4.5690676624223769</c:v>
                </c:pt>
                <c:pt idx="6">
                  <c:v>1.8503360445906836</c:v>
                </c:pt>
                <c:pt idx="7">
                  <c:v>2.6861585647599995</c:v>
                </c:pt>
                <c:pt idx="8">
                  <c:v>1.396804719800393</c:v>
                </c:pt>
                <c:pt idx="9">
                  <c:v>-0.71427407880229055</c:v>
                </c:pt>
                <c:pt idx="10">
                  <c:v>-3.5680622076990076</c:v>
                </c:pt>
                <c:pt idx="11">
                  <c:v>-27.842891902311351</c:v>
                </c:pt>
                <c:pt idx="12">
                  <c:v>-29.067099544698038</c:v>
                </c:pt>
                <c:pt idx="13">
                  <c:v>-17.296957834892623</c:v>
                </c:pt>
                <c:pt idx="14">
                  <c:v>-11.224543671990972</c:v>
                </c:pt>
                <c:pt idx="15">
                  <c:v>-9.8832484639734375</c:v>
                </c:pt>
                <c:pt idx="16">
                  <c:v>-9.4413567816818755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CD1-A85C-538E657E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22528"/>
        <c:axId val="753019200"/>
      </c:lineChart>
      <c:catAx>
        <c:axId val="75302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                                                                                                                          Fiscal Year</a:t>
                </a:r>
                <a:endParaRPr lang="en-GB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GB" sz="800">
                    <a:effectLst/>
                  </a:rPr>
                  <a:t>Source: Own computations</a:t>
                </a:r>
                <a:r>
                  <a:rPr lang="en-GB" sz="800" baseline="0">
                    <a:effectLst/>
                  </a:rPr>
                  <a:t> based on DfE 2018 Data </a:t>
                </a:r>
              </a:p>
            </c:rich>
          </c:tx>
          <c:layout>
            <c:manualLayout>
              <c:xMode val="edge"/>
              <c:yMode val="edge"/>
              <c:x val="1.2828956018599452E-3"/>
              <c:y val="0.87318612407206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9200"/>
        <c:crosses val="autoZero"/>
        <c:auto val="1"/>
        <c:lblAlgn val="ctr"/>
        <c:lblOffset val="100"/>
        <c:noMultiLvlLbl val="0"/>
      </c:catAx>
      <c:valAx>
        <c:axId val="753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</a:t>
                </a:r>
                <a:r>
                  <a:rPr lang="en-GB" baseline="0"/>
                  <a:t> changes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1904761904761904E-2"/>
              <c:y val="0.43613582277874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Changes in Total Gross Expenditure Secondary Schools in England 2000-2017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Price Changes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'Q.2.2'!$A$5:$A$21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'Q.2.2'!$K$5:$K$21</c:f>
              <c:numCache>
                <c:formatCode>0.000</c:formatCode>
                <c:ptCount val="17"/>
                <c:pt idx="0">
                  <c:v>2.0513897830999106</c:v>
                </c:pt>
                <c:pt idx="1">
                  <c:v>1.2208702137581184</c:v>
                </c:pt>
                <c:pt idx="2">
                  <c:v>2.3130726373546295</c:v>
                </c:pt>
                <c:pt idx="3">
                  <c:v>2.1650992461590413</c:v>
                </c:pt>
                <c:pt idx="4">
                  <c:v>2.745289157027031</c:v>
                </c:pt>
                <c:pt idx="5">
                  <c:v>2.5771207117705863</c:v>
                </c:pt>
                <c:pt idx="6">
                  <c:v>3.0838876040427898</c:v>
                </c:pt>
                <c:pt idx="7">
                  <c:v>2.4523777943772807</c:v>
                </c:pt>
                <c:pt idx="8">
                  <c:v>2.5674922335961803</c:v>
                </c:pt>
                <c:pt idx="9">
                  <c:v>1.4424598799383404</c:v>
                </c:pt>
                <c:pt idx="10">
                  <c:v>1.8106437898718575</c:v>
                </c:pt>
                <c:pt idx="11">
                  <c:v>1.4298316432256541</c:v>
                </c:pt>
                <c:pt idx="12">
                  <c:v>2.0563044436470612</c:v>
                </c:pt>
                <c:pt idx="13">
                  <c:v>1.6935049989232454</c:v>
                </c:pt>
                <c:pt idx="14">
                  <c:v>1.4392025429352806</c:v>
                </c:pt>
                <c:pt idx="15">
                  <c:v>0.6720960370001805</c:v>
                </c:pt>
                <c:pt idx="16">
                  <c:v>2.1758764285232601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A-46CA-99DF-C21C8F554FB0}"/>
            </c:ext>
          </c:extLst>
        </c:ser>
        <c:ser>
          <c:idx val="1"/>
          <c:order val="1"/>
          <c:tx>
            <c:v>Real Expenditure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'Q.2.2'!$A$5:$A$21</c:f>
              <c:strCache>
                <c:ptCount val="17"/>
                <c:pt idx="0">
                  <c:v>2000_01</c:v>
                </c:pt>
                <c:pt idx="1">
                  <c:v>2001_02</c:v>
                </c:pt>
                <c:pt idx="2">
                  <c:v>2002_03</c:v>
                </c:pt>
                <c:pt idx="3">
                  <c:v>2003_04</c:v>
                </c:pt>
                <c:pt idx="4">
                  <c:v>2004_05</c:v>
                </c:pt>
                <c:pt idx="5">
                  <c:v>2005_06</c:v>
                </c:pt>
                <c:pt idx="6">
                  <c:v>2006_07</c:v>
                </c:pt>
                <c:pt idx="7">
                  <c:v>2007_08</c:v>
                </c:pt>
                <c:pt idx="8">
                  <c:v>2008_09</c:v>
                </c:pt>
                <c:pt idx="9">
                  <c:v>2009_10</c:v>
                </c:pt>
                <c:pt idx="10">
                  <c:v>2010_11</c:v>
                </c:pt>
                <c:pt idx="11">
                  <c:v>2011_12</c:v>
                </c:pt>
                <c:pt idx="12">
                  <c:v>2012_13</c:v>
                </c:pt>
                <c:pt idx="13">
                  <c:v>2013_14</c:v>
                </c:pt>
                <c:pt idx="14">
                  <c:v>2014_15</c:v>
                </c:pt>
                <c:pt idx="15">
                  <c:v>2015_16</c:v>
                </c:pt>
                <c:pt idx="16">
                  <c:v>2016_17</c:v>
                </c:pt>
              </c:strCache>
            </c:strRef>
          </c:cat>
          <c:val>
            <c:numRef>
              <c:f>'Q.2.2'!$J$5:$J$21</c:f>
              <c:numCache>
                <c:formatCode>0.000</c:formatCode>
                <c:ptCount val="17"/>
                <c:pt idx="0">
                  <c:v>9.6802128699176038</c:v>
                </c:pt>
                <c:pt idx="1">
                  <c:v>9.2778049125476159</c:v>
                </c:pt>
                <c:pt idx="2">
                  <c:v>-1.7663828390059422</c:v>
                </c:pt>
                <c:pt idx="3">
                  <c:v>8.1242505492321371</c:v>
                </c:pt>
                <c:pt idx="4">
                  <c:v>4.3224651190055141</c:v>
                </c:pt>
                <c:pt idx="5">
                  <c:v>4.5690676624223769</c:v>
                </c:pt>
                <c:pt idx="6">
                  <c:v>1.8503360445906836</c:v>
                </c:pt>
                <c:pt idx="7">
                  <c:v>2.6861585647599995</c:v>
                </c:pt>
                <c:pt idx="8">
                  <c:v>1.396804719800393</c:v>
                </c:pt>
                <c:pt idx="9">
                  <c:v>-0.71427407880229055</c:v>
                </c:pt>
                <c:pt idx="10">
                  <c:v>-3.5680622076990076</c:v>
                </c:pt>
                <c:pt idx="11">
                  <c:v>-27.842891902311351</c:v>
                </c:pt>
                <c:pt idx="12">
                  <c:v>-29.067099544698038</c:v>
                </c:pt>
                <c:pt idx="13">
                  <c:v>-17.296957834892623</c:v>
                </c:pt>
                <c:pt idx="14">
                  <c:v>-11.224543671990972</c:v>
                </c:pt>
                <c:pt idx="15">
                  <c:v>-9.8832484639734375</c:v>
                </c:pt>
                <c:pt idx="16">
                  <c:v>-9.4413567816818755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A-46CA-99DF-C21C8F55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022528"/>
        <c:axId val="753019200"/>
      </c:barChart>
      <c:catAx>
        <c:axId val="75302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                                                                                      Fiscal</a:t>
                </a:r>
                <a:r>
                  <a:rPr lang="en-GB" baseline="0"/>
                  <a:t> Year</a:t>
                </a:r>
              </a:p>
              <a:p>
                <a:pPr>
                  <a:defRPr/>
                </a:pPr>
                <a:endParaRPr lang="en-GB" sz="800" b="0" i="0" baseline="0">
                  <a:effectLst/>
                </a:endParaRPr>
              </a:p>
              <a:p>
                <a:pPr>
                  <a:defRPr/>
                </a:pPr>
                <a:r>
                  <a:rPr lang="en-GB" sz="800" b="0" i="0" baseline="0">
                    <a:effectLst/>
                  </a:rPr>
                  <a:t>Source: Own computations based on DfE 2018 Data </a:t>
                </a:r>
                <a:endParaRPr lang="en-GB" sz="800">
                  <a:effectLst/>
                </a:endParaRP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8127963958583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9200"/>
        <c:crosses val="autoZero"/>
        <c:auto val="1"/>
        <c:lblAlgn val="ctr"/>
        <c:lblOffset val="100"/>
        <c:noMultiLvlLbl val="0"/>
      </c:catAx>
      <c:valAx>
        <c:axId val="753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</a:t>
                </a:r>
                <a:r>
                  <a:rPr lang="en-GB" baseline="0"/>
                  <a:t> changes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1904761904761904E-2"/>
              <c:y val="0.43613582277874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Expenditure Scatter</a:t>
            </a:r>
            <a:r>
              <a:rPr lang="en-GB" baseline="0"/>
              <a:t> Plot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'Q.3.2'!$D$2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'Q.3.2'!$C$3:$C$760</c:f>
              <c:numCache>
                <c:formatCode>0</c:formatCode>
                <c:ptCount val="758"/>
                <c:pt idx="0">
                  <c:v>577</c:v>
                </c:pt>
                <c:pt idx="1">
                  <c:v>1640</c:v>
                </c:pt>
                <c:pt idx="2">
                  <c:v>1920</c:v>
                </c:pt>
                <c:pt idx="3">
                  <c:v>718</c:v>
                </c:pt>
                <c:pt idx="4">
                  <c:v>338</c:v>
                </c:pt>
                <c:pt idx="5">
                  <c:v>1598</c:v>
                </c:pt>
                <c:pt idx="6">
                  <c:v>1158</c:v>
                </c:pt>
                <c:pt idx="7">
                  <c:v>1180</c:v>
                </c:pt>
                <c:pt idx="8">
                  <c:v>743</c:v>
                </c:pt>
                <c:pt idx="9">
                  <c:v>479</c:v>
                </c:pt>
                <c:pt idx="10">
                  <c:v>793</c:v>
                </c:pt>
                <c:pt idx="11">
                  <c:v>846</c:v>
                </c:pt>
                <c:pt idx="12">
                  <c:v>750</c:v>
                </c:pt>
                <c:pt idx="13">
                  <c:v>616</c:v>
                </c:pt>
                <c:pt idx="14">
                  <c:v>586</c:v>
                </c:pt>
                <c:pt idx="15">
                  <c:v>623</c:v>
                </c:pt>
                <c:pt idx="16">
                  <c:v>1625</c:v>
                </c:pt>
                <c:pt idx="17">
                  <c:v>1195</c:v>
                </c:pt>
                <c:pt idx="18">
                  <c:v>533</c:v>
                </c:pt>
                <c:pt idx="19">
                  <c:v>1321</c:v>
                </c:pt>
                <c:pt idx="20">
                  <c:v>941</c:v>
                </c:pt>
                <c:pt idx="21">
                  <c:v>798</c:v>
                </c:pt>
                <c:pt idx="22">
                  <c:v>515</c:v>
                </c:pt>
                <c:pt idx="23">
                  <c:v>589</c:v>
                </c:pt>
                <c:pt idx="24">
                  <c:v>691</c:v>
                </c:pt>
                <c:pt idx="25">
                  <c:v>1008</c:v>
                </c:pt>
                <c:pt idx="26">
                  <c:v>767</c:v>
                </c:pt>
                <c:pt idx="27">
                  <c:v>763</c:v>
                </c:pt>
                <c:pt idx="28">
                  <c:v>1557</c:v>
                </c:pt>
                <c:pt idx="29">
                  <c:v>565</c:v>
                </c:pt>
                <c:pt idx="30">
                  <c:v>533</c:v>
                </c:pt>
                <c:pt idx="31">
                  <c:v>935</c:v>
                </c:pt>
                <c:pt idx="32">
                  <c:v>746</c:v>
                </c:pt>
                <c:pt idx="33">
                  <c:v>741</c:v>
                </c:pt>
                <c:pt idx="34">
                  <c:v>1063</c:v>
                </c:pt>
                <c:pt idx="35">
                  <c:v>365</c:v>
                </c:pt>
                <c:pt idx="36">
                  <c:v>547</c:v>
                </c:pt>
                <c:pt idx="37">
                  <c:v>680</c:v>
                </c:pt>
                <c:pt idx="38">
                  <c:v>692</c:v>
                </c:pt>
                <c:pt idx="39">
                  <c:v>739</c:v>
                </c:pt>
                <c:pt idx="40">
                  <c:v>876</c:v>
                </c:pt>
                <c:pt idx="41">
                  <c:v>1653</c:v>
                </c:pt>
                <c:pt idx="42">
                  <c:v>1136</c:v>
                </c:pt>
                <c:pt idx="43">
                  <c:v>1433</c:v>
                </c:pt>
                <c:pt idx="44">
                  <c:v>1136</c:v>
                </c:pt>
                <c:pt idx="45">
                  <c:v>627</c:v>
                </c:pt>
                <c:pt idx="46">
                  <c:v>938</c:v>
                </c:pt>
                <c:pt idx="47">
                  <c:v>891</c:v>
                </c:pt>
                <c:pt idx="48">
                  <c:v>1237</c:v>
                </c:pt>
                <c:pt idx="49">
                  <c:v>1306</c:v>
                </c:pt>
                <c:pt idx="50">
                  <c:v>822</c:v>
                </c:pt>
                <c:pt idx="51">
                  <c:v>1131</c:v>
                </c:pt>
                <c:pt idx="52">
                  <c:v>817</c:v>
                </c:pt>
                <c:pt idx="53">
                  <c:v>623</c:v>
                </c:pt>
                <c:pt idx="54">
                  <c:v>1458</c:v>
                </c:pt>
                <c:pt idx="55">
                  <c:v>590</c:v>
                </c:pt>
                <c:pt idx="56">
                  <c:v>1190</c:v>
                </c:pt>
                <c:pt idx="57">
                  <c:v>738</c:v>
                </c:pt>
                <c:pt idx="58">
                  <c:v>767</c:v>
                </c:pt>
                <c:pt idx="59">
                  <c:v>504</c:v>
                </c:pt>
                <c:pt idx="60">
                  <c:v>1424</c:v>
                </c:pt>
                <c:pt idx="61">
                  <c:v>1319</c:v>
                </c:pt>
                <c:pt idx="62">
                  <c:v>807</c:v>
                </c:pt>
                <c:pt idx="63">
                  <c:v>1218</c:v>
                </c:pt>
                <c:pt idx="64">
                  <c:v>628</c:v>
                </c:pt>
                <c:pt idx="65">
                  <c:v>818</c:v>
                </c:pt>
                <c:pt idx="66">
                  <c:v>857</c:v>
                </c:pt>
                <c:pt idx="67">
                  <c:v>881</c:v>
                </c:pt>
                <c:pt idx="68">
                  <c:v>854</c:v>
                </c:pt>
                <c:pt idx="69">
                  <c:v>1502</c:v>
                </c:pt>
                <c:pt idx="70">
                  <c:v>843</c:v>
                </c:pt>
                <c:pt idx="71">
                  <c:v>887</c:v>
                </c:pt>
                <c:pt idx="72">
                  <c:v>1436</c:v>
                </c:pt>
                <c:pt idx="73">
                  <c:v>997</c:v>
                </c:pt>
                <c:pt idx="74">
                  <c:v>860</c:v>
                </c:pt>
                <c:pt idx="75">
                  <c:v>863</c:v>
                </c:pt>
                <c:pt idx="76">
                  <c:v>869</c:v>
                </c:pt>
                <c:pt idx="77">
                  <c:v>1070</c:v>
                </c:pt>
                <c:pt idx="78">
                  <c:v>817</c:v>
                </c:pt>
                <c:pt idx="79">
                  <c:v>571</c:v>
                </c:pt>
                <c:pt idx="80">
                  <c:v>795</c:v>
                </c:pt>
                <c:pt idx="81">
                  <c:v>1208</c:v>
                </c:pt>
                <c:pt idx="82">
                  <c:v>1045</c:v>
                </c:pt>
                <c:pt idx="83">
                  <c:v>1654</c:v>
                </c:pt>
                <c:pt idx="84">
                  <c:v>756</c:v>
                </c:pt>
                <c:pt idx="85">
                  <c:v>735</c:v>
                </c:pt>
                <c:pt idx="86">
                  <c:v>1140</c:v>
                </c:pt>
                <c:pt idx="87">
                  <c:v>874</c:v>
                </c:pt>
                <c:pt idx="88">
                  <c:v>1349</c:v>
                </c:pt>
                <c:pt idx="89">
                  <c:v>1492</c:v>
                </c:pt>
                <c:pt idx="90">
                  <c:v>876</c:v>
                </c:pt>
                <c:pt idx="91">
                  <c:v>1170</c:v>
                </c:pt>
                <c:pt idx="92">
                  <c:v>779</c:v>
                </c:pt>
                <c:pt idx="93">
                  <c:v>1249</c:v>
                </c:pt>
                <c:pt idx="94">
                  <c:v>1060</c:v>
                </c:pt>
                <c:pt idx="95">
                  <c:v>1027</c:v>
                </c:pt>
                <c:pt idx="96">
                  <c:v>908</c:v>
                </c:pt>
                <c:pt idx="97">
                  <c:v>1035</c:v>
                </c:pt>
                <c:pt idx="98">
                  <c:v>1255</c:v>
                </c:pt>
                <c:pt idx="99">
                  <c:v>1097</c:v>
                </c:pt>
                <c:pt idx="100">
                  <c:v>1029</c:v>
                </c:pt>
                <c:pt idx="101">
                  <c:v>1426</c:v>
                </c:pt>
                <c:pt idx="102">
                  <c:v>1092</c:v>
                </c:pt>
                <c:pt idx="103">
                  <c:v>793</c:v>
                </c:pt>
                <c:pt idx="104">
                  <c:v>786</c:v>
                </c:pt>
                <c:pt idx="105">
                  <c:v>634</c:v>
                </c:pt>
                <c:pt idx="106">
                  <c:v>788</c:v>
                </c:pt>
                <c:pt idx="107">
                  <c:v>890</c:v>
                </c:pt>
                <c:pt idx="108">
                  <c:v>784</c:v>
                </c:pt>
                <c:pt idx="109">
                  <c:v>758</c:v>
                </c:pt>
                <c:pt idx="110">
                  <c:v>312</c:v>
                </c:pt>
                <c:pt idx="111">
                  <c:v>771</c:v>
                </c:pt>
                <c:pt idx="112">
                  <c:v>801</c:v>
                </c:pt>
                <c:pt idx="113">
                  <c:v>507</c:v>
                </c:pt>
                <c:pt idx="114">
                  <c:v>586</c:v>
                </c:pt>
                <c:pt idx="115">
                  <c:v>1146</c:v>
                </c:pt>
                <c:pt idx="116">
                  <c:v>955</c:v>
                </c:pt>
                <c:pt idx="117">
                  <c:v>827</c:v>
                </c:pt>
                <c:pt idx="118">
                  <c:v>833</c:v>
                </c:pt>
                <c:pt idx="119">
                  <c:v>876</c:v>
                </c:pt>
                <c:pt idx="120">
                  <c:v>603</c:v>
                </c:pt>
                <c:pt idx="121">
                  <c:v>1314</c:v>
                </c:pt>
                <c:pt idx="122">
                  <c:v>905</c:v>
                </c:pt>
                <c:pt idx="123">
                  <c:v>930</c:v>
                </c:pt>
                <c:pt idx="124">
                  <c:v>1629</c:v>
                </c:pt>
                <c:pt idx="125">
                  <c:v>1206</c:v>
                </c:pt>
                <c:pt idx="126">
                  <c:v>393</c:v>
                </c:pt>
                <c:pt idx="127">
                  <c:v>663</c:v>
                </c:pt>
                <c:pt idx="128">
                  <c:v>1008</c:v>
                </c:pt>
                <c:pt idx="129">
                  <c:v>1036</c:v>
                </c:pt>
                <c:pt idx="130">
                  <c:v>1465</c:v>
                </c:pt>
                <c:pt idx="131">
                  <c:v>1263</c:v>
                </c:pt>
                <c:pt idx="132">
                  <c:v>1511</c:v>
                </c:pt>
                <c:pt idx="133">
                  <c:v>1108</c:v>
                </c:pt>
                <c:pt idx="134">
                  <c:v>1332</c:v>
                </c:pt>
                <c:pt idx="135">
                  <c:v>2015</c:v>
                </c:pt>
                <c:pt idx="136">
                  <c:v>1259</c:v>
                </c:pt>
                <c:pt idx="137">
                  <c:v>818</c:v>
                </c:pt>
                <c:pt idx="138">
                  <c:v>919</c:v>
                </c:pt>
                <c:pt idx="139">
                  <c:v>1434</c:v>
                </c:pt>
                <c:pt idx="140">
                  <c:v>124</c:v>
                </c:pt>
                <c:pt idx="141">
                  <c:v>154</c:v>
                </c:pt>
                <c:pt idx="142">
                  <c:v>83</c:v>
                </c:pt>
                <c:pt idx="143">
                  <c:v>496</c:v>
                </c:pt>
                <c:pt idx="144">
                  <c:v>602</c:v>
                </c:pt>
                <c:pt idx="145">
                  <c:v>1036</c:v>
                </c:pt>
                <c:pt idx="146">
                  <c:v>143</c:v>
                </c:pt>
                <c:pt idx="147">
                  <c:v>1272</c:v>
                </c:pt>
                <c:pt idx="148">
                  <c:v>487</c:v>
                </c:pt>
                <c:pt idx="149">
                  <c:v>1387</c:v>
                </c:pt>
                <c:pt idx="150">
                  <c:v>1265</c:v>
                </c:pt>
                <c:pt idx="151">
                  <c:v>959</c:v>
                </c:pt>
                <c:pt idx="152">
                  <c:v>618</c:v>
                </c:pt>
                <c:pt idx="153">
                  <c:v>812</c:v>
                </c:pt>
                <c:pt idx="154">
                  <c:v>653</c:v>
                </c:pt>
                <c:pt idx="155">
                  <c:v>719</c:v>
                </c:pt>
                <c:pt idx="156">
                  <c:v>819</c:v>
                </c:pt>
                <c:pt idx="157">
                  <c:v>1198</c:v>
                </c:pt>
                <c:pt idx="158">
                  <c:v>578</c:v>
                </c:pt>
                <c:pt idx="159">
                  <c:v>875</c:v>
                </c:pt>
                <c:pt idx="160">
                  <c:v>364</c:v>
                </c:pt>
                <c:pt idx="161">
                  <c:v>1388</c:v>
                </c:pt>
                <c:pt idx="162">
                  <c:v>685</c:v>
                </c:pt>
                <c:pt idx="163">
                  <c:v>1164</c:v>
                </c:pt>
                <c:pt idx="164">
                  <c:v>381</c:v>
                </c:pt>
                <c:pt idx="165">
                  <c:v>720</c:v>
                </c:pt>
                <c:pt idx="166">
                  <c:v>626</c:v>
                </c:pt>
                <c:pt idx="167">
                  <c:v>563</c:v>
                </c:pt>
                <c:pt idx="168">
                  <c:v>782</c:v>
                </c:pt>
                <c:pt idx="169">
                  <c:v>897</c:v>
                </c:pt>
                <c:pt idx="170">
                  <c:v>1442</c:v>
                </c:pt>
                <c:pt idx="171">
                  <c:v>695</c:v>
                </c:pt>
                <c:pt idx="172">
                  <c:v>1556</c:v>
                </c:pt>
                <c:pt idx="173">
                  <c:v>716</c:v>
                </c:pt>
                <c:pt idx="174">
                  <c:v>672</c:v>
                </c:pt>
                <c:pt idx="175">
                  <c:v>574</c:v>
                </c:pt>
                <c:pt idx="176">
                  <c:v>622</c:v>
                </c:pt>
                <c:pt idx="177">
                  <c:v>928</c:v>
                </c:pt>
                <c:pt idx="178">
                  <c:v>883</c:v>
                </c:pt>
                <c:pt idx="179">
                  <c:v>673</c:v>
                </c:pt>
                <c:pt idx="180">
                  <c:v>270</c:v>
                </c:pt>
                <c:pt idx="181">
                  <c:v>848</c:v>
                </c:pt>
                <c:pt idx="182">
                  <c:v>683</c:v>
                </c:pt>
                <c:pt idx="183">
                  <c:v>733</c:v>
                </c:pt>
                <c:pt idx="184">
                  <c:v>792</c:v>
                </c:pt>
                <c:pt idx="185">
                  <c:v>768</c:v>
                </c:pt>
                <c:pt idx="186">
                  <c:v>727</c:v>
                </c:pt>
                <c:pt idx="187">
                  <c:v>695</c:v>
                </c:pt>
                <c:pt idx="188">
                  <c:v>994</c:v>
                </c:pt>
                <c:pt idx="189">
                  <c:v>875</c:v>
                </c:pt>
                <c:pt idx="190">
                  <c:v>431</c:v>
                </c:pt>
                <c:pt idx="191">
                  <c:v>701</c:v>
                </c:pt>
                <c:pt idx="192">
                  <c:v>820</c:v>
                </c:pt>
                <c:pt idx="193">
                  <c:v>319</c:v>
                </c:pt>
                <c:pt idx="194">
                  <c:v>1030</c:v>
                </c:pt>
                <c:pt idx="195">
                  <c:v>897</c:v>
                </c:pt>
                <c:pt idx="196">
                  <c:v>779</c:v>
                </c:pt>
                <c:pt idx="197">
                  <c:v>722</c:v>
                </c:pt>
                <c:pt idx="198">
                  <c:v>934</c:v>
                </c:pt>
                <c:pt idx="199">
                  <c:v>763</c:v>
                </c:pt>
                <c:pt idx="200">
                  <c:v>550</c:v>
                </c:pt>
                <c:pt idx="201">
                  <c:v>611</c:v>
                </c:pt>
                <c:pt idx="202">
                  <c:v>596</c:v>
                </c:pt>
                <c:pt idx="203">
                  <c:v>932</c:v>
                </c:pt>
                <c:pt idx="204">
                  <c:v>1426</c:v>
                </c:pt>
                <c:pt idx="205">
                  <c:v>757</c:v>
                </c:pt>
                <c:pt idx="206">
                  <c:v>134</c:v>
                </c:pt>
                <c:pt idx="207">
                  <c:v>755</c:v>
                </c:pt>
                <c:pt idx="208">
                  <c:v>871</c:v>
                </c:pt>
                <c:pt idx="209">
                  <c:v>816</c:v>
                </c:pt>
                <c:pt idx="210">
                  <c:v>1014</c:v>
                </c:pt>
                <c:pt idx="211">
                  <c:v>980</c:v>
                </c:pt>
                <c:pt idx="212">
                  <c:v>1256</c:v>
                </c:pt>
                <c:pt idx="213">
                  <c:v>972</c:v>
                </c:pt>
                <c:pt idx="214">
                  <c:v>1102</c:v>
                </c:pt>
                <c:pt idx="215">
                  <c:v>918</c:v>
                </c:pt>
                <c:pt idx="216">
                  <c:v>1026</c:v>
                </c:pt>
                <c:pt idx="217">
                  <c:v>1011</c:v>
                </c:pt>
                <c:pt idx="218">
                  <c:v>1416</c:v>
                </c:pt>
                <c:pt idx="219">
                  <c:v>400</c:v>
                </c:pt>
                <c:pt idx="220">
                  <c:v>573</c:v>
                </c:pt>
                <c:pt idx="221">
                  <c:v>830</c:v>
                </c:pt>
                <c:pt idx="222">
                  <c:v>1590</c:v>
                </c:pt>
                <c:pt idx="223">
                  <c:v>641</c:v>
                </c:pt>
                <c:pt idx="224">
                  <c:v>1464</c:v>
                </c:pt>
                <c:pt idx="225">
                  <c:v>1459</c:v>
                </c:pt>
                <c:pt idx="226">
                  <c:v>913</c:v>
                </c:pt>
                <c:pt idx="227">
                  <c:v>1127</c:v>
                </c:pt>
                <c:pt idx="228">
                  <c:v>684</c:v>
                </c:pt>
                <c:pt idx="229">
                  <c:v>520</c:v>
                </c:pt>
                <c:pt idx="230">
                  <c:v>684</c:v>
                </c:pt>
                <c:pt idx="231">
                  <c:v>583</c:v>
                </c:pt>
                <c:pt idx="232">
                  <c:v>1229</c:v>
                </c:pt>
                <c:pt idx="233">
                  <c:v>1318</c:v>
                </c:pt>
                <c:pt idx="234">
                  <c:v>954</c:v>
                </c:pt>
                <c:pt idx="235">
                  <c:v>891</c:v>
                </c:pt>
                <c:pt idx="236">
                  <c:v>1189</c:v>
                </c:pt>
                <c:pt idx="237">
                  <c:v>669</c:v>
                </c:pt>
                <c:pt idx="238">
                  <c:v>1017</c:v>
                </c:pt>
                <c:pt idx="239">
                  <c:v>1280</c:v>
                </c:pt>
                <c:pt idx="240">
                  <c:v>1448</c:v>
                </c:pt>
                <c:pt idx="241">
                  <c:v>1022</c:v>
                </c:pt>
                <c:pt idx="242">
                  <c:v>876</c:v>
                </c:pt>
                <c:pt idx="243">
                  <c:v>1982</c:v>
                </c:pt>
                <c:pt idx="244">
                  <c:v>1176</c:v>
                </c:pt>
                <c:pt idx="245">
                  <c:v>1371</c:v>
                </c:pt>
                <c:pt idx="246">
                  <c:v>1323</c:v>
                </c:pt>
                <c:pt idx="247">
                  <c:v>670</c:v>
                </c:pt>
                <c:pt idx="248">
                  <c:v>908</c:v>
                </c:pt>
                <c:pt idx="249">
                  <c:v>959</c:v>
                </c:pt>
                <c:pt idx="250">
                  <c:v>907</c:v>
                </c:pt>
                <c:pt idx="251">
                  <c:v>1470</c:v>
                </c:pt>
                <c:pt idx="252">
                  <c:v>800</c:v>
                </c:pt>
                <c:pt idx="253">
                  <c:v>1197</c:v>
                </c:pt>
                <c:pt idx="254">
                  <c:v>698</c:v>
                </c:pt>
                <c:pt idx="255">
                  <c:v>446</c:v>
                </c:pt>
                <c:pt idx="256">
                  <c:v>1111</c:v>
                </c:pt>
                <c:pt idx="257">
                  <c:v>911</c:v>
                </c:pt>
                <c:pt idx="258">
                  <c:v>1229</c:v>
                </c:pt>
                <c:pt idx="259">
                  <c:v>785</c:v>
                </c:pt>
                <c:pt idx="260">
                  <c:v>911</c:v>
                </c:pt>
                <c:pt idx="261">
                  <c:v>594</c:v>
                </c:pt>
                <c:pt idx="262">
                  <c:v>424</c:v>
                </c:pt>
                <c:pt idx="263">
                  <c:v>595</c:v>
                </c:pt>
                <c:pt idx="264">
                  <c:v>907</c:v>
                </c:pt>
                <c:pt idx="265">
                  <c:v>1054</c:v>
                </c:pt>
                <c:pt idx="266">
                  <c:v>611</c:v>
                </c:pt>
                <c:pt idx="267">
                  <c:v>890</c:v>
                </c:pt>
                <c:pt idx="268">
                  <c:v>1473</c:v>
                </c:pt>
                <c:pt idx="269">
                  <c:v>674</c:v>
                </c:pt>
                <c:pt idx="270">
                  <c:v>1126</c:v>
                </c:pt>
                <c:pt idx="271">
                  <c:v>1199</c:v>
                </c:pt>
                <c:pt idx="272">
                  <c:v>446</c:v>
                </c:pt>
                <c:pt idx="273">
                  <c:v>696</c:v>
                </c:pt>
                <c:pt idx="274">
                  <c:v>1555</c:v>
                </c:pt>
                <c:pt idx="275">
                  <c:v>589</c:v>
                </c:pt>
                <c:pt idx="276">
                  <c:v>292</c:v>
                </c:pt>
                <c:pt idx="277">
                  <c:v>889</c:v>
                </c:pt>
                <c:pt idx="278">
                  <c:v>670</c:v>
                </c:pt>
                <c:pt idx="279">
                  <c:v>287</c:v>
                </c:pt>
                <c:pt idx="280">
                  <c:v>1102</c:v>
                </c:pt>
                <c:pt idx="281">
                  <c:v>1290</c:v>
                </c:pt>
                <c:pt idx="282">
                  <c:v>544</c:v>
                </c:pt>
                <c:pt idx="283">
                  <c:v>457</c:v>
                </c:pt>
                <c:pt idx="284">
                  <c:v>815</c:v>
                </c:pt>
                <c:pt idx="285">
                  <c:v>1421</c:v>
                </c:pt>
                <c:pt idx="286">
                  <c:v>480</c:v>
                </c:pt>
                <c:pt idx="287">
                  <c:v>1314</c:v>
                </c:pt>
                <c:pt idx="288">
                  <c:v>982</c:v>
                </c:pt>
                <c:pt idx="289">
                  <c:v>545</c:v>
                </c:pt>
                <c:pt idx="290">
                  <c:v>2039</c:v>
                </c:pt>
                <c:pt idx="291">
                  <c:v>932</c:v>
                </c:pt>
                <c:pt idx="292">
                  <c:v>545</c:v>
                </c:pt>
                <c:pt idx="293">
                  <c:v>873</c:v>
                </c:pt>
                <c:pt idx="294">
                  <c:v>639</c:v>
                </c:pt>
                <c:pt idx="295">
                  <c:v>837</c:v>
                </c:pt>
                <c:pt idx="296">
                  <c:v>1239</c:v>
                </c:pt>
                <c:pt idx="297">
                  <c:v>925</c:v>
                </c:pt>
                <c:pt idx="298">
                  <c:v>1741</c:v>
                </c:pt>
                <c:pt idx="299">
                  <c:v>984</c:v>
                </c:pt>
                <c:pt idx="300">
                  <c:v>397</c:v>
                </c:pt>
                <c:pt idx="301">
                  <c:v>700</c:v>
                </c:pt>
                <c:pt idx="302">
                  <c:v>395</c:v>
                </c:pt>
                <c:pt idx="303">
                  <c:v>791</c:v>
                </c:pt>
                <c:pt idx="304">
                  <c:v>647</c:v>
                </c:pt>
                <c:pt idx="305">
                  <c:v>1772</c:v>
                </c:pt>
                <c:pt idx="306">
                  <c:v>1127</c:v>
                </c:pt>
                <c:pt idx="307">
                  <c:v>1307</c:v>
                </c:pt>
                <c:pt idx="308">
                  <c:v>814</c:v>
                </c:pt>
                <c:pt idx="309">
                  <c:v>1459</c:v>
                </c:pt>
                <c:pt idx="310">
                  <c:v>573</c:v>
                </c:pt>
                <c:pt idx="311">
                  <c:v>1204</c:v>
                </c:pt>
                <c:pt idx="312">
                  <c:v>1027</c:v>
                </c:pt>
                <c:pt idx="313">
                  <c:v>1292</c:v>
                </c:pt>
                <c:pt idx="314">
                  <c:v>1064</c:v>
                </c:pt>
                <c:pt idx="315">
                  <c:v>1496</c:v>
                </c:pt>
                <c:pt idx="316">
                  <c:v>897</c:v>
                </c:pt>
                <c:pt idx="317">
                  <c:v>962</c:v>
                </c:pt>
                <c:pt idx="318">
                  <c:v>654</c:v>
                </c:pt>
                <c:pt idx="319">
                  <c:v>1224</c:v>
                </c:pt>
                <c:pt idx="320">
                  <c:v>1060</c:v>
                </c:pt>
                <c:pt idx="321">
                  <c:v>759</c:v>
                </c:pt>
                <c:pt idx="322">
                  <c:v>305</c:v>
                </c:pt>
                <c:pt idx="323">
                  <c:v>872</c:v>
                </c:pt>
                <c:pt idx="324">
                  <c:v>302</c:v>
                </c:pt>
                <c:pt idx="325">
                  <c:v>750</c:v>
                </c:pt>
                <c:pt idx="326">
                  <c:v>535</c:v>
                </c:pt>
                <c:pt idx="327">
                  <c:v>930</c:v>
                </c:pt>
                <c:pt idx="328">
                  <c:v>764</c:v>
                </c:pt>
                <c:pt idx="329">
                  <c:v>682</c:v>
                </c:pt>
                <c:pt idx="330">
                  <c:v>562</c:v>
                </c:pt>
                <c:pt idx="331">
                  <c:v>495</c:v>
                </c:pt>
                <c:pt idx="332">
                  <c:v>615</c:v>
                </c:pt>
                <c:pt idx="333">
                  <c:v>1193</c:v>
                </c:pt>
                <c:pt idx="334">
                  <c:v>1108</c:v>
                </c:pt>
                <c:pt idx="335">
                  <c:v>1741</c:v>
                </c:pt>
                <c:pt idx="336">
                  <c:v>1230</c:v>
                </c:pt>
                <c:pt idx="337">
                  <c:v>264</c:v>
                </c:pt>
                <c:pt idx="338">
                  <c:v>989</c:v>
                </c:pt>
                <c:pt idx="339">
                  <c:v>639</c:v>
                </c:pt>
                <c:pt idx="340">
                  <c:v>545</c:v>
                </c:pt>
                <c:pt idx="341">
                  <c:v>1205</c:v>
                </c:pt>
                <c:pt idx="342">
                  <c:v>667</c:v>
                </c:pt>
                <c:pt idx="343">
                  <c:v>1063</c:v>
                </c:pt>
                <c:pt idx="344">
                  <c:v>915</c:v>
                </c:pt>
                <c:pt idx="345">
                  <c:v>1235</c:v>
                </c:pt>
                <c:pt idx="346">
                  <c:v>1016</c:v>
                </c:pt>
                <c:pt idx="347">
                  <c:v>947</c:v>
                </c:pt>
                <c:pt idx="348">
                  <c:v>743</c:v>
                </c:pt>
                <c:pt idx="349">
                  <c:v>605</c:v>
                </c:pt>
                <c:pt idx="350">
                  <c:v>1270</c:v>
                </c:pt>
                <c:pt idx="351">
                  <c:v>1437</c:v>
                </c:pt>
                <c:pt idx="352">
                  <c:v>1176</c:v>
                </c:pt>
                <c:pt idx="353">
                  <c:v>886</c:v>
                </c:pt>
                <c:pt idx="354">
                  <c:v>1274</c:v>
                </c:pt>
                <c:pt idx="355">
                  <c:v>662</c:v>
                </c:pt>
                <c:pt idx="356">
                  <c:v>1091</c:v>
                </c:pt>
                <c:pt idx="357">
                  <c:v>1482</c:v>
                </c:pt>
                <c:pt idx="358">
                  <c:v>468</c:v>
                </c:pt>
                <c:pt idx="359">
                  <c:v>898</c:v>
                </c:pt>
                <c:pt idx="360">
                  <c:v>762</c:v>
                </c:pt>
                <c:pt idx="361">
                  <c:v>918</c:v>
                </c:pt>
                <c:pt idx="362">
                  <c:v>401</c:v>
                </c:pt>
                <c:pt idx="363">
                  <c:v>540</c:v>
                </c:pt>
                <c:pt idx="364">
                  <c:v>494</c:v>
                </c:pt>
                <c:pt idx="365">
                  <c:v>1099</c:v>
                </c:pt>
                <c:pt idx="366">
                  <c:v>753</c:v>
                </c:pt>
                <c:pt idx="367">
                  <c:v>1052</c:v>
                </c:pt>
                <c:pt idx="368">
                  <c:v>416</c:v>
                </c:pt>
                <c:pt idx="369">
                  <c:v>898</c:v>
                </c:pt>
                <c:pt idx="370">
                  <c:v>1306</c:v>
                </c:pt>
                <c:pt idx="371">
                  <c:v>795</c:v>
                </c:pt>
                <c:pt idx="372">
                  <c:v>947</c:v>
                </c:pt>
                <c:pt idx="373">
                  <c:v>407</c:v>
                </c:pt>
                <c:pt idx="374">
                  <c:v>961</c:v>
                </c:pt>
                <c:pt idx="375">
                  <c:v>780</c:v>
                </c:pt>
                <c:pt idx="376">
                  <c:v>980</c:v>
                </c:pt>
                <c:pt idx="377">
                  <c:v>691</c:v>
                </c:pt>
                <c:pt idx="378">
                  <c:v>1377</c:v>
                </c:pt>
                <c:pt idx="379">
                  <c:v>1189</c:v>
                </c:pt>
                <c:pt idx="380">
                  <c:v>661</c:v>
                </c:pt>
                <c:pt idx="381">
                  <c:v>295</c:v>
                </c:pt>
                <c:pt idx="382">
                  <c:v>880</c:v>
                </c:pt>
                <c:pt idx="383">
                  <c:v>829</c:v>
                </c:pt>
                <c:pt idx="384">
                  <c:v>1739</c:v>
                </c:pt>
                <c:pt idx="385">
                  <c:v>747</c:v>
                </c:pt>
                <c:pt idx="386">
                  <c:v>1089</c:v>
                </c:pt>
                <c:pt idx="387">
                  <c:v>760</c:v>
                </c:pt>
                <c:pt idx="388">
                  <c:v>767</c:v>
                </c:pt>
                <c:pt idx="389">
                  <c:v>957</c:v>
                </c:pt>
                <c:pt idx="390">
                  <c:v>567</c:v>
                </c:pt>
                <c:pt idx="391">
                  <c:v>1502</c:v>
                </c:pt>
                <c:pt idx="392">
                  <c:v>373</c:v>
                </c:pt>
                <c:pt idx="393">
                  <c:v>350</c:v>
                </c:pt>
                <c:pt idx="394">
                  <c:v>553</c:v>
                </c:pt>
                <c:pt idx="395">
                  <c:v>864</c:v>
                </c:pt>
                <c:pt idx="396">
                  <c:v>879</c:v>
                </c:pt>
                <c:pt idx="397">
                  <c:v>1177</c:v>
                </c:pt>
                <c:pt idx="398">
                  <c:v>1124</c:v>
                </c:pt>
                <c:pt idx="399">
                  <c:v>971</c:v>
                </c:pt>
                <c:pt idx="400">
                  <c:v>1017</c:v>
                </c:pt>
                <c:pt idx="401">
                  <c:v>708</c:v>
                </c:pt>
                <c:pt idx="402">
                  <c:v>741</c:v>
                </c:pt>
                <c:pt idx="403">
                  <c:v>1139</c:v>
                </c:pt>
                <c:pt idx="404">
                  <c:v>541</c:v>
                </c:pt>
                <c:pt idx="405">
                  <c:v>1297</c:v>
                </c:pt>
                <c:pt idx="406">
                  <c:v>827</c:v>
                </c:pt>
                <c:pt idx="407">
                  <c:v>1069</c:v>
                </c:pt>
                <c:pt idx="408">
                  <c:v>1102</c:v>
                </c:pt>
                <c:pt idx="409">
                  <c:v>517</c:v>
                </c:pt>
                <c:pt idx="410">
                  <c:v>1182</c:v>
                </c:pt>
                <c:pt idx="411">
                  <c:v>1430</c:v>
                </c:pt>
                <c:pt idx="412">
                  <c:v>970</c:v>
                </c:pt>
                <c:pt idx="413">
                  <c:v>1001</c:v>
                </c:pt>
                <c:pt idx="414">
                  <c:v>418</c:v>
                </c:pt>
                <c:pt idx="415">
                  <c:v>582</c:v>
                </c:pt>
                <c:pt idx="416">
                  <c:v>1085</c:v>
                </c:pt>
                <c:pt idx="417">
                  <c:v>1135</c:v>
                </c:pt>
                <c:pt idx="418">
                  <c:v>1249</c:v>
                </c:pt>
                <c:pt idx="419">
                  <c:v>1086</c:v>
                </c:pt>
                <c:pt idx="420">
                  <c:v>929</c:v>
                </c:pt>
                <c:pt idx="421">
                  <c:v>701</c:v>
                </c:pt>
                <c:pt idx="422">
                  <c:v>1029</c:v>
                </c:pt>
                <c:pt idx="423">
                  <c:v>1841</c:v>
                </c:pt>
                <c:pt idx="424">
                  <c:v>1704</c:v>
                </c:pt>
                <c:pt idx="425">
                  <c:v>1316</c:v>
                </c:pt>
                <c:pt idx="426">
                  <c:v>706</c:v>
                </c:pt>
                <c:pt idx="427">
                  <c:v>896</c:v>
                </c:pt>
                <c:pt idx="428">
                  <c:v>1227</c:v>
                </c:pt>
                <c:pt idx="429">
                  <c:v>1114</c:v>
                </c:pt>
                <c:pt idx="430">
                  <c:v>831</c:v>
                </c:pt>
                <c:pt idx="431">
                  <c:v>1205</c:v>
                </c:pt>
                <c:pt idx="432">
                  <c:v>974</c:v>
                </c:pt>
                <c:pt idx="433">
                  <c:v>1006</c:v>
                </c:pt>
                <c:pt idx="434">
                  <c:v>627</c:v>
                </c:pt>
                <c:pt idx="435">
                  <c:v>858</c:v>
                </c:pt>
                <c:pt idx="436">
                  <c:v>1134</c:v>
                </c:pt>
                <c:pt idx="437">
                  <c:v>1026</c:v>
                </c:pt>
                <c:pt idx="438">
                  <c:v>1452</c:v>
                </c:pt>
                <c:pt idx="439">
                  <c:v>1808</c:v>
                </c:pt>
                <c:pt idx="440">
                  <c:v>1302</c:v>
                </c:pt>
                <c:pt idx="441">
                  <c:v>620</c:v>
                </c:pt>
                <c:pt idx="442">
                  <c:v>969</c:v>
                </c:pt>
                <c:pt idx="443">
                  <c:v>1583</c:v>
                </c:pt>
                <c:pt idx="444">
                  <c:v>741</c:v>
                </c:pt>
                <c:pt idx="445">
                  <c:v>825</c:v>
                </c:pt>
                <c:pt idx="446">
                  <c:v>1071</c:v>
                </c:pt>
                <c:pt idx="447">
                  <c:v>819</c:v>
                </c:pt>
                <c:pt idx="448">
                  <c:v>754</c:v>
                </c:pt>
                <c:pt idx="449">
                  <c:v>843</c:v>
                </c:pt>
                <c:pt idx="450">
                  <c:v>918</c:v>
                </c:pt>
                <c:pt idx="451">
                  <c:v>1089</c:v>
                </c:pt>
                <c:pt idx="452">
                  <c:v>616</c:v>
                </c:pt>
                <c:pt idx="453">
                  <c:v>431</c:v>
                </c:pt>
                <c:pt idx="454">
                  <c:v>845</c:v>
                </c:pt>
                <c:pt idx="455">
                  <c:v>797</c:v>
                </c:pt>
                <c:pt idx="456">
                  <c:v>415</c:v>
                </c:pt>
                <c:pt idx="457">
                  <c:v>942</c:v>
                </c:pt>
                <c:pt idx="458">
                  <c:v>1207</c:v>
                </c:pt>
                <c:pt idx="459">
                  <c:v>615</c:v>
                </c:pt>
                <c:pt idx="460">
                  <c:v>892</c:v>
                </c:pt>
                <c:pt idx="461">
                  <c:v>1313</c:v>
                </c:pt>
                <c:pt idx="462">
                  <c:v>879</c:v>
                </c:pt>
                <c:pt idx="463">
                  <c:v>1344</c:v>
                </c:pt>
                <c:pt idx="464">
                  <c:v>1377</c:v>
                </c:pt>
                <c:pt idx="465">
                  <c:v>861</c:v>
                </c:pt>
                <c:pt idx="466">
                  <c:v>687</c:v>
                </c:pt>
                <c:pt idx="467">
                  <c:v>743</c:v>
                </c:pt>
                <c:pt idx="468">
                  <c:v>879</c:v>
                </c:pt>
                <c:pt idx="469">
                  <c:v>766</c:v>
                </c:pt>
                <c:pt idx="470">
                  <c:v>793</c:v>
                </c:pt>
                <c:pt idx="471">
                  <c:v>675</c:v>
                </c:pt>
                <c:pt idx="472">
                  <c:v>602</c:v>
                </c:pt>
                <c:pt idx="473">
                  <c:v>735</c:v>
                </c:pt>
                <c:pt idx="474">
                  <c:v>955</c:v>
                </c:pt>
                <c:pt idx="475">
                  <c:v>1488</c:v>
                </c:pt>
                <c:pt idx="476">
                  <c:v>815</c:v>
                </c:pt>
                <c:pt idx="477">
                  <c:v>1265</c:v>
                </c:pt>
                <c:pt idx="478">
                  <c:v>1109</c:v>
                </c:pt>
                <c:pt idx="479">
                  <c:v>1488</c:v>
                </c:pt>
                <c:pt idx="480">
                  <c:v>1499</c:v>
                </c:pt>
                <c:pt idx="481">
                  <c:v>890</c:v>
                </c:pt>
                <c:pt idx="482">
                  <c:v>668</c:v>
                </c:pt>
                <c:pt idx="483">
                  <c:v>1229</c:v>
                </c:pt>
                <c:pt idx="484">
                  <c:v>959</c:v>
                </c:pt>
                <c:pt idx="485">
                  <c:v>936</c:v>
                </c:pt>
                <c:pt idx="486">
                  <c:v>1729</c:v>
                </c:pt>
                <c:pt idx="487">
                  <c:v>1845</c:v>
                </c:pt>
                <c:pt idx="488">
                  <c:v>1233</c:v>
                </c:pt>
                <c:pt idx="489">
                  <c:v>788</c:v>
                </c:pt>
                <c:pt idx="490">
                  <c:v>769</c:v>
                </c:pt>
                <c:pt idx="491">
                  <c:v>1154</c:v>
                </c:pt>
                <c:pt idx="492">
                  <c:v>1107</c:v>
                </c:pt>
                <c:pt idx="493">
                  <c:v>758</c:v>
                </c:pt>
                <c:pt idx="494">
                  <c:v>1065</c:v>
                </c:pt>
                <c:pt idx="495">
                  <c:v>796</c:v>
                </c:pt>
                <c:pt idx="496">
                  <c:v>653</c:v>
                </c:pt>
                <c:pt idx="497">
                  <c:v>670</c:v>
                </c:pt>
                <c:pt idx="498">
                  <c:v>831</c:v>
                </c:pt>
                <c:pt idx="499">
                  <c:v>1049</c:v>
                </c:pt>
                <c:pt idx="500">
                  <c:v>1136</c:v>
                </c:pt>
                <c:pt idx="501">
                  <c:v>1860</c:v>
                </c:pt>
                <c:pt idx="502">
                  <c:v>1360</c:v>
                </c:pt>
                <c:pt idx="503">
                  <c:v>1810</c:v>
                </c:pt>
                <c:pt idx="504">
                  <c:v>1348</c:v>
                </c:pt>
                <c:pt idx="505">
                  <c:v>857</c:v>
                </c:pt>
                <c:pt idx="506">
                  <c:v>1569</c:v>
                </c:pt>
                <c:pt idx="507">
                  <c:v>1116</c:v>
                </c:pt>
                <c:pt idx="508">
                  <c:v>1269</c:v>
                </c:pt>
                <c:pt idx="509">
                  <c:v>715</c:v>
                </c:pt>
                <c:pt idx="510">
                  <c:v>1013</c:v>
                </c:pt>
                <c:pt idx="511">
                  <c:v>1367</c:v>
                </c:pt>
                <c:pt idx="512">
                  <c:v>686</c:v>
                </c:pt>
                <c:pt idx="513">
                  <c:v>948</c:v>
                </c:pt>
                <c:pt idx="514">
                  <c:v>1411</c:v>
                </c:pt>
                <c:pt idx="515">
                  <c:v>1642</c:v>
                </c:pt>
                <c:pt idx="516">
                  <c:v>1236</c:v>
                </c:pt>
                <c:pt idx="517">
                  <c:v>1670</c:v>
                </c:pt>
                <c:pt idx="518">
                  <c:v>462</c:v>
                </c:pt>
                <c:pt idx="519">
                  <c:v>1041</c:v>
                </c:pt>
                <c:pt idx="520">
                  <c:v>1829</c:v>
                </c:pt>
                <c:pt idx="521">
                  <c:v>1156</c:v>
                </c:pt>
                <c:pt idx="522">
                  <c:v>449</c:v>
                </c:pt>
                <c:pt idx="523">
                  <c:v>1291</c:v>
                </c:pt>
                <c:pt idx="524">
                  <c:v>1013</c:v>
                </c:pt>
                <c:pt idx="525">
                  <c:v>1261</c:v>
                </c:pt>
                <c:pt idx="526">
                  <c:v>1248</c:v>
                </c:pt>
                <c:pt idx="527">
                  <c:v>1363</c:v>
                </c:pt>
                <c:pt idx="528">
                  <c:v>1322</c:v>
                </c:pt>
                <c:pt idx="529">
                  <c:v>1349</c:v>
                </c:pt>
                <c:pt idx="530">
                  <c:v>845</c:v>
                </c:pt>
                <c:pt idx="531">
                  <c:v>1365</c:v>
                </c:pt>
                <c:pt idx="532">
                  <c:v>1190</c:v>
                </c:pt>
                <c:pt idx="533">
                  <c:v>1157</c:v>
                </c:pt>
                <c:pt idx="534">
                  <c:v>937</c:v>
                </c:pt>
                <c:pt idx="535">
                  <c:v>1508</c:v>
                </c:pt>
                <c:pt idx="536">
                  <c:v>906</c:v>
                </c:pt>
                <c:pt idx="537">
                  <c:v>1616</c:v>
                </c:pt>
                <c:pt idx="538">
                  <c:v>1505</c:v>
                </c:pt>
                <c:pt idx="539">
                  <c:v>1291</c:v>
                </c:pt>
                <c:pt idx="540">
                  <c:v>1635</c:v>
                </c:pt>
                <c:pt idx="541">
                  <c:v>1643</c:v>
                </c:pt>
                <c:pt idx="542">
                  <c:v>974</c:v>
                </c:pt>
                <c:pt idx="543">
                  <c:v>768</c:v>
                </c:pt>
                <c:pt idx="544">
                  <c:v>1014</c:v>
                </c:pt>
                <c:pt idx="545">
                  <c:v>1253</c:v>
                </c:pt>
                <c:pt idx="546">
                  <c:v>1579</c:v>
                </c:pt>
                <c:pt idx="547">
                  <c:v>860</c:v>
                </c:pt>
                <c:pt idx="548">
                  <c:v>1125</c:v>
                </c:pt>
                <c:pt idx="549">
                  <c:v>710</c:v>
                </c:pt>
                <c:pt idx="550">
                  <c:v>827</c:v>
                </c:pt>
                <c:pt idx="551">
                  <c:v>893</c:v>
                </c:pt>
                <c:pt idx="552">
                  <c:v>889</c:v>
                </c:pt>
                <c:pt idx="553">
                  <c:v>1134</c:v>
                </c:pt>
                <c:pt idx="554">
                  <c:v>675</c:v>
                </c:pt>
                <c:pt idx="555">
                  <c:v>1097</c:v>
                </c:pt>
                <c:pt idx="556">
                  <c:v>573</c:v>
                </c:pt>
                <c:pt idx="557">
                  <c:v>1058</c:v>
                </c:pt>
                <c:pt idx="558">
                  <c:v>1461</c:v>
                </c:pt>
                <c:pt idx="559">
                  <c:v>1504</c:v>
                </c:pt>
                <c:pt idx="560">
                  <c:v>579</c:v>
                </c:pt>
                <c:pt idx="561">
                  <c:v>1653</c:v>
                </c:pt>
                <c:pt idx="562">
                  <c:v>1381</c:v>
                </c:pt>
                <c:pt idx="563">
                  <c:v>325</c:v>
                </c:pt>
                <c:pt idx="564">
                  <c:v>2016</c:v>
                </c:pt>
                <c:pt idx="565">
                  <c:v>1111</c:v>
                </c:pt>
                <c:pt idx="566">
                  <c:v>419</c:v>
                </c:pt>
                <c:pt idx="567">
                  <c:v>843</c:v>
                </c:pt>
                <c:pt idx="568">
                  <c:v>1248</c:v>
                </c:pt>
                <c:pt idx="569">
                  <c:v>1037</c:v>
                </c:pt>
                <c:pt idx="570">
                  <c:v>1074</c:v>
                </c:pt>
                <c:pt idx="571">
                  <c:v>923</c:v>
                </c:pt>
                <c:pt idx="572">
                  <c:v>1651</c:v>
                </c:pt>
                <c:pt idx="573">
                  <c:v>980</c:v>
                </c:pt>
                <c:pt idx="574">
                  <c:v>1637</c:v>
                </c:pt>
                <c:pt idx="575">
                  <c:v>817</c:v>
                </c:pt>
                <c:pt idx="576">
                  <c:v>900</c:v>
                </c:pt>
                <c:pt idx="577">
                  <c:v>854</c:v>
                </c:pt>
                <c:pt idx="578">
                  <c:v>1215</c:v>
                </c:pt>
                <c:pt idx="579">
                  <c:v>868</c:v>
                </c:pt>
                <c:pt idx="580">
                  <c:v>1004</c:v>
                </c:pt>
                <c:pt idx="581">
                  <c:v>1323</c:v>
                </c:pt>
                <c:pt idx="582">
                  <c:v>981</c:v>
                </c:pt>
                <c:pt idx="583">
                  <c:v>752</c:v>
                </c:pt>
                <c:pt idx="584">
                  <c:v>1124</c:v>
                </c:pt>
                <c:pt idx="585">
                  <c:v>1803</c:v>
                </c:pt>
                <c:pt idx="586">
                  <c:v>1190</c:v>
                </c:pt>
                <c:pt idx="587">
                  <c:v>1101</c:v>
                </c:pt>
                <c:pt idx="588">
                  <c:v>1350</c:v>
                </c:pt>
                <c:pt idx="589">
                  <c:v>1656</c:v>
                </c:pt>
                <c:pt idx="590">
                  <c:v>1005</c:v>
                </c:pt>
                <c:pt idx="591">
                  <c:v>1171</c:v>
                </c:pt>
                <c:pt idx="592">
                  <c:v>1428</c:v>
                </c:pt>
                <c:pt idx="593">
                  <c:v>648</c:v>
                </c:pt>
                <c:pt idx="594">
                  <c:v>1732</c:v>
                </c:pt>
                <c:pt idx="595">
                  <c:v>897</c:v>
                </c:pt>
                <c:pt idx="596">
                  <c:v>979</c:v>
                </c:pt>
                <c:pt idx="597">
                  <c:v>679</c:v>
                </c:pt>
                <c:pt idx="598">
                  <c:v>1151</c:v>
                </c:pt>
                <c:pt idx="599">
                  <c:v>1596</c:v>
                </c:pt>
                <c:pt idx="600">
                  <c:v>1632</c:v>
                </c:pt>
                <c:pt idx="601">
                  <c:v>1028</c:v>
                </c:pt>
                <c:pt idx="602">
                  <c:v>2260</c:v>
                </c:pt>
                <c:pt idx="603">
                  <c:v>994</c:v>
                </c:pt>
                <c:pt idx="604">
                  <c:v>837</c:v>
                </c:pt>
                <c:pt idx="605">
                  <c:v>1275</c:v>
                </c:pt>
                <c:pt idx="606">
                  <c:v>756</c:v>
                </c:pt>
                <c:pt idx="607">
                  <c:v>1093</c:v>
                </c:pt>
                <c:pt idx="608">
                  <c:v>840</c:v>
                </c:pt>
                <c:pt idx="609">
                  <c:v>638</c:v>
                </c:pt>
                <c:pt idx="610">
                  <c:v>1704</c:v>
                </c:pt>
                <c:pt idx="611">
                  <c:v>903</c:v>
                </c:pt>
                <c:pt idx="612">
                  <c:v>522</c:v>
                </c:pt>
                <c:pt idx="613">
                  <c:v>1192</c:v>
                </c:pt>
                <c:pt idx="614">
                  <c:v>565</c:v>
                </c:pt>
                <c:pt idx="615">
                  <c:v>930</c:v>
                </c:pt>
                <c:pt idx="616">
                  <c:v>699</c:v>
                </c:pt>
                <c:pt idx="617">
                  <c:v>440</c:v>
                </c:pt>
                <c:pt idx="618">
                  <c:v>886</c:v>
                </c:pt>
                <c:pt idx="619">
                  <c:v>688</c:v>
                </c:pt>
                <c:pt idx="620">
                  <c:v>1570</c:v>
                </c:pt>
                <c:pt idx="621">
                  <c:v>1122</c:v>
                </c:pt>
                <c:pt idx="622">
                  <c:v>1193</c:v>
                </c:pt>
                <c:pt idx="623">
                  <c:v>966</c:v>
                </c:pt>
                <c:pt idx="624">
                  <c:v>458</c:v>
                </c:pt>
                <c:pt idx="625">
                  <c:v>573</c:v>
                </c:pt>
                <c:pt idx="626">
                  <c:v>557</c:v>
                </c:pt>
                <c:pt idx="627">
                  <c:v>664</c:v>
                </c:pt>
                <c:pt idx="628">
                  <c:v>955</c:v>
                </c:pt>
                <c:pt idx="629">
                  <c:v>633</c:v>
                </c:pt>
                <c:pt idx="630">
                  <c:v>965</c:v>
                </c:pt>
                <c:pt idx="631">
                  <c:v>703</c:v>
                </c:pt>
                <c:pt idx="632">
                  <c:v>1010</c:v>
                </c:pt>
                <c:pt idx="633">
                  <c:v>477</c:v>
                </c:pt>
                <c:pt idx="634">
                  <c:v>1610</c:v>
                </c:pt>
                <c:pt idx="635">
                  <c:v>1151</c:v>
                </c:pt>
                <c:pt idx="636">
                  <c:v>561</c:v>
                </c:pt>
                <c:pt idx="637">
                  <c:v>834</c:v>
                </c:pt>
                <c:pt idx="638">
                  <c:v>1638</c:v>
                </c:pt>
                <c:pt idx="639">
                  <c:v>889</c:v>
                </c:pt>
                <c:pt idx="640">
                  <c:v>868</c:v>
                </c:pt>
                <c:pt idx="641">
                  <c:v>669</c:v>
                </c:pt>
                <c:pt idx="642">
                  <c:v>821</c:v>
                </c:pt>
                <c:pt idx="643">
                  <c:v>1084</c:v>
                </c:pt>
                <c:pt idx="644">
                  <c:v>790</c:v>
                </c:pt>
                <c:pt idx="645">
                  <c:v>667</c:v>
                </c:pt>
                <c:pt idx="646">
                  <c:v>832</c:v>
                </c:pt>
                <c:pt idx="647">
                  <c:v>626</c:v>
                </c:pt>
                <c:pt idx="648">
                  <c:v>665</c:v>
                </c:pt>
                <c:pt idx="649">
                  <c:v>729</c:v>
                </c:pt>
                <c:pt idx="650">
                  <c:v>890</c:v>
                </c:pt>
                <c:pt idx="651">
                  <c:v>1008</c:v>
                </c:pt>
                <c:pt idx="652">
                  <c:v>1286</c:v>
                </c:pt>
                <c:pt idx="653">
                  <c:v>778</c:v>
                </c:pt>
                <c:pt idx="654">
                  <c:v>859</c:v>
                </c:pt>
                <c:pt idx="655">
                  <c:v>1216</c:v>
                </c:pt>
                <c:pt idx="656">
                  <c:v>1218</c:v>
                </c:pt>
                <c:pt idx="657">
                  <c:v>1086</c:v>
                </c:pt>
                <c:pt idx="658">
                  <c:v>1079</c:v>
                </c:pt>
                <c:pt idx="659">
                  <c:v>730</c:v>
                </c:pt>
                <c:pt idx="660">
                  <c:v>870</c:v>
                </c:pt>
                <c:pt idx="661">
                  <c:v>1139</c:v>
                </c:pt>
                <c:pt idx="662">
                  <c:v>648</c:v>
                </c:pt>
                <c:pt idx="663">
                  <c:v>808</c:v>
                </c:pt>
                <c:pt idx="664">
                  <c:v>820</c:v>
                </c:pt>
                <c:pt idx="665">
                  <c:v>828</c:v>
                </c:pt>
                <c:pt idx="666">
                  <c:v>1209</c:v>
                </c:pt>
                <c:pt idx="667">
                  <c:v>988</c:v>
                </c:pt>
                <c:pt idx="668">
                  <c:v>792</c:v>
                </c:pt>
                <c:pt idx="669">
                  <c:v>1135</c:v>
                </c:pt>
                <c:pt idx="670">
                  <c:v>613</c:v>
                </c:pt>
                <c:pt idx="671">
                  <c:v>518</c:v>
                </c:pt>
                <c:pt idx="672">
                  <c:v>577</c:v>
                </c:pt>
                <c:pt idx="673">
                  <c:v>937</c:v>
                </c:pt>
                <c:pt idx="674">
                  <c:v>902</c:v>
                </c:pt>
                <c:pt idx="675">
                  <c:v>1049</c:v>
                </c:pt>
                <c:pt idx="676">
                  <c:v>1122</c:v>
                </c:pt>
                <c:pt idx="677">
                  <c:v>1701</c:v>
                </c:pt>
                <c:pt idx="678">
                  <c:v>1003</c:v>
                </c:pt>
                <c:pt idx="679">
                  <c:v>846</c:v>
                </c:pt>
                <c:pt idx="680">
                  <c:v>1046</c:v>
                </c:pt>
                <c:pt idx="681">
                  <c:v>1473</c:v>
                </c:pt>
                <c:pt idx="682">
                  <c:v>1395</c:v>
                </c:pt>
                <c:pt idx="683">
                  <c:v>1420</c:v>
                </c:pt>
                <c:pt idx="684">
                  <c:v>1097</c:v>
                </c:pt>
                <c:pt idx="685">
                  <c:v>1497</c:v>
                </c:pt>
                <c:pt idx="686">
                  <c:v>1614</c:v>
                </c:pt>
                <c:pt idx="687">
                  <c:v>732</c:v>
                </c:pt>
                <c:pt idx="688">
                  <c:v>1020</c:v>
                </c:pt>
                <c:pt idx="689">
                  <c:v>1316</c:v>
                </c:pt>
                <c:pt idx="690">
                  <c:v>1459</c:v>
                </c:pt>
                <c:pt idx="691">
                  <c:v>955</c:v>
                </c:pt>
                <c:pt idx="692">
                  <c:v>1014</c:v>
                </c:pt>
                <c:pt idx="693">
                  <c:v>1640</c:v>
                </c:pt>
                <c:pt idx="694">
                  <c:v>1589</c:v>
                </c:pt>
                <c:pt idx="695">
                  <c:v>1979</c:v>
                </c:pt>
                <c:pt idx="696">
                  <c:v>1144</c:v>
                </c:pt>
                <c:pt idx="697">
                  <c:v>850</c:v>
                </c:pt>
                <c:pt idx="698">
                  <c:v>949</c:v>
                </c:pt>
                <c:pt idx="699">
                  <c:v>607</c:v>
                </c:pt>
                <c:pt idx="700">
                  <c:v>1244</c:v>
                </c:pt>
                <c:pt idx="701">
                  <c:v>1108</c:v>
                </c:pt>
                <c:pt idx="702">
                  <c:v>478</c:v>
                </c:pt>
                <c:pt idx="703">
                  <c:v>396</c:v>
                </c:pt>
                <c:pt idx="704">
                  <c:v>1403</c:v>
                </c:pt>
                <c:pt idx="705">
                  <c:v>1501</c:v>
                </c:pt>
                <c:pt idx="706">
                  <c:v>994</c:v>
                </c:pt>
                <c:pt idx="707">
                  <c:v>1270</c:v>
                </c:pt>
                <c:pt idx="708">
                  <c:v>930</c:v>
                </c:pt>
                <c:pt idx="709">
                  <c:v>989</c:v>
                </c:pt>
                <c:pt idx="710">
                  <c:v>691</c:v>
                </c:pt>
                <c:pt idx="711">
                  <c:v>1704</c:v>
                </c:pt>
                <c:pt idx="712">
                  <c:v>207</c:v>
                </c:pt>
                <c:pt idx="713">
                  <c:v>928</c:v>
                </c:pt>
                <c:pt idx="714">
                  <c:v>735</c:v>
                </c:pt>
                <c:pt idx="715">
                  <c:v>639</c:v>
                </c:pt>
                <c:pt idx="716">
                  <c:v>1090</c:v>
                </c:pt>
                <c:pt idx="717">
                  <c:v>640</c:v>
                </c:pt>
                <c:pt idx="718">
                  <c:v>1017</c:v>
                </c:pt>
                <c:pt idx="719">
                  <c:v>1343</c:v>
                </c:pt>
                <c:pt idx="720">
                  <c:v>649</c:v>
                </c:pt>
                <c:pt idx="721">
                  <c:v>513</c:v>
                </c:pt>
                <c:pt idx="722">
                  <c:v>750</c:v>
                </c:pt>
                <c:pt idx="723">
                  <c:v>565</c:v>
                </c:pt>
                <c:pt idx="724">
                  <c:v>719</c:v>
                </c:pt>
                <c:pt idx="725">
                  <c:v>1209</c:v>
                </c:pt>
                <c:pt idx="726">
                  <c:v>929</c:v>
                </c:pt>
                <c:pt idx="727">
                  <c:v>796</c:v>
                </c:pt>
                <c:pt idx="728">
                  <c:v>717</c:v>
                </c:pt>
                <c:pt idx="729">
                  <c:v>1179</c:v>
                </c:pt>
                <c:pt idx="730">
                  <c:v>944</c:v>
                </c:pt>
                <c:pt idx="731">
                  <c:v>960</c:v>
                </c:pt>
                <c:pt idx="732">
                  <c:v>1239</c:v>
                </c:pt>
                <c:pt idx="733">
                  <c:v>767</c:v>
                </c:pt>
                <c:pt idx="734">
                  <c:v>978</c:v>
                </c:pt>
                <c:pt idx="735">
                  <c:v>1446</c:v>
                </c:pt>
                <c:pt idx="736">
                  <c:v>508</c:v>
                </c:pt>
                <c:pt idx="737">
                  <c:v>1760</c:v>
                </c:pt>
                <c:pt idx="738">
                  <c:v>666</c:v>
                </c:pt>
                <c:pt idx="739">
                  <c:v>984</c:v>
                </c:pt>
                <c:pt idx="740">
                  <c:v>1091</c:v>
                </c:pt>
                <c:pt idx="741">
                  <c:v>1029</c:v>
                </c:pt>
                <c:pt idx="742">
                  <c:v>1772</c:v>
                </c:pt>
                <c:pt idx="743">
                  <c:v>1849</c:v>
                </c:pt>
                <c:pt idx="744">
                  <c:v>579</c:v>
                </c:pt>
                <c:pt idx="745">
                  <c:v>1174</c:v>
                </c:pt>
                <c:pt idx="746">
                  <c:v>1220</c:v>
                </c:pt>
                <c:pt idx="747">
                  <c:v>580</c:v>
                </c:pt>
                <c:pt idx="748">
                  <c:v>496</c:v>
                </c:pt>
                <c:pt idx="749">
                  <c:v>1136</c:v>
                </c:pt>
                <c:pt idx="750">
                  <c:v>444</c:v>
                </c:pt>
                <c:pt idx="751">
                  <c:v>726</c:v>
                </c:pt>
                <c:pt idx="752">
                  <c:v>1273</c:v>
                </c:pt>
                <c:pt idx="753">
                  <c:v>573</c:v>
                </c:pt>
                <c:pt idx="754">
                  <c:v>584</c:v>
                </c:pt>
                <c:pt idx="755">
                  <c:v>470</c:v>
                </c:pt>
                <c:pt idx="756">
                  <c:v>897</c:v>
                </c:pt>
                <c:pt idx="757">
                  <c:v>766</c:v>
                </c:pt>
              </c:numCache>
            </c:numRef>
          </c:xVal>
          <c:yVal>
            <c:numRef>
              <c:f>'Q.3.2'!$D$3:$D$760</c:f>
              <c:numCache>
                <c:formatCode>0</c:formatCode>
                <c:ptCount val="758"/>
                <c:pt idx="0">
                  <c:v>4714090</c:v>
                </c:pt>
                <c:pt idx="1">
                  <c:v>10476320</c:v>
                </c:pt>
                <c:pt idx="2">
                  <c:v>10761600</c:v>
                </c:pt>
                <c:pt idx="3">
                  <c:v>3933204</c:v>
                </c:pt>
                <c:pt idx="4">
                  <c:v>3457740</c:v>
                </c:pt>
                <c:pt idx="5">
                  <c:v>8665954</c:v>
                </c:pt>
                <c:pt idx="6">
                  <c:v>6253200</c:v>
                </c:pt>
                <c:pt idx="7">
                  <c:v>7231040</c:v>
                </c:pt>
                <c:pt idx="8">
                  <c:v>6432151</c:v>
                </c:pt>
                <c:pt idx="9">
                  <c:v>3862177</c:v>
                </c:pt>
                <c:pt idx="10">
                  <c:v>5416190</c:v>
                </c:pt>
                <c:pt idx="11">
                  <c:v>5193594</c:v>
                </c:pt>
                <c:pt idx="12">
                  <c:v>5132250</c:v>
                </c:pt>
                <c:pt idx="13">
                  <c:v>4758600</c:v>
                </c:pt>
                <c:pt idx="14">
                  <c:v>3769738</c:v>
                </c:pt>
                <c:pt idx="15">
                  <c:v>3959788</c:v>
                </c:pt>
                <c:pt idx="16">
                  <c:v>7808125</c:v>
                </c:pt>
                <c:pt idx="17">
                  <c:v>7871465</c:v>
                </c:pt>
                <c:pt idx="18">
                  <c:v>3494881</c:v>
                </c:pt>
                <c:pt idx="19">
                  <c:v>7512527</c:v>
                </c:pt>
                <c:pt idx="20">
                  <c:v>5623416</c:v>
                </c:pt>
                <c:pt idx="21">
                  <c:v>5067300</c:v>
                </c:pt>
                <c:pt idx="22">
                  <c:v>3387155</c:v>
                </c:pt>
                <c:pt idx="23">
                  <c:v>3966326</c:v>
                </c:pt>
                <c:pt idx="24">
                  <c:v>4693963</c:v>
                </c:pt>
                <c:pt idx="25">
                  <c:v>6589296</c:v>
                </c:pt>
                <c:pt idx="26">
                  <c:v>4524533</c:v>
                </c:pt>
                <c:pt idx="27">
                  <c:v>5111337</c:v>
                </c:pt>
                <c:pt idx="28">
                  <c:v>8202276</c:v>
                </c:pt>
                <c:pt idx="29">
                  <c:v>4039185</c:v>
                </c:pt>
                <c:pt idx="30">
                  <c:v>4329559</c:v>
                </c:pt>
                <c:pt idx="31">
                  <c:v>5682930</c:v>
                </c:pt>
                <c:pt idx="32">
                  <c:v>4387226</c:v>
                </c:pt>
                <c:pt idx="33">
                  <c:v>3803553</c:v>
                </c:pt>
                <c:pt idx="34">
                  <c:v>6061226</c:v>
                </c:pt>
                <c:pt idx="35">
                  <c:v>4024490</c:v>
                </c:pt>
                <c:pt idx="36">
                  <c:v>3460322</c:v>
                </c:pt>
                <c:pt idx="37">
                  <c:v>4930000</c:v>
                </c:pt>
                <c:pt idx="38">
                  <c:v>4825316</c:v>
                </c:pt>
                <c:pt idx="39">
                  <c:v>5365140</c:v>
                </c:pt>
                <c:pt idx="40">
                  <c:v>5745684</c:v>
                </c:pt>
                <c:pt idx="41">
                  <c:v>11103201</c:v>
                </c:pt>
                <c:pt idx="42">
                  <c:v>8257584</c:v>
                </c:pt>
                <c:pt idx="43">
                  <c:v>8620928</c:v>
                </c:pt>
                <c:pt idx="44">
                  <c:v>8063328</c:v>
                </c:pt>
                <c:pt idx="45">
                  <c:v>3556971</c:v>
                </c:pt>
                <c:pt idx="46">
                  <c:v>5242482</c:v>
                </c:pt>
                <c:pt idx="47">
                  <c:v>6496281</c:v>
                </c:pt>
                <c:pt idx="48">
                  <c:v>6969258</c:v>
                </c:pt>
                <c:pt idx="49">
                  <c:v>7816410</c:v>
                </c:pt>
                <c:pt idx="50">
                  <c:v>5512332</c:v>
                </c:pt>
                <c:pt idx="51">
                  <c:v>7282509</c:v>
                </c:pt>
                <c:pt idx="52">
                  <c:v>4515559</c:v>
                </c:pt>
                <c:pt idx="53">
                  <c:v>4072551</c:v>
                </c:pt>
                <c:pt idx="54">
                  <c:v>8691138</c:v>
                </c:pt>
                <c:pt idx="55">
                  <c:v>3621420</c:v>
                </c:pt>
                <c:pt idx="56">
                  <c:v>6055910</c:v>
                </c:pt>
                <c:pt idx="57">
                  <c:v>4809546</c:v>
                </c:pt>
                <c:pt idx="58">
                  <c:v>4794517</c:v>
                </c:pt>
                <c:pt idx="59">
                  <c:v>3923136</c:v>
                </c:pt>
                <c:pt idx="60">
                  <c:v>7225376</c:v>
                </c:pt>
                <c:pt idx="61">
                  <c:v>6554111</c:v>
                </c:pt>
                <c:pt idx="62">
                  <c:v>4793580</c:v>
                </c:pt>
                <c:pt idx="63">
                  <c:v>6431040</c:v>
                </c:pt>
                <c:pt idx="64">
                  <c:v>4280448</c:v>
                </c:pt>
                <c:pt idx="65">
                  <c:v>4791026</c:v>
                </c:pt>
                <c:pt idx="66">
                  <c:v>5513938</c:v>
                </c:pt>
                <c:pt idx="67">
                  <c:v>5118610</c:v>
                </c:pt>
                <c:pt idx="68">
                  <c:v>4810582</c:v>
                </c:pt>
                <c:pt idx="69">
                  <c:v>8047716</c:v>
                </c:pt>
                <c:pt idx="70">
                  <c:v>4623012</c:v>
                </c:pt>
                <c:pt idx="71">
                  <c:v>5453276</c:v>
                </c:pt>
                <c:pt idx="72">
                  <c:v>7867844</c:v>
                </c:pt>
                <c:pt idx="73">
                  <c:v>5279115</c:v>
                </c:pt>
                <c:pt idx="74">
                  <c:v>4725700</c:v>
                </c:pt>
                <c:pt idx="75">
                  <c:v>4453080</c:v>
                </c:pt>
                <c:pt idx="76">
                  <c:v>4715194</c:v>
                </c:pt>
                <c:pt idx="77">
                  <c:v>5556510</c:v>
                </c:pt>
                <c:pt idx="78">
                  <c:v>4444480</c:v>
                </c:pt>
                <c:pt idx="79">
                  <c:v>3767458</c:v>
                </c:pt>
                <c:pt idx="80">
                  <c:v>3946380</c:v>
                </c:pt>
                <c:pt idx="81">
                  <c:v>6032752</c:v>
                </c:pt>
                <c:pt idx="82">
                  <c:v>5234405</c:v>
                </c:pt>
                <c:pt idx="83">
                  <c:v>12537320</c:v>
                </c:pt>
                <c:pt idx="84">
                  <c:v>5294268</c:v>
                </c:pt>
                <c:pt idx="85">
                  <c:v>5369910</c:v>
                </c:pt>
                <c:pt idx="86">
                  <c:v>6873060</c:v>
                </c:pt>
                <c:pt idx="87">
                  <c:v>5787628</c:v>
                </c:pt>
                <c:pt idx="88">
                  <c:v>7026941</c:v>
                </c:pt>
                <c:pt idx="89">
                  <c:v>9390648</c:v>
                </c:pt>
                <c:pt idx="90">
                  <c:v>5880588</c:v>
                </c:pt>
                <c:pt idx="91">
                  <c:v>7039890</c:v>
                </c:pt>
                <c:pt idx="92">
                  <c:v>5027666</c:v>
                </c:pt>
                <c:pt idx="93">
                  <c:v>7286666</c:v>
                </c:pt>
                <c:pt idx="94">
                  <c:v>6229620</c:v>
                </c:pt>
                <c:pt idx="95">
                  <c:v>5948384</c:v>
                </c:pt>
                <c:pt idx="96">
                  <c:v>6556668</c:v>
                </c:pt>
                <c:pt idx="97">
                  <c:v>6856875</c:v>
                </c:pt>
                <c:pt idx="98">
                  <c:v>6340260</c:v>
                </c:pt>
                <c:pt idx="99">
                  <c:v>6212311</c:v>
                </c:pt>
                <c:pt idx="100">
                  <c:v>6305712</c:v>
                </c:pt>
                <c:pt idx="101">
                  <c:v>7114314</c:v>
                </c:pt>
                <c:pt idx="102">
                  <c:v>5693688</c:v>
                </c:pt>
                <c:pt idx="103">
                  <c:v>4374981</c:v>
                </c:pt>
                <c:pt idx="104">
                  <c:v>4046328</c:v>
                </c:pt>
                <c:pt idx="105">
                  <c:v>3730456</c:v>
                </c:pt>
                <c:pt idx="106">
                  <c:v>4687024</c:v>
                </c:pt>
                <c:pt idx="107">
                  <c:v>5990590</c:v>
                </c:pt>
                <c:pt idx="108">
                  <c:v>4362960</c:v>
                </c:pt>
                <c:pt idx="109">
                  <c:v>4201594</c:v>
                </c:pt>
                <c:pt idx="110">
                  <c:v>2983032</c:v>
                </c:pt>
                <c:pt idx="111">
                  <c:v>4071651</c:v>
                </c:pt>
                <c:pt idx="112">
                  <c:v>5850504</c:v>
                </c:pt>
                <c:pt idx="113">
                  <c:v>3228576</c:v>
                </c:pt>
                <c:pt idx="114">
                  <c:v>3942022</c:v>
                </c:pt>
                <c:pt idx="115">
                  <c:v>6125370</c:v>
                </c:pt>
                <c:pt idx="116">
                  <c:v>5916225</c:v>
                </c:pt>
                <c:pt idx="117">
                  <c:v>5281222</c:v>
                </c:pt>
                <c:pt idx="118">
                  <c:v>4927195</c:v>
                </c:pt>
                <c:pt idx="119">
                  <c:v>5051016</c:v>
                </c:pt>
                <c:pt idx="120">
                  <c:v>3693375</c:v>
                </c:pt>
                <c:pt idx="121">
                  <c:v>7696098</c:v>
                </c:pt>
                <c:pt idx="122">
                  <c:v>5331355</c:v>
                </c:pt>
                <c:pt idx="123">
                  <c:v>4969920</c:v>
                </c:pt>
                <c:pt idx="124">
                  <c:v>8377947</c:v>
                </c:pt>
                <c:pt idx="125">
                  <c:v>6180750</c:v>
                </c:pt>
                <c:pt idx="126">
                  <c:v>3488661</c:v>
                </c:pt>
                <c:pt idx="127">
                  <c:v>4198779</c:v>
                </c:pt>
                <c:pt idx="128">
                  <c:v>5434128</c:v>
                </c:pt>
                <c:pt idx="129">
                  <c:v>5343688</c:v>
                </c:pt>
                <c:pt idx="130">
                  <c:v>7650230</c:v>
                </c:pt>
                <c:pt idx="131">
                  <c:v>6083871</c:v>
                </c:pt>
                <c:pt idx="132">
                  <c:v>8454045</c:v>
                </c:pt>
                <c:pt idx="133">
                  <c:v>5623100</c:v>
                </c:pt>
                <c:pt idx="134">
                  <c:v>6662664</c:v>
                </c:pt>
                <c:pt idx="135">
                  <c:v>10907195</c:v>
                </c:pt>
                <c:pt idx="136">
                  <c:v>6137625</c:v>
                </c:pt>
                <c:pt idx="137">
                  <c:v>4674052</c:v>
                </c:pt>
                <c:pt idx="138">
                  <c:v>4776962</c:v>
                </c:pt>
                <c:pt idx="139">
                  <c:v>8695776</c:v>
                </c:pt>
                <c:pt idx="140">
                  <c:v>1083760</c:v>
                </c:pt>
                <c:pt idx="141">
                  <c:v>1168398</c:v>
                </c:pt>
                <c:pt idx="142">
                  <c:v>834316</c:v>
                </c:pt>
                <c:pt idx="143">
                  <c:v>2999312</c:v>
                </c:pt>
                <c:pt idx="144">
                  <c:v>3955140</c:v>
                </c:pt>
                <c:pt idx="145">
                  <c:v>5402740</c:v>
                </c:pt>
                <c:pt idx="146">
                  <c:v>1214785</c:v>
                </c:pt>
                <c:pt idx="147">
                  <c:v>6660192</c:v>
                </c:pt>
                <c:pt idx="148">
                  <c:v>3025731</c:v>
                </c:pt>
                <c:pt idx="149">
                  <c:v>7396871</c:v>
                </c:pt>
                <c:pt idx="150">
                  <c:v>7095385</c:v>
                </c:pt>
                <c:pt idx="151">
                  <c:v>5365605</c:v>
                </c:pt>
                <c:pt idx="152">
                  <c:v>4207962</c:v>
                </c:pt>
                <c:pt idx="153">
                  <c:v>4541516</c:v>
                </c:pt>
                <c:pt idx="154">
                  <c:v>3661371</c:v>
                </c:pt>
                <c:pt idx="155">
                  <c:v>4425445</c:v>
                </c:pt>
                <c:pt idx="156">
                  <c:v>4497129</c:v>
                </c:pt>
                <c:pt idx="157">
                  <c:v>6084642</c:v>
                </c:pt>
                <c:pt idx="158">
                  <c:v>3718274</c:v>
                </c:pt>
                <c:pt idx="159">
                  <c:v>4844875</c:v>
                </c:pt>
                <c:pt idx="160">
                  <c:v>2493036</c:v>
                </c:pt>
                <c:pt idx="161">
                  <c:v>7706176</c:v>
                </c:pt>
                <c:pt idx="162">
                  <c:v>3929160</c:v>
                </c:pt>
                <c:pt idx="163">
                  <c:v>6405492</c:v>
                </c:pt>
                <c:pt idx="164">
                  <c:v>2867406</c:v>
                </c:pt>
                <c:pt idx="165">
                  <c:v>4024800</c:v>
                </c:pt>
                <c:pt idx="166">
                  <c:v>3628296</c:v>
                </c:pt>
                <c:pt idx="167">
                  <c:v>3039637</c:v>
                </c:pt>
                <c:pt idx="168">
                  <c:v>4494154</c:v>
                </c:pt>
                <c:pt idx="169">
                  <c:v>4624932</c:v>
                </c:pt>
                <c:pt idx="170">
                  <c:v>8157394</c:v>
                </c:pt>
                <c:pt idx="171">
                  <c:v>3659870</c:v>
                </c:pt>
                <c:pt idx="172">
                  <c:v>8374392</c:v>
                </c:pt>
                <c:pt idx="173">
                  <c:v>4515096</c:v>
                </c:pt>
                <c:pt idx="174">
                  <c:v>4295424</c:v>
                </c:pt>
                <c:pt idx="175">
                  <c:v>4028332</c:v>
                </c:pt>
                <c:pt idx="176">
                  <c:v>4261322</c:v>
                </c:pt>
                <c:pt idx="177">
                  <c:v>4556480</c:v>
                </c:pt>
                <c:pt idx="178">
                  <c:v>4811467</c:v>
                </c:pt>
                <c:pt idx="179">
                  <c:v>4307200</c:v>
                </c:pt>
                <c:pt idx="180">
                  <c:v>2086290</c:v>
                </c:pt>
                <c:pt idx="181">
                  <c:v>5208416</c:v>
                </c:pt>
                <c:pt idx="182">
                  <c:v>3963449</c:v>
                </c:pt>
                <c:pt idx="183">
                  <c:v>4013175</c:v>
                </c:pt>
                <c:pt idx="184">
                  <c:v>4062960</c:v>
                </c:pt>
                <c:pt idx="185">
                  <c:v>3761664</c:v>
                </c:pt>
                <c:pt idx="186">
                  <c:v>5736757</c:v>
                </c:pt>
                <c:pt idx="187">
                  <c:v>3468050</c:v>
                </c:pt>
                <c:pt idx="188">
                  <c:v>5944120</c:v>
                </c:pt>
                <c:pt idx="189">
                  <c:v>4368000</c:v>
                </c:pt>
                <c:pt idx="190">
                  <c:v>2637720</c:v>
                </c:pt>
                <c:pt idx="191">
                  <c:v>4630105</c:v>
                </c:pt>
                <c:pt idx="192">
                  <c:v>4657600</c:v>
                </c:pt>
                <c:pt idx="193">
                  <c:v>2199505</c:v>
                </c:pt>
                <c:pt idx="194">
                  <c:v>5167510</c:v>
                </c:pt>
                <c:pt idx="195">
                  <c:v>4198857</c:v>
                </c:pt>
                <c:pt idx="196">
                  <c:v>4137269</c:v>
                </c:pt>
                <c:pt idx="197">
                  <c:v>4501670</c:v>
                </c:pt>
                <c:pt idx="198">
                  <c:v>4753126</c:v>
                </c:pt>
                <c:pt idx="199">
                  <c:v>3673845</c:v>
                </c:pt>
                <c:pt idx="200">
                  <c:v>3199900</c:v>
                </c:pt>
                <c:pt idx="201">
                  <c:v>4225676</c:v>
                </c:pt>
                <c:pt idx="202">
                  <c:v>3427596</c:v>
                </c:pt>
                <c:pt idx="203">
                  <c:v>7204360</c:v>
                </c:pt>
                <c:pt idx="204">
                  <c:v>7691844</c:v>
                </c:pt>
                <c:pt idx="205">
                  <c:v>6096121</c:v>
                </c:pt>
                <c:pt idx="206">
                  <c:v>859342</c:v>
                </c:pt>
                <c:pt idx="207">
                  <c:v>4934680</c:v>
                </c:pt>
                <c:pt idx="208">
                  <c:v>5418491</c:v>
                </c:pt>
                <c:pt idx="209">
                  <c:v>5610816</c:v>
                </c:pt>
                <c:pt idx="210">
                  <c:v>7195344</c:v>
                </c:pt>
                <c:pt idx="211">
                  <c:v>7326480</c:v>
                </c:pt>
                <c:pt idx="212">
                  <c:v>7355136</c:v>
                </c:pt>
                <c:pt idx="213">
                  <c:v>6551280</c:v>
                </c:pt>
                <c:pt idx="214">
                  <c:v>7040678</c:v>
                </c:pt>
                <c:pt idx="215">
                  <c:v>6536160</c:v>
                </c:pt>
                <c:pt idx="216">
                  <c:v>7013736</c:v>
                </c:pt>
                <c:pt idx="217">
                  <c:v>6645303</c:v>
                </c:pt>
                <c:pt idx="218">
                  <c:v>8620608</c:v>
                </c:pt>
                <c:pt idx="219">
                  <c:v>2328800</c:v>
                </c:pt>
                <c:pt idx="220">
                  <c:v>3721635</c:v>
                </c:pt>
                <c:pt idx="221">
                  <c:v>5072130</c:v>
                </c:pt>
                <c:pt idx="222">
                  <c:v>7542960</c:v>
                </c:pt>
                <c:pt idx="223">
                  <c:v>3764593</c:v>
                </c:pt>
                <c:pt idx="224">
                  <c:v>8336016</c:v>
                </c:pt>
                <c:pt idx="225">
                  <c:v>9003489</c:v>
                </c:pt>
                <c:pt idx="226">
                  <c:v>5510868</c:v>
                </c:pt>
                <c:pt idx="227">
                  <c:v>6477996</c:v>
                </c:pt>
                <c:pt idx="228">
                  <c:v>3664872</c:v>
                </c:pt>
                <c:pt idx="229">
                  <c:v>3938480</c:v>
                </c:pt>
                <c:pt idx="230">
                  <c:v>4399488</c:v>
                </c:pt>
                <c:pt idx="231">
                  <c:v>4553813</c:v>
                </c:pt>
                <c:pt idx="232">
                  <c:v>6775477</c:v>
                </c:pt>
                <c:pt idx="233">
                  <c:v>7400570</c:v>
                </c:pt>
                <c:pt idx="234">
                  <c:v>6132312</c:v>
                </c:pt>
                <c:pt idx="235">
                  <c:v>5435991</c:v>
                </c:pt>
                <c:pt idx="236">
                  <c:v>7520425</c:v>
                </c:pt>
                <c:pt idx="237">
                  <c:v>4038753</c:v>
                </c:pt>
                <c:pt idx="238">
                  <c:v>7235955</c:v>
                </c:pt>
                <c:pt idx="239">
                  <c:v>6878720</c:v>
                </c:pt>
                <c:pt idx="240">
                  <c:v>8599672</c:v>
                </c:pt>
                <c:pt idx="241">
                  <c:v>8769782</c:v>
                </c:pt>
                <c:pt idx="242">
                  <c:v>6038268</c:v>
                </c:pt>
                <c:pt idx="243">
                  <c:v>11251814</c:v>
                </c:pt>
                <c:pt idx="244">
                  <c:v>6115200</c:v>
                </c:pt>
                <c:pt idx="245">
                  <c:v>6909840</c:v>
                </c:pt>
                <c:pt idx="246">
                  <c:v>6625584</c:v>
                </c:pt>
                <c:pt idx="247">
                  <c:v>4150650</c:v>
                </c:pt>
                <c:pt idx="248">
                  <c:v>5019424</c:v>
                </c:pt>
                <c:pt idx="249">
                  <c:v>5911276</c:v>
                </c:pt>
                <c:pt idx="250">
                  <c:v>5679634</c:v>
                </c:pt>
                <c:pt idx="251">
                  <c:v>7893900</c:v>
                </c:pt>
                <c:pt idx="252">
                  <c:v>3967200</c:v>
                </c:pt>
                <c:pt idx="253">
                  <c:v>6384798</c:v>
                </c:pt>
                <c:pt idx="254">
                  <c:v>4133556</c:v>
                </c:pt>
                <c:pt idx="255">
                  <c:v>2366476</c:v>
                </c:pt>
                <c:pt idx="256">
                  <c:v>5983846</c:v>
                </c:pt>
                <c:pt idx="257">
                  <c:v>6208465</c:v>
                </c:pt>
                <c:pt idx="258">
                  <c:v>6556715</c:v>
                </c:pt>
                <c:pt idx="259">
                  <c:v>5710090</c:v>
                </c:pt>
                <c:pt idx="260">
                  <c:v>6576509</c:v>
                </c:pt>
                <c:pt idx="261">
                  <c:v>3095928</c:v>
                </c:pt>
                <c:pt idx="262">
                  <c:v>2956976</c:v>
                </c:pt>
                <c:pt idx="263">
                  <c:v>3233825</c:v>
                </c:pt>
                <c:pt idx="264">
                  <c:v>4652910</c:v>
                </c:pt>
                <c:pt idx="265">
                  <c:v>6179602</c:v>
                </c:pt>
                <c:pt idx="266">
                  <c:v>3550521</c:v>
                </c:pt>
                <c:pt idx="267">
                  <c:v>5029390</c:v>
                </c:pt>
                <c:pt idx="268">
                  <c:v>7180875</c:v>
                </c:pt>
                <c:pt idx="269">
                  <c:v>3899764</c:v>
                </c:pt>
                <c:pt idx="270">
                  <c:v>7106186</c:v>
                </c:pt>
                <c:pt idx="271">
                  <c:v>6713201</c:v>
                </c:pt>
                <c:pt idx="272">
                  <c:v>2500722</c:v>
                </c:pt>
                <c:pt idx="273">
                  <c:v>3822432</c:v>
                </c:pt>
                <c:pt idx="274">
                  <c:v>8367455</c:v>
                </c:pt>
                <c:pt idx="275">
                  <c:v>3231254</c:v>
                </c:pt>
                <c:pt idx="276">
                  <c:v>2239348</c:v>
                </c:pt>
                <c:pt idx="277">
                  <c:v>5157089</c:v>
                </c:pt>
                <c:pt idx="278">
                  <c:v>3682990</c:v>
                </c:pt>
                <c:pt idx="279">
                  <c:v>2101127</c:v>
                </c:pt>
                <c:pt idx="280">
                  <c:v>5933168</c:v>
                </c:pt>
                <c:pt idx="281">
                  <c:v>6541590</c:v>
                </c:pt>
                <c:pt idx="282">
                  <c:v>3099712</c:v>
                </c:pt>
                <c:pt idx="283">
                  <c:v>2566969</c:v>
                </c:pt>
                <c:pt idx="284">
                  <c:v>4013060</c:v>
                </c:pt>
                <c:pt idx="285">
                  <c:v>6917428</c:v>
                </c:pt>
                <c:pt idx="286">
                  <c:v>2840640</c:v>
                </c:pt>
                <c:pt idx="287">
                  <c:v>6283548</c:v>
                </c:pt>
                <c:pt idx="288">
                  <c:v>5558120</c:v>
                </c:pt>
                <c:pt idx="289">
                  <c:v>4779650</c:v>
                </c:pt>
                <c:pt idx="290">
                  <c:v>11561130</c:v>
                </c:pt>
                <c:pt idx="291">
                  <c:v>5976916</c:v>
                </c:pt>
                <c:pt idx="292">
                  <c:v>3388810</c:v>
                </c:pt>
                <c:pt idx="293">
                  <c:v>5144589</c:v>
                </c:pt>
                <c:pt idx="294">
                  <c:v>4049982</c:v>
                </c:pt>
                <c:pt idx="295">
                  <c:v>5095656</c:v>
                </c:pt>
                <c:pt idx="296">
                  <c:v>6577851</c:v>
                </c:pt>
                <c:pt idx="297">
                  <c:v>6419500</c:v>
                </c:pt>
                <c:pt idx="298">
                  <c:v>7397509</c:v>
                </c:pt>
                <c:pt idx="299">
                  <c:v>6370416</c:v>
                </c:pt>
                <c:pt idx="300">
                  <c:v>2696424</c:v>
                </c:pt>
                <c:pt idx="301">
                  <c:v>4105500</c:v>
                </c:pt>
                <c:pt idx="302">
                  <c:v>3682190</c:v>
                </c:pt>
                <c:pt idx="303">
                  <c:v>5232465</c:v>
                </c:pt>
                <c:pt idx="304">
                  <c:v>3931819</c:v>
                </c:pt>
                <c:pt idx="305">
                  <c:v>8872404</c:v>
                </c:pt>
                <c:pt idx="306">
                  <c:v>6449821</c:v>
                </c:pt>
                <c:pt idx="307">
                  <c:v>6894425</c:v>
                </c:pt>
                <c:pt idx="308">
                  <c:v>4488396</c:v>
                </c:pt>
                <c:pt idx="309">
                  <c:v>7061560</c:v>
                </c:pt>
                <c:pt idx="310">
                  <c:v>3607608</c:v>
                </c:pt>
                <c:pt idx="311">
                  <c:v>8356964</c:v>
                </c:pt>
                <c:pt idx="312">
                  <c:v>6852144</c:v>
                </c:pt>
                <c:pt idx="313">
                  <c:v>7540112</c:v>
                </c:pt>
                <c:pt idx="314">
                  <c:v>7044744</c:v>
                </c:pt>
                <c:pt idx="315">
                  <c:v>9352992</c:v>
                </c:pt>
                <c:pt idx="316">
                  <c:v>6900621</c:v>
                </c:pt>
                <c:pt idx="317">
                  <c:v>4575272</c:v>
                </c:pt>
                <c:pt idx="318">
                  <c:v>3807588</c:v>
                </c:pt>
                <c:pt idx="319">
                  <c:v>5752800</c:v>
                </c:pt>
                <c:pt idx="320">
                  <c:v>5127220</c:v>
                </c:pt>
                <c:pt idx="321">
                  <c:v>4437114</c:v>
                </c:pt>
                <c:pt idx="322">
                  <c:v>1740330</c:v>
                </c:pt>
                <c:pt idx="323">
                  <c:v>6134520</c:v>
                </c:pt>
                <c:pt idx="324">
                  <c:v>1701468</c:v>
                </c:pt>
                <c:pt idx="325">
                  <c:v>4693500</c:v>
                </c:pt>
                <c:pt idx="326">
                  <c:v>4209915</c:v>
                </c:pt>
                <c:pt idx="327">
                  <c:v>5984550</c:v>
                </c:pt>
                <c:pt idx="328">
                  <c:v>5220412</c:v>
                </c:pt>
                <c:pt idx="329">
                  <c:v>4999060</c:v>
                </c:pt>
                <c:pt idx="330">
                  <c:v>3756970</c:v>
                </c:pt>
                <c:pt idx="331">
                  <c:v>3698640</c:v>
                </c:pt>
                <c:pt idx="332">
                  <c:v>4298235</c:v>
                </c:pt>
                <c:pt idx="333">
                  <c:v>8164892</c:v>
                </c:pt>
                <c:pt idx="334">
                  <c:v>7819156</c:v>
                </c:pt>
                <c:pt idx="335">
                  <c:v>9770492</c:v>
                </c:pt>
                <c:pt idx="336">
                  <c:v>8924880</c:v>
                </c:pt>
                <c:pt idx="337">
                  <c:v>2596440</c:v>
                </c:pt>
                <c:pt idx="338">
                  <c:v>5577960</c:v>
                </c:pt>
                <c:pt idx="339">
                  <c:v>5061519</c:v>
                </c:pt>
                <c:pt idx="340">
                  <c:v>3924545</c:v>
                </c:pt>
                <c:pt idx="341">
                  <c:v>8322935</c:v>
                </c:pt>
                <c:pt idx="342">
                  <c:v>4060696</c:v>
                </c:pt>
                <c:pt idx="343">
                  <c:v>6317409</c:v>
                </c:pt>
                <c:pt idx="344">
                  <c:v>5199945</c:v>
                </c:pt>
                <c:pt idx="345">
                  <c:v>6688760</c:v>
                </c:pt>
                <c:pt idx="346">
                  <c:v>5947664</c:v>
                </c:pt>
                <c:pt idx="347">
                  <c:v>5476501</c:v>
                </c:pt>
                <c:pt idx="348">
                  <c:v>4123650</c:v>
                </c:pt>
                <c:pt idx="349">
                  <c:v>7496555</c:v>
                </c:pt>
                <c:pt idx="350">
                  <c:v>7245350</c:v>
                </c:pt>
                <c:pt idx="351">
                  <c:v>8052948</c:v>
                </c:pt>
                <c:pt idx="352">
                  <c:v>7869792</c:v>
                </c:pt>
                <c:pt idx="353">
                  <c:v>5241576</c:v>
                </c:pt>
                <c:pt idx="354">
                  <c:v>5959772</c:v>
                </c:pt>
                <c:pt idx="355">
                  <c:v>3941548</c:v>
                </c:pt>
                <c:pt idx="356">
                  <c:v>5843396</c:v>
                </c:pt>
                <c:pt idx="357">
                  <c:v>8352552</c:v>
                </c:pt>
                <c:pt idx="358">
                  <c:v>4721184</c:v>
                </c:pt>
                <c:pt idx="359">
                  <c:v>5412246</c:v>
                </c:pt>
                <c:pt idx="360">
                  <c:v>5465064</c:v>
                </c:pt>
                <c:pt idx="361">
                  <c:v>5533704</c:v>
                </c:pt>
                <c:pt idx="362">
                  <c:v>2539132</c:v>
                </c:pt>
                <c:pt idx="363">
                  <c:v>3212460</c:v>
                </c:pt>
                <c:pt idx="364">
                  <c:v>2696252</c:v>
                </c:pt>
                <c:pt idx="365">
                  <c:v>5347734</c:v>
                </c:pt>
                <c:pt idx="366">
                  <c:v>3944967</c:v>
                </c:pt>
                <c:pt idx="367">
                  <c:v>5436736</c:v>
                </c:pt>
                <c:pt idx="368">
                  <c:v>2536352</c:v>
                </c:pt>
                <c:pt idx="369">
                  <c:v>4587882</c:v>
                </c:pt>
                <c:pt idx="370">
                  <c:v>7066766</c:v>
                </c:pt>
                <c:pt idx="371">
                  <c:v>4174545</c:v>
                </c:pt>
                <c:pt idx="372">
                  <c:v>5198083</c:v>
                </c:pt>
                <c:pt idx="373">
                  <c:v>2543343</c:v>
                </c:pt>
                <c:pt idx="374">
                  <c:v>5124052</c:v>
                </c:pt>
                <c:pt idx="375">
                  <c:v>3850860</c:v>
                </c:pt>
                <c:pt idx="376">
                  <c:v>5081300</c:v>
                </c:pt>
                <c:pt idx="377">
                  <c:v>3381754</c:v>
                </c:pt>
                <c:pt idx="378">
                  <c:v>6539373</c:v>
                </c:pt>
                <c:pt idx="379">
                  <c:v>6027041</c:v>
                </c:pt>
                <c:pt idx="380">
                  <c:v>4069777</c:v>
                </c:pt>
                <c:pt idx="381">
                  <c:v>2127540</c:v>
                </c:pt>
                <c:pt idx="382">
                  <c:v>4422000</c:v>
                </c:pt>
                <c:pt idx="383">
                  <c:v>4407793</c:v>
                </c:pt>
                <c:pt idx="384">
                  <c:v>8682827</c:v>
                </c:pt>
                <c:pt idx="385">
                  <c:v>4481253</c:v>
                </c:pt>
                <c:pt idx="386">
                  <c:v>6653790</c:v>
                </c:pt>
                <c:pt idx="387">
                  <c:v>4924800</c:v>
                </c:pt>
                <c:pt idx="388">
                  <c:v>4769206</c:v>
                </c:pt>
                <c:pt idx="389">
                  <c:v>4933335</c:v>
                </c:pt>
                <c:pt idx="390">
                  <c:v>3811374</c:v>
                </c:pt>
                <c:pt idx="391">
                  <c:v>9536198</c:v>
                </c:pt>
                <c:pt idx="392">
                  <c:v>2678140</c:v>
                </c:pt>
                <c:pt idx="393">
                  <c:v>2737700</c:v>
                </c:pt>
                <c:pt idx="394">
                  <c:v>3419752</c:v>
                </c:pt>
                <c:pt idx="395">
                  <c:v>6018624</c:v>
                </c:pt>
                <c:pt idx="396">
                  <c:v>5826891</c:v>
                </c:pt>
                <c:pt idx="397">
                  <c:v>7117319</c:v>
                </c:pt>
                <c:pt idx="398">
                  <c:v>7370068</c:v>
                </c:pt>
                <c:pt idx="399">
                  <c:v>5881347</c:v>
                </c:pt>
                <c:pt idx="400">
                  <c:v>6241329</c:v>
                </c:pt>
                <c:pt idx="401">
                  <c:v>4745016</c:v>
                </c:pt>
                <c:pt idx="402">
                  <c:v>4291872</c:v>
                </c:pt>
                <c:pt idx="403">
                  <c:v>5668803</c:v>
                </c:pt>
                <c:pt idx="404">
                  <c:v>3178375</c:v>
                </c:pt>
                <c:pt idx="405">
                  <c:v>6439605</c:v>
                </c:pt>
                <c:pt idx="406">
                  <c:v>4455876</c:v>
                </c:pt>
                <c:pt idx="407">
                  <c:v>5815360</c:v>
                </c:pt>
                <c:pt idx="408">
                  <c:v>6081938</c:v>
                </c:pt>
                <c:pt idx="409">
                  <c:v>4014505</c:v>
                </c:pt>
                <c:pt idx="410">
                  <c:v>7357950</c:v>
                </c:pt>
                <c:pt idx="411">
                  <c:v>8439860</c:v>
                </c:pt>
                <c:pt idx="412">
                  <c:v>6937440</c:v>
                </c:pt>
                <c:pt idx="413">
                  <c:v>5526521</c:v>
                </c:pt>
                <c:pt idx="414">
                  <c:v>3679236</c:v>
                </c:pt>
                <c:pt idx="415">
                  <c:v>3301104</c:v>
                </c:pt>
                <c:pt idx="416">
                  <c:v>5849235</c:v>
                </c:pt>
                <c:pt idx="417">
                  <c:v>5999610</c:v>
                </c:pt>
                <c:pt idx="418">
                  <c:v>7053103</c:v>
                </c:pt>
                <c:pt idx="419">
                  <c:v>5906754</c:v>
                </c:pt>
                <c:pt idx="420">
                  <c:v>5161524</c:v>
                </c:pt>
                <c:pt idx="421">
                  <c:v>3812038</c:v>
                </c:pt>
                <c:pt idx="422">
                  <c:v>5626572</c:v>
                </c:pt>
                <c:pt idx="423">
                  <c:v>9442489</c:v>
                </c:pt>
                <c:pt idx="424">
                  <c:v>8470584</c:v>
                </c:pt>
                <c:pt idx="425">
                  <c:v>7911792</c:v>
                </c:pt>
                <c:pt idx="426">
                  <c:v>4097624</c:v>
                </c:pt>
                <c:pt idx="427">
                  <c:v>4977280</c:v>
                </c:pt>
                <c:pt idx="428">
                  <c:v>10712937</c:v>
                </c:pt>
                <c:pt idx="429">
                  <c:v>8571116</c:v>
                </c:pt>
                <c:pt idx="430">
                  <c:v>7803921</c:v>
                </c:pt>
                <c:pt idx="431">
                  <c:v>9740015</c:v>
                </c:pt>
                <c:pt idx="432">
                  <c:v>8208872</c:v>
                </c:pt>
                <c:pt idx="433">
                  <c:v>6827722</c:v>
                </c:pt>
                <c:pt idx="434">
                  <c:v>5236077</c:v>
                </c:pt>
                <c:pt idx="435">
                  <c:v>6834828</c:v>
                </c:pt>
                <c:pt idx="436">
                  <c:v>7680582</c:v>
                </c:pt>
                <c:pt idx="437">
                  <c:v>7228170</c:v>
                </c:pt>
                <c:pt idx="438">
                  <c:v>10811592</c:v>
                </c:pt>
                <c:pt idx="439">
                  <c:v>15156464</c:v>
                </c:pt>
                <c:pt idx="440">
                  <c:v>10100916</c:v>
                </c:pt>
                <c:pt idx="441">
                  <c:v>3926460</c:v>
                </c:pt>
                <c:pt idx="442">
                  <c:v>8360532</c:v>
                </c:pt>
                <c:pt idx="443">
                  <c:v>12781142</c:v>
                </c:pt>
                <c:pt idx="444">
                  <c:v>6156228</c:v>
                </c:pt>
                <c:pt idx="445">
                  <c:v>7737675</c:v>
                </c:pt>
                <c:pt idx="446">
                  <c:v>9432297</c:v>
                </c:pt>
                <c:pt idx="447">
                  <c:v>7186725</c:v>
                </c:pt>
                <c:pt idx="448">
                  <c:v>5872906</c:v>
                </c:pt>
                <c:pt idx="449">
                  <c:v>6755802</c:v>
                </c:pt>
                <c:pt idx="450">
                  <c:v>7123680</c:v>
                </c:pt>
                <c:pt idx="451">
                  <c:v>7517367</c:v>
                </c:pt>
                <c:pt idx="452">
                  <c:v>4855928</c:v>
                </c:pt>
                <c:pt idx="453">
                  <c:v>3633761</c:v>
                </c:pt>
                <c:pt idx="454">
                  <c:v>7285590</c:v>
                </c:pt>
                <c:pt idx="455">
                  <c:v>7677501</c:v>
                </c:pt>
                <c:pt idx="456">
                  <c:v>4066585</c:v>
                </c:pt>
                <c:pt idx="457">
                  <c:v>6977394</c:v>
                </c:pt>
                <c:pt idx="458">
                  <c:v>8788167</c:v>
                </c:pt>
                <c:pt idx="459">
                  <c:v>5552835</c:v>
                </c:pt>
                <c:pt idx="460">
                  <c:v>7612328</c:v>
                </c:pt>
                <c:pt idx="461">
                  <c:v>8983546</c:v>
                </c:pt>
                <c:pt idx="462">
                  <c:v>7904847</c:v>
                </c:pt>
                <c:pt idx="463">
                  <c:v>9799104</c:v>
                </c:pt>
                <c:pt idx="464">
                  <c:v>10342647</c:v>
                </c:pt>
                <c:pt idx="465">
                  <c:v>7157493</c:v>
                </c:pt>
                <c:pt idx="466">
                  <c:v>5538594</c:v>
                </c:pt>
                <c:pt idx="467">
                  <c:v>6121577</c:v>
                </c:pt>
                <c:pt idx="468">
                  <c:v>6185523</c:v>
                </c:pt>
                <c:pt idx="469">
                  <c:v>6078976</c:v>
                </c:pt>
                <c:pt idx="470">
                  <c:v>6693713</c:v>
                </c:pt>
                <c:pt idx="471">
                  <c:v>6459750</c:v>
                </c:pt>
                <c:pt idx="472">
                  <c:v>5560072</c:v>
                </c:pt>
                <c:pt idx="473">
                  <c:v>8208480</c:v>
                </c:pt>
                <c:pt idx="474">
                  <c:v>10868855</c:v>
                </c:pt>
                <c:pt idx="475">
                  <c:v>13006608</c:v>
                </c:pt>
                <c:pt idx="476">
                  <c:v>7115765</c:v>
                </c:pt>
                <c:pt idx="477">
                  <c:v>11238260</c:v>
                </c:pt>
                <c:pt idx="478">
                  <c:v>10688542</c:v>
                </c:pt>
                <c:pt idx="479">
                  <c:v>13086960</c:v>
                </c:pt>
                <c:pt idx="480">
                  <c:v>11951527</c:v>
                </c:pt>
                <c:pt idx="481">
                  <c:v>7169840</c:v>
                </c:pt>
                <c:pt idx="482">
                  <c:v>5769516</c:v>
                </c:pt>
                <c:pt idx="483">
                  <c:v>8617748</c:v>
                </c:pt>
                <c:pt idx="484">
                  <c:v>7897365</c:v>
                </c:pt>
                <c:pt idx="485">
                  <c:v>7808112</c:v>
                </c:pt>
                <c:pt idx="486">
                  <c:v>13344422</c:v>
                </c:pt>
                <c:pt idx="487">
                  <c:v>12653010</c:v>
                </c:pt>
                <c:pt idx="488">
                  <c:v>7638435</c:v>
                </c:pt>
                <c:pt idx="489">
                  <c:v>5367068</c:v>
                </c:pt>
                <c:pt idx="490">
                  <c:v>4706280</c:v>
                </c:pt>
                <c:pt idx="491">
                  <c:v>6508560</c:v>
                </c:pt>
                <c:pt idx="492">
                  <c:v>6580008</c:v>
                </c:pt>
                <c:pt idx="493">
                  <c:v>5744124</c:v>
                </c:pt>
                <c:pt idx="494">
                  <c:v>5316480</c:v>
                </c:pt>
                <c:pt idx="495">
                  <c:v>4572224</c:v>
                </c:pt>
                <c:pt idx="496">
                  <c:v>3982647</c:v>
                </c:pt>
                <c:pt idx="497">
                  <c:v>4326860</c:v>
                </c:pt>
                <c:pt idx="498">
                  <c:v>5029212</c:v>
                </c:pt>
                <c:pt idx="499">
                  <c:v>5782088</c:v>
                </c:pt>
                <c:pt idx="500">
                  <c:v>7188608</c:v>
                </c:pt>
                <c:pt idx="501">
                  <c:v>10488540</c:v>
                </c:pt>
                <c:pt idx="502">
                  <c:v>9559440</c:v>
                </c:pt>
                <c:pt idx="503">
                  <c:v>11726990</c:v>
                </c:pt>
                <c:pt idx="504">
                  <c:v>8945328</c:v>
                </c:pt>
                <c:pt idx="505">
                  <c:v>5920156</c:v>
                </c:pt>
                <c:pt idx="506">
                  <c:v>9605418</c:v>
                </c:pt>
                <c:pt idx="507">
                  <c:v>6893532</c:v>
                </c:pt>
                <c:pt idx="508">
                  <c:v>8015004</c:v>
                </c:pt>
                <c:pt idx="509">
                  <c:v>5101525</c:v>
                </c:pt>
                <c:pt idx="510">
                  <c:v>6331250</c:v>
                </c:pt>
                <c:pt idx="511">
                  <c:v>7964142</c:v>
                </c:pt>
                <c:pt idx="512">
                  <c:v>4577678</c:v>
                </c:pt>
                <c:pt idx="513">
                  <c:v>6912816</c:v>
                </c:pt>
                <c:pt idx="514">
                  <c:v>9594800</c:v>
                </c:pt>
                <c:pt idx="515">
                  <c:v>10917658</c:v>
                </c:pt>
                <c:pt idx="516">
                  <c:v>11023884</c:v>
                </c:pt>
                <c:pt idx="517">
                  <c:v>10905100</c:v>
                </c:pt>
                <c:pt idx="518">
                  <c:v>3874794</c:v>
                </c:pt>
                <c:pt idx="519">
                  <c:v>7500405</c:v>
                </c:pt>
                <c:pt idx="520">
                  <c:v>10293612</c:v>
                </c:pt>
                <c:pt idx="521">
                  <c:v>6848144</c:v>
                </c:pt>
                <c:pt idx="522">
                  <c:v>3630165</c:v>
                </c:pt>
                <c:pt idx="523">
                  <c:v>8274019</c:v>
                </c:pt>
                <c:pt idx="524">
                  <c:v>6805334</c:v>
                </c:pt>
                <c:pt idx="525">
                  <c:v>9504157</c:v>
                </c:pt>
                <c:pt idx="526">
                  <c:v>7574112</c:v>
                </c:pt>
                <c:pt idx="527">
                  <c:v>7976276</c:v>
                </c:pt>
                <c:pt idx="528">
                  <c:v>10545594</c:v>
                </c:pt>
                <c:pt idx="529">
                  <c:v>11006491</c:v>
                </c:pt>
                <c:pt idx="530">
                  <c:v>7632040</c:v>
                </c:pt>
                <c:pt idx="531">
                  <c:v>10217025</c:v>
                </c:pt>
                <c:pt idx="532">
                  <c:v>9218930</c:v>
                </c:pt>
                <c:pt idx="533">
                  <c:v>6988280</c:v>
                </c:pt>
                <c:pt idx="534">
                  <c:v>5467395</c:v>
                </c:pt>
                <c:pt idx="535">
                  <c:v>7930572</c:v>
                </c:pt>
                <c:pt idx="536">
                  <c:v>4585266</c:v>
                </c:pt>
                <c:pt idx="537">
                  <c:v>9143328</c:v>
                </c:pt>
                <c:pt idx="538">
                  <c:v>9540195</c:v>
                </c:pt>
                <c:pt idx="539">
                  <c:v>6852628</c:v>
                </c:pt>
                <c:pt idx="540">
                  <c:v>9738060</c:v>
                </c:pt>
                <c:pt idx="541">
                  <c:v>8732545</c:v>
                </c:pt>
                <c:pt idx="542">
                  <c:v>5814780</c:v>
                </c:pt>
                <c:pt idx="543">
                  <c:v>5104128</c:v>
                </c:pt>
                <c:pt idx="544">
                  <c:v>5765604</c:v>
                </c:pt>
                <c:pt idx="545">
                  <c:v>6504323</c:v>
                </c:pt>
                <c:pt idx="546">
                  <c:v>10160865</c:v>
                </c:pt>
                <c:pt idx="547">
                  <c:v>7128540</c:v>
                </c:pt>
                <c:pt idx="548">
                  <c:v>8105625</c:v>
                </c:pt>
                <c:pt idx="549">
                  <c:v>5305120</c:v>
                </c:pt>
                <c:pt idx="550">
                  <c:v>5626081</c:v>
                </c:pt>
                <c:pt idx="551">
                  <c:v>6363518</c:v>
                </c:pt>
                <c:pt idx="552">
                  <c:v>6368796</c:v>
                </c:pt>
                <c:pt idx="553">
                  <c:v>7116984</c:v>
                </c:pt>
                <c:pt idx="554">
                  <c:v>4335525</c:v>
                </c:pt>
                <c:pt idx="555">
                  <c:v>7316990</c:v>
                </c:pt>
                <c:pt idx="556">
                  <c:v>5811366</c:v>
                </c:pt>
                <c:pt idx="557">
                  <c:v>9051190</c:v>
                </c:pt>
                <c:pt idx="558">
                  <c:v>11086068</c:v>
                </c:pt>
                <c:pt idx="559">
                  <c:v>9923392</c:v>
                </c:pt>
                <c:pt idx="560">
                  <c:v>5011824</c:v>
                </c:pt>
                <c:pt idx="561">
                  <c:v>9440283</c:v>
                </c:pt>
                <c:pt idx="562">
                  <c:v>11785454</c:v>
                </c:pt>
                <c:pt idx="563">
                  <c:v>3177200</c:v>
                </c:pt>
                <c:pt idx="564">
                  <c:v>17871840</c:v>
                </c:pt>
                <c:pt idx="565">
                  <c:v>10310080</c:v>
                </c:pt>
                <c:pt idx="566">
                  <c:v>3933572</c:v>
                </c:pt>
                <c:pt idx="567">
                  <c:v>5639670</c:v>
                </c:pt>
                <c:pt idx="568">
                  <c:v>9140352</c:v>
                </c:pt>
                <c:pt idx="569">
                  <c:v>5408992</c:v>
                </c:pt>
                <c:pt idx="570">
                  <c:v>5491362</c:v>
                </c:pt>
                <c:pt idx="571">
                  <c:v>5595226</c:v>
                </c:pt>
                <c:pt idx="572">
                  <c:v>8288020</c:v>
                </c:pt>
                <c:pt idx="573">
                  <c:v>5101880</c:v>
                </c:pt>
                <c:pt idx="574">
                  <c:v>9450401</c:v>
                </c:pt>
                <c:pt idx="575">
                  <c:v>4970628</c:v>
                </c:pt>
                <c:pt idx="576">
                  <c:v>6889500</c:v>
                </c:pt>
                <c:pt idx="577">
                  <c:v>4422012</c:v>
                </c:pt>
                <c:pt idx="578">
                  <c:v>6066495</c:v>
                </c:pt>
                <c:pt idx="579">
                  <c:v>4912880</c:v>
                </c:pt>
                <c:pt idx="580">
                  <c:v>5128432</c:v>
                </c:pt>
                <c:pt idx="581">
                  <c:v>6730101</c:v>
                </c:pt>
                <c:pt idx="582">
                  <c:v>5494581</c:v>
                </c:pt>
                <c:pt idx="583">
                  <c:v>4717296</c:v>
                </c:pt>
                <c:pt idx="584">
                  <c:v>4880408</c:v>
                </c:pt>
                <c:pt idx="585">
                  <c:v>10450188</c:v>
                </c:pt>
                <c:pt idx="586">
                  <c:v>7320880</c:v>
                </c:pt>
                <c:pt idx="587">
                  <c:v>5354163</c:v>
                </c:pt>
                <c:pt idx="588">
                  <c:v>8052750</c:v>
                </c:pt>
                <c:pt idx="589">
                  <c:v>8841384</c:v>
                </c:pt>
                <c:pt idx="590">
                  <c:v>6799830</c:v>
                </c:pt>
                <c:pt idx="591">
                  <c:v>5788253</c:v>
                </c:pt>
                <c:pt idx="592">
                  <c:v>7848288</c:v>
                </c:pt>
                <c:pt idx="593">
                  <c:v>3467448</c:v>
                </c:pt>
                <c:pt idx="594">
                  <c:v>8715424</c:v>
                </c:pt>
                <c:pt idx="595">
                  <c:v>4519983</c:v>
                </c:pt>
                <c:pt idx="596">
                  <c:v>5434429</c:v>
                </c:pt>
                <c:pt idx="597">
                  <c:v>3880485</c:v>
                </c:pt>
                <c:pt idx="598">
                  <c:v>5799889</c:v>
                </c:pt>
                <c:pt idx="599">
                  <c:v>8964732</c:v>
                </c:pt>
                <c:pt idx="600">
                  <c:v>9847488</c:v>
                </c:pt>
                <c:pt idx="601">
                  <c:v>5684840</c:v>
                </c:pt>
                <c:pt idx="602">
                  <c:v>11107900</c:v>
                </c:pt>
                <c:pt idx="603">
                  <c:v>5095244</c:v>
                </c:pt>
                <c:pt idx="604">
                  <c:v>4634469</c:v>
                </c:pt>
                <c:pt idx="605">
                  <c:v>7505925</c:v>
                </c:pt>
                <c:pt idx="606">
                  <c:v>4790016</c:v>
                </c:pt>
                <c:pt idx="607">
                  <c:v>5454070</c:v>
                </c:pt>
                <c:pt idx="608">
                  <c:v>6385680</c:v>
                </c:pt>
                <c:pt idx="609">
                  <c:v>4850076</c:v>
                </c:pt>
                <c:pt idx="610">
                  <c:v>8554080</c:v>
                </c:pt>
                <c:pt idx="611">
                  <c:v>5674452</c:v>
                </c:pt>
                <c:pt idx="612">
                  <c:v>3165930</c:v>
                </c:pt>
                <c:pt idx="613">
                  <c:v>6159064</c:v>
                </c:pt>
                <c:pt idx="614">
                  <c:v>3354970</c:v>
                </c:pt>
                <c:pt idx="615">
                  <c:v>5470260</c:v>
                </c:pt>
                <c:pt idx="616">
                  <c:v>4667223</c:v>
                </c:pt>
                <c:pt idx="617">
                  <c:v>3303520</c:v>
                </c:pt>
                <c:pt idx="618">
                  <c:v>4997926</c:v>
                </c:pt>
                <c:pt idx="619">
                  <c:v>4108048</c:v>
                </c:pt>
                <c:pt idx="620">
                  <c:v>10237970</c:v>
                </c:pt>
                <c:pt idx="621">
                  <c:v>5592048</c:v>
                </c:pt>
                <c:pt idx="622">
                  <c:v>6845434</c:v>
                </c:pt>
                <c:pt idx="623">
                  <c:v>5834640</c:v>
                </c:pt>
                <c:pt idx="624">
                  <c:v>3463396</c:v>
                </c:pt>
                <c:pt idx="625">
                  <c:v>3604170</c:v>
                </c:pt>
                <c:pt idx="626">
                  <c:v>3397143</c:v>
                </c:pt>
                <c:pt idx="627">
                  <c:v>5815976</c:v>
                </c:pt>
                <c:pt idx="628">
                  <c:v>4963135</c:v>
                </c:pt>
                <c:pt idx="629">
                  <c:v>4029678</c:v>
                </c:pt>
                <c:pt idx="630">
                  <c:v>5376980</c:v>
                </c:pt>
                <c:pt idx="631">
                  <c:v>4467565</c:v>
                </c:pt>
                <c:pt idx="632">
                  <c:v>6973040</c:v>
                </c:pt>
                <c:pt idx="633">
                  <c:v>3318012</c:v>
                </c:pt>
                <c:pt idx="634">
                  <c:v>9664830</c:v>
                </c:pt>
                <c:pt idx="635">
                  <c:v>6368483</c:v>
                </c:pt>
                <c:pt idx="636">
                  <c:v>3930366</c:v>
                </c:pt>
                <c:pt idx="637">
                  <c:v>4778820</c:v>
                </c:pt>
                <c:pt idx="638">
                  <c:v>9305478</c:v>
                </c:pt>
                <c:pt idx="639">
                  <c:v>6036310</c:v>
                </c:pt>
                <c:pt idx="640">
                  <c:v>6937056</c:v>
                </c:pt>
                <c:pt idx="641">
                  <c:v>4217376</c:v>
                </c:pt>
                <c:pt idx="642">
                  <c:v>4038499</c:v>
                </c:pt>
                <c:pt idx="643">
                  <c:v>5778804</c:v>
                </c:pt>
                <c:pt idx="644">
                  <c:v>4204380</c:v>
                </c:pt>
                <c:pt idx="645">
                  <c:v>4399532</c:v>
                </c:pt>
                <c:pt idx="646">
                  <c:v>4616768</c:v>
                </c:pt>
                <c:pt idx="647">
                  <c:v>5890660</c:v>
                </c:pt>
                <c:pt idx="648">
                  <c:v>3921505</c:v>
                </c:pt>
                <c:pt idx="649">
                  <c:v>4169880</c:v>
                </c:pt>
                <c:pt idx="650">
                  <c:v>5113050</c:v>
                </c:pt>
                <c:pt idx="651">
                  <c:v>4666032</c:v>
                </c:pt>
                <c:pt idx="652">
                  <c:v>6282110</c:v>
                </c:pt>
                <c:pt idx="653">
                  <c:v>5186148</c:v>
                </c:pt>
                <c:pt idx="654">
                  <c:v>4148111</c:v>
                </c:pt>
                <c:pt idx="655">
                  <c:v>5706688</c:v>
                </c:pt>
                <c:pt idx="656">
                  <c:v>5305608</c:v>
                </c:pt>
                <c:pt idx="657">
                  <c:v>5458236</c:v>
                </c:pt>
                <c:pt idx="658">
                  <c:v>5499663</c:v>
                </c:pt>
                <c:pt idx="659">
                  <c:v>5126790</c:v>
                </c:pt>
                <c:pt idx="660">
                  <c:v>5438370</c:v>
                </c:pt>
                <c:pt idx="661">
                  <c:v>7619910</c:v>
                </c:pt>
                <c:pt idx="662">
                  <c:v>5541696</c:v>
                </c:pt>
                <c:pt idx="663">
                  <c:v>4494096</c:v>
                </c:pt>
                <c:pt idx="664">
                  <c:v>5566980</c:v>
                </c:pt>
                <c:pt idx="665">
                  <c:v>5128632</c:v>
                </c:pt>
                <c:pt idx="666">
                  <c:v>7071441</c:v>
                </c:pt>
                <c:pt idx="667">
                  <c:v>6259968</c:v>
                </c:pt>
                <c:pt idx="668">
                  <c:v>3568752</c:v>
                </c:pt>
                <c:pt idx="669">
                  <c:v>7047215</c:v>
                </c:pt>
                <c:pt idx="670">
                  <c:v>3996760</c:v>
                </c:pt>
                <c:pt idx="671">
                  <c:v>3787098</c:v>
                </c:pt>
                <c:pt idx="672">
                  <c:v>3277360</c:v>
                </c:pt>
                <c:pt idx="673">
                  <c:v>5542355</c:v>
                </c:pt>
                <c:pt idx="674">
                  <c:v>5444472</c:v>
                </c:pt>
                <c:pt idx="675">
                  <c:v>5084503</c:v>
                </c:pt>
                <c:pt idx="676">
                  <c:v>5700882</c:v>
                </c:pt>
                <c:pt idx="677">
                  <c:v>8256654</c:v>
                </c:pt>
                <c:pt idx="678">
                  <c:v>6447284</c:v>
                </c:pt>
                <c:pt idx="679">
                  <c:v>4328982</c:v>
                </c:pt>
                <c:pt idx="680">
                  <c:v>5888980</c:v>
                </c:pt>
                <c:pt idx="681">
                  <c:v>7434231</c:v>
                </c:pt>
                <c:pt idx="682">
                  <c:v>6376545</c:v>
                </c:pt>
                <c:pt idx="683">
                  <c:v>7199400</c:v>
                </c:pt>
                <c:pt idx="684">
                  <c:v>5690139</c:v>
                </c:pt>
                <c:pt idx="685">
                  <c:v>7140690</c:v>
                </c:pt>
                <c:pt idx="686">
                  <c:v>7676184</c:v>
                </c:pt>
                <c:pt idx="687">
                  <c:v>3953532</c:v>
                </c:pt>
                <c:pt idx="688">
                  <c:v>6180180</c:v>
                </c:pt>
                <c:pt idx="689">
                  <c:v>6765556</c:v>
                </c:pt>
                <c:pt idx="690">
                  <c:v>8346939</c:v>
                </c:pt>
                <c:pt idx="691">
                  <c:v>5093970</c:v>
                </c:pt>
                <c:pt idx="692">
                  <c:v>5257590</c:v>
                </c:pt>
                <c:pt idx="693">
                  <c:v>8234440</c:v>
                </c:pt>
                <c:pt idx="694">
                  <c:v>7485779</c:v>
                </c:pt>
                <c:pt idx="695">
                  <c:v>10043425</c:v>
                </c:pt>
                <c:pt idx="696">
                  <c:v>6102096</c:v>
                </c:pt>
                <c:pt idx="697">
                  <c:v>4384300</c:v>
                </c:pt>
                <c:pt idx="698">
                  <c:v>4932902</c:v>
                </c:pt>
                <c:pt idx="699">
                  <c:v>3323932</c:v>
                </c:pt>
                <c:pt idx="700">
                  <c:v>6598176</c:v>
                </c:pt>
                <c:pt idx="701">
                  <c:v>6460748</c:v>
                </c:pt>
                <c:pt idx="702">
                  <c:v>3052508</c:v>
                </c:pt>
                <c:pt idx="703">
                  <c:v>2832588</c:v>
                </c:pt>
                <c:pt idx="704">
                  <c:v>7629514</c:v>
                </c:pt>
                <c:pt idx="705">
                  <c:v>8186454</c:v>
                </c:pt>
                <c:pt idx="706">
                  <c:v>7936096</c:v>
                </c:pt>
                <c:pt idx="707">
                  <c:v>8030210</c:v>
                </c:pt>
                <c:pt idx="708">
                  <c:v>5364240</c:v>
                </c:pt>
                <c:pt idx="709">
                  <c:v>5781694</c:v>
                </c:pt>
                <c:pt idx="710">
                  <c:v>4347081</c:v>
                </c:pt>
                <c:pt idx="711">
                  <c:v>8985192</c:v>
                </c:pt>
                <c:pt idx="712">
                  <c:v>1897983</c:v>
                </c:pt>
                <c:pt idx="713">
                  <c:v>4844160</c:v>
                </c:pt>
                <c:pt idx="714">
                  <c:v>4280640</c:v>
                </c:pt>
                <c:pt idx="715">
                  <c:v>3806523</c:v>
                </c:pt>
                <c:pt idx="716">
                  <c:v>6365600</c:v>
                </c:pt>
                <c:pt idx="717">
                  <c:v>4004480</c:v>
                </c:pt>
                <c:pt idx="718">
                  <c:v>5990130</c:v>
                </c:pt>
                <c:pt idx="719">
                  <c:v>7771941</c:v>
                </c:pt>
                <c:pt idx="720">
                  <c:v>4369068</c:v>
                </c:pt>
                <c:pt idx="721">
                  <c:v>3374001</c:v>
                </c:pt>
                <c:pt idx="722">
                  <c:v>4007250</c:v>
                </c:pt>
                <c:pt idx="723">
                  <c:v>3400170</c:v>
                </c:pt>
                <c:pt idx="724">
                  <c:v>4116275</c:v>
                </c:pt>
                <c:pt idx="725">
                  <c:v>6598722</c:v>
                </c:pt>
                <c:pt idx="726">
                  <c:v>6042216</c:v>
                </c:pt>
                <c:pt idx="727">
                  <c:v>3907564</c:v>
                </c:pt>
                <c:pt idx="728">
                  <c:v>6081594</c:v>
                </c:pt>
                <c:pt idx="729">
                  <c:v>6998544</c:v>
                </c:pt>
                <c:pt idx="730">
                  <c:v>5879232</c:v>
                </c:pt>
                <c:pt idx="731">
                  <c:v>5248320</c:v>
                </c:pt>
                <c:pt idx="732">
                  <c:v>6519618</c:v>
                </c:pt>
                <c:pt idx="733">
                  <c:v>4918004</c:v>
                </c:pt>
                <c:pt idx="734">
                  <c:v>5710542</c:v>
                </c:pt>
                <c:pt idx="735">
                  <c:v>7062264</c:v>
                </c:pt>
                <c:pt idx="736">
                  <c:v>3425952</c:v>
                </c:pt>
                <c:pt idx="737">
                  <c:v>8557120</c:v>
                </c:pt>
                <c:pt idx="738">
                  <c:v>3855474</c:v>
                </c:pt>
                <c:pt idx="739">
                  <c:v>5296872</c:v>
                </c:pt>
                <c:pt idx="740">
                  <c:v>5420088</c:v>
                </c:pt>
                <c:pt idx="741">
                  <c:v>5421801</c:v>
                </c:pt>
                <c:pt idx="742">
                  <c:v>8728872</c:v>
                </c:pt>
                <c:pt idx="743">
                  <c:v>10206480</c:v>
                </c:pt>
                <c:pt idx="744">
                  <c:v>3391203</c:v>
                </c:pt>
                <c:pt idx="745">
                  <c:v>6078972</c:v>
                </c:pt>
                <c:pt idx="746">
                  <c:v>6498940</c:v>
                </c:pt>
                <c:pt idx="747">
                  <c:v>3843660</c:v>
                </c:pt>
                <c:pt idx="748">
                  <c:v>3017168</c:v>
                </c:pt>
                <c:pt idx="749">
                  <c:v>6142352</c:v>
                </c:pt>
                <c:pt idx="750">
                  <c:v>2621820</c:v>
                </c:pt>
                <c:pt idx="751">
                  <c:v>4387944</c:v>
                </c:pt>
                <c:pt idx="752">
                  <c:v>7429228</c:v>
                </c:pt>
                <c:pt idx="753">
                  <c:v>3582396</c:v>
                </c:pt>
                <c:pt idx="754">
                  <c:v>3641824</c:v>
                </c:pt>
                <c:pt idx="755">
                  <c:v>2682760</c:v>
                </c:pt>
                <c:pt idx="756">
                  <c:v>4616859</c:v>
                </c:pt>
                <c:pt idx="757">
                  <c:v>4966744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4-4906-8016-BD2A453993C8}"/>
            </c:ext>
          </c:extLst>
        </c:ser>
        <c:ser>
          <c:idx val="1"/>
          <c:order val="1"/>
          <c:tx>
            <c:v>EXP_hat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'Q.3.2'!$C$3:$C$760</c:f>
              <c:numCache>
                <c:formatCode>0</c:formatCode>
                <c:ptCount val="758"/>
                <c:pt idx="0">
                  <c:v>577</c:v>
                </c:pt>
                <c:pt idx="1">
                  <c:v>1640</c:v>
                </c:pt>
                <c:pt idx="2">
                  <c:v>1920</c:v>
                </c:pt>
                <c:pt idx="3">
                  <c:v>718</c:v>
                </c:pt>
                <c:pt idx="4">
                  <c:v>338</c:v>
                </c:pt>
                <c:pt idx="5">
                  <c:v>1598</c:v>
                </c:pt>
                <c:pt idx="6">
                  <c:v>1158</c:v>
                </c:pt>
                <c:pt idx="7">
                  <c:v>1180</c:v>
                </c:pt>
                <c:pt idx="8">
                  <c:v>743</c:v>
                </c:pt>
                <c:pt idx="9">
                  <c:v>479</c:v>
                </c:pt>
                <c:pt idx="10">
                  <c:v>793</c:v>
                </c:pt>
                <c:pt idx="11">
                  <c:v>846</c:v>
                </c:pt>
                <c:pt idx="12">
                  <c:v>750</c:v>
                </c:pt>
                <c:pt idx="13">
                  <c:v>616</c:v>
                </c:pt>
                <c:pt idx="14">
                  <c:v>586</c:v>
                </c:pt>
                <c:pt idx="15">
                  <c:v>623</c:v>
                </c:pt>
                <c:pt idx="16">
                  <c:v>1625</c:v>
                </c:pt>
                <c:pt idx="17">
                  <c:v>1195</c:v>
                </c:pt>
                <c:pt idx="18">
                  <c:v>533</c:v>
                </c:pt>
                <c:pt idx="19">
                  <c:v>1321</c:v>
                </c:pt>
                <c:pt idx="20">
                  <c:v>941</c:v>
                </c:pt>
                <c:pt idx="21">
                  <c:v>798</c:v>
                </c:pt>
                <c:pt idx="22">
                  <c:v>515</c:v>
                </c:pt>
                <c:pt idx="23">
                  <c:v>589</c:v>
                </c:pt>
                <c:pt idx="24">
                  <c:v>691</c:v>
                </c:pt>
                <c:pt idx="25">
                  <c:v>1008</c:v>
                </c:pt>
                <c:pt idx="26">
                  <c:v>767</c:v>
                </c:pt>
                <c:pt idx="27">
                  <c:v>763</c:v>
                </c:pt>
                <c:pt idx="28">
                  <c:v>1557</c:v>
                </c:pt>
                <c:pt idx="29">
                  <c:v>565</c:v>
                </c:pt>
                <c:pt idx="30">
                  <c:v>533</c:v>
                </c:pt>
                <c:pt idx="31">
                  <c:v>935</c:v>
                </c:pt>
                <c:pt idx="32">
                  <c:v>746</c:v>
                </c:pt>
                <c:pt idx="33">
                  <c:v>741</c:v>
                </c:pt>
                <c:pt idx="34">
                  <c:v>1063</c:v>
                </c:pt>
                <c:pt idx="35">
                  <c:v>365</c:v>
                </c:pt>
                <c:pt idx="36">
                  <c:v>547</c:v>
                </c:pt>
                <c:pt idx="37">
                  <c:v>680</c:v>
                </c:pt>
                <c:pt idx="38">
                  <c:v>692</c:v>
                </c:pt>
                <c:pt idx="39">
                  <c:v>739</c:v>
                </c:pt>
                <c:pt idx="40">
                  <c:v>876</c:v>
                </c:pt>
                <c:pt idx="41">
                  <c:v>1653</c:v>
                </c:pt>
                <c:pt idx="42">
                  <c:v>1136</c:v>
                </c:pt>
                <c:pt idx="43">
                  <c:v>1433</c:v>
                </c:pt>
                <c:pt idx="44">
                  <c:v>1136</c:v>
                </c:pt>
                <c:pt idx="45">
                  <c:v>627</c:v>
                </c:pt>
                <c:pt idx="46">
                  <c:v>938</c:v>
                </c:pt>
                <c:pt idx="47">
                  <c:v>891</c:v>
                </c:pt>
                <c:pt idx="48">
                  <c:v>1237</c:v>
                </c:pt>
                <c:pt idx="49">
                  <c:v>1306</c:v>
                </c:pt>
                <c:pt idx="50">
                  <c:v>822</c:v>
                </c:pt>
                <c:pt idx="51">
                  <c:v>1131</c:v>
                </c:pt>
                <c:pt idx="52">
                  <c:v>817</c:v>
                </c:pt>
                <c:pt idx="53">
                  <c:v>623</c:v>
                </c:pt>
                <c:pt idx="54">
                  <c:v>1458</c:v>
                </c:pt>
                <c:pt idx="55">
                  <c:v>590</c:v>
                </c:pt>
                <c:pt idx="56">
                  <c:v>1190</c:v>
                </c:pt>
                <c:pt idx="57">
                  <c:v>738</c:v>
                </c:pt>
                <c:pt idx="58">
                  <c:v>767</c:v>
                </c:pt>
                <c:pt idx="59">
                  <c:v>504</c:v>
                </c:pt>
                <c:pt idx="60">
                  <c:v>1424</c:v>
                </c:pt>
                <c:pt idx="61">
                  <c:v>1319</c:v>
                </c:pt>
                <c:pt idx="62">
                  <c:v>807</c:v>
                </c:pt>
                <c:pt idx="63">
                  <c:v>1218</c:v>
                </c:pt>
                <c:pt idx="64">
                  <c:v>628</c:v>
                </c:pt>
                <c:pt idx="65">
                  <c:v>818</c:v>
                </c:pt>
                <c:pt idx="66">
                  <c:v>857</c:v>
                </c:pt>
                <c:pt idx="67">
                  <c:v>881</c:v>
                </c:pt>
                <c:pt idx="68">
                  <c:v>854</c:v>
                </c:pt>
                <c:pt idx="69">
                  <c:v>1502</c:v>
                </c:pt>
                <c:pt idx="70">
                  <c:v>843</c:v>
                </c:pt>
                <c:pt idx="71">
                  <c:v>887</c:v>
                </c:pt>
                <c:pt idx="72">
                  <c:v>1436</c:v>
                </c:pt>
                <c:pt idx="73">
                  <c:v>997</c:v>
                </c:pt>
                <c:pt idx="74">
                  <c:v>860</c:v>
                </c:pt>
                <c:pt idx="75">
                  <c:v>863</c:v>
                </c:pt>
                <c:pt idx="76">
                  <c:v>869</c:v>
                </c:pt>
                <c:pt idx="77">
                  <c:v>1070</c:v>
                </c:pt>
                <c:pt idx="78">
                  <c:v>817</c:v>
                </c:pt>
                <c:pt idx="79">
                  <c:v>571</c:v>
                </c:pt>
                <c:pt idx="80">
                  <c:v>795</c:v>
                </c:pt>
                <c:pt idx="81">
                  <c:v>1208</c:v>
                </c:pt>
                <c:pt idx="82">
                  <c:v>1045</c:v>
                </c:pt>
                <c:pt idx="83">
                  <c:v>1654</c:v>
                </c:pt>
                <c:pt idx="84">
                  <c:v>756</c:v>
                </c:pt>
                <c:pt idx="85">
                  <c:v>735</c:v>
                </c:pt>
                <c:pt idx="86">
                  <c:v>1140</c:v>
                </c:pt>
                <c:pt idx="87">
                  <c:v>874</c:v>
                </c:pt>
                <c:pt idx="88">
                  <c:v>1349</c:v>
                </c:pt>
                <c:pt idx="89">
                  <c:v>1492</c:v>
                </c:pt>
                <c:pt idx="90">
                  <c:v>876</c:v>
                </c:pt>
                <c:pt idx="91">
                  <c:v>1170</c:v>
                </c:pt>
                <c:pt idx="92">
                  <c:v>779</c:v>
                </c:pt>
                <c:pt idx="93">
                  <c:v>1249</c:v>
                </c:pt>
                <c:pt idx="94">
                  <c:v>1060</c:v>
                </c:pt>
                <c:pt idx="95">
                  <c:v>1027</c:v>
                </c:pt>
                <c:pt idx="96">
                  <c:v>908</c:v>
                </c:pt>
                <c:pt idx="97">
                  <c:v>1035</c:v>
                </c:pt>
                <c:pt idx="98">
                  <c:v>1255</c:v>
                </c:pt>
                <c:pt idx="99">
                  <c:v>1097</c:v>
                </c:pt>
                <c:pt idx="100">
                  <c:v>1029</c:v>
                </c:pt>
                <c:pt idx="101">
                  <c:v>1426</c:v>
                </c:pt>
                <c:pt idx="102">
                  <c:v>1092</c:v>
                </c:pt>
                <c:pt idx="103">
                  <c:v>793</c:v>
                </c:pt>
                <c:pt idx="104">
                  <c:v>786</c:v>
                </c:pt>
                <c:pt idx="105">
                  <c:v>634</c:v>
                </c:pt>
                <c:pt idx="106">
                  <c:v>788</c:v>
                </c:pt>
                <c:pt idx="107">
                  <c:v>890</c:v>
                </c:pt>
                <c:pt idx="108">
                  <c:v>784</c:v>
                </c:pt>
                <c:pt idx="109">
                  <c:v>758</c:v>
                </c:pt>
                <c:pt idx="110">
                  <c:v>312</c:v>
                </c:pt>
                <c:pt idx="111">
                  <c:v>771</c:v>
                </c:pt>
                <c:pt idx="112">
                  <c:v>801</c:v>
                </c:pt>
                <c:pt idx="113">
                  <c:v>507</c:v>
                </c:pt>
                <c:pt idx="114">
                  <c:v>586</c:v>
                </c:pt>
                <c:pt idx="115">
                  <c:v>1146</c:v>
                </c:pt>
                <c:pt idx="116">
                  <c:v>955</c:v>
                </c:pt>
                <c:pt idx="117">
                  <c:v>827</c:v>
                </c:pt>
                <c:pt idx="118">
                  <c:v>833</c:v>
                </c:pt>
                <c:pt idx="119">
                  <c:v>876</c:v>
                </c:pt>
                <c:pt idx="120">
                  <c:v>603</c:v>
                </c:pt>
                <c:pt idx="121">
                  <c:v>1314</c:v>
                </c:pt>
                <c:pt idx="122">
                  <c:v>905</c:v>
                </c:pt>
                <c:pt idx="123">
                  <c:v>930</c:v>
                </c:pt>
                <c:pt idx="124">
                  <c:v>1629</c:v>
                </c:pt>
                <c:pt idx="125">
                  <c:v>1206</c:v>
                </c:pt>
                <c:pt idx="126">
                  <c:v>393</c:v>
                </c:pt>
                <c:pt idx="127">
                  <c:v>663</c:v>
                </c:pt>
                <c:pt idx="128">
                  <c:v>1008</c:v>
                </c:pt>
                <c:pt idx="129">
                  <c:v>1036</c:v>
                </c:pt>
                <c:pt idx="130">
                  <c:v>1465</c:v>
                </c:pt>
                <c:pt idx="131">
                  <c:v>1263</c:v>
                </c:pt>
                <c:pt idx="132">
                  <c:v>1511</c:v>
                </c:pt>
                <c:pt idx="133">
                  <c:v>1108</c:v>
                </c:pt>
                <c:pt idx="134">
                  <c:v>1332</c:v>
                </c:pt>
                <c:pt idx="135">
                  <c:v>2015</c:v>
                </c:pt>
                <c:pt idx="136">
                  <c:v>1259</c:v>
                </c:pt>
                <c:pt idx="137">
                  <c:v>818</c:v>
                </c:pt>
                <c:pt idx="138">
                  <c:v>919</c:v>
                </c:pt>
                <c:pt idx="139">
                  <c:v>1434</c:v>
                </c:pt>
                <c:pt idx="140">
                  <c:v>124</c:v>
                </c:pt>
                <c:pt idx="141">
                  <c:v>154</c:v>
                </c:pt>
                <c:pt idx="142">
                  <c:v>83</c:v>
                </c:pt>
                <c:pt idx="143">
                  <c:v>496</c:v>
                </c:pt>
                <c:pt idx="144">
                  <c:v>602</c:v>
                </c:pt>
                <c:pt idx="145">
                  <c:v>1036</c:v>
                </c:pt>
                <c:pt idx="146">
                  <c:v>143</c:v>
                </c:pt>
                <c:pt idx="147">
                  <c:v>1272</c:v>
                </c:pt>
                <c:pt idx="148">
                  <c:v>487</c:v>
                </c:pt>
                <c:pt idx="149">
                  <c:v>1387</c:v>
                </c:pt>
                <c:pt idx="150">
                  <c:v>1265</c:v>
                </c:pt>
                <c:pt idx="151">
                  <c:v>959</c:v>
                </c:pt>
                <c:pt idx="152">
                  <c:v>618</c:v>
                </c:pt>
                <c:pt idx="153">
                  <c:v>812</c:v>
                </c:pt>
                <c:pt idx="154">
                  <c:v>653</c:v>
                </c:pt>
                <c:pt idx="155">
                  <c:v>719</c:v>
                </c:pt>
                <c:pt idx="156">
                  <c:v>819</c:v>
                </c:pt>
                <c:pt idx="157">
                  <c:v>1198</c:v>
                </c:pt>
                <c:pt idx="158">
                  <c:v>578</c:v>
                </c:pt>
                <c:pt idx="159">
                  <c:v>875</c:v>
                </c:pt>
                <c:pt idx="160">
                  <c:v>364</c:v>
                </c:pt>
                <c:pt idx="161">
                  <c:v>1388</c:v>
                </c:pt>
                <c:pt idx="162">
                  <c:v>685</c:v>
                </c:pt>
                <c:pt idx="163">
                  <c:v>1164</c:v>
                </c:pt>
                <c:pt idx="164">
                  <c:v>381</c:v>
                </c:pt>
                <c:pt idx="165">
                  <c:v>720</c:v>
                </c:pt>
                <c:pt idx="166">
                  <c:v>626</c:v>
                </c:pt>
                <c:pt idx="167">
                  <c:v>563</c:v>
                </c:pt>
                <c:pt idx="168">
                  <c:v>782</c:v>
                </c:pt>
                <c:pt idx="169">
                  <c:v>897</c:v>
                </c:pt>
                <c:pt idx="170">
                  <c:v>1442</c:v>
                </c:pt>
                <c:pt idx="171">
                  <c:v>695</c:v>
                </c:pt>
                <c:pt idx="172">
                  <c:v>1556</c:v>
                </c:pt>
                <c:pt idx="173">
                  <c:v>716</c:v>
                </c:pt>
                <c:pt idx="174">
                  <c:v>672</c:v>
                </c:pt>
                <c:pt idx="175">
                  <c:v>574</c:v>
                </c:pt>
                <c:pt idx="176">
                  <c:v>622</c:v>
                </c:pt>
                <c:pt idx="177">
                  <c:v>928</c:v>
                </c:pt>
                <c:pt idx="178">
                  <c:v>883</c:v>
                </c:pt>
                <c:pt idx="179">
                  <c:v>673</c:v>
                </c:pt>
                <c:pt idx="180">
                  <c:v>270</c:v>
                </c:pt>
                <c:pt idx="181">
                  <c:v>848</c:v>
                </c:pt>
                <c:pt idx="182">
                  <c:v>683</c:v>
                </c:pt>
                <c:pt idx="183">
                  <c:v>733</c:v>
                </c:pt>
                <c:pt idx="184">
                  <c:v>792</c:v>
                </c:pt>
                <c:pt idx="185">
                  <c:v>768</c:v>
                </c:pt>
                <c:pt idx="186">
                  <c:v>727</c:v>
                </c:pt>
                <c:pt idx="187">
                  <c:v>695</c:v>
                </c:pt>
                <c:pt idx="188">
                  <c:v>994</c:v>
                </c:pt>
                <c:pt idx="189">
                  <c:v>875</c:v>
                </c:pt>
                <c:pt idx="190">
                  <c:v>431</c:v>
                </c:pt>
                <c:pt idx="191">
                  <c:v>701</c:v>
                </c:pt>
                <c:pt idx="192">
                  <c:v>820</c:v>
                </c:pt>
                <c:pt idx="193">
                  <c:v>319</c:v>
                </c:pt>
                <c:pt idx="194">
                  <c:v>1030</c:v>
                </c:pt>
                <c:pt idx="195">
                  <c:v>897</c:v>
                </c:pt>
                <c:pt idx="196">
                  <c:v>779</c:v>
                </c:pt>
                <c:pt idx="197">
                  <c:v>722</c:v>
                </c:pt>
                <c:pt idx="198">
                  <c:v>934</c:v>
                </c:pt>
                <c:pt idx="199">
                  <c:v>763</c:v>
                </c:pt>
                <c:pt idx="200">
                  <c:v>550</c:v>
                </c:pt>
                <c:pt idx="201">
                  <c:v>611</c:v>
                </c:pt>
                <c:pt idx="202">
                  <c:v>596</c:v>
                </c:pt>
                <c:pt idx="203">
                  <c:v>932</c:v>
                </c:pt>
                <c:pt idx="204">
                  <c:v>1426</c:v>
                </c:pt>
                <c:pt idx="205">
                  <c:v>757</c:v>
                </c:pt>
                <c:pt idx="206">
                  <c:v>134</c:v>
                </c:pt>
                <c:pt idx="207">
                  <c:v>755</c:v>
                </c:pt>
                <c:pt idx="208">
                  <c:v>871</c:v>
                </c:pt>
                <c:pt idx="209">
                  <c:v>816</c:v>
                </c:pt>
                <c:pt idx="210">
                  <c:v>1014</c:v>
                </c:pt>
                <c:pt idx="211">
                  <c:v>980</c:v>
                </c:pt>
                <c:pt idx="212">
                  <c:v>1256</c:v>
                </c:pt>
                <c:pt idx="213">
                  <c:v>972</c:v>
                </c:pt>
                <c:pt idx="214">
                  <c:v>1102</c:v>
                </c:pt>
                <c:pt idx="215">
                  <c:v>918</c:v>
                </c:pt>
                <c:pt idx="216">
                  <c:v>1026</c:v>
                </c:pt>
                <c:pt idx="217">
                  <c:v>1011</c:v>
                </c:pt>
                <c:pt idx="218">
                  <c:v>1416</c:v>
                </c:pt>
                <c:pt idx="219">
                  <c:v>400</c:v>
                </c:pt>
                <c:pt idx="220">
                  <c:v>573</c:v>
                </c:pt>
                <c:pt idx="221">
                  <c:v>830</c:v>
                </c:pt>
                <c:pt idx="222">
                  <c:v>1590</c:v>
                </c:pt>
                <c:pt idx="223">
                  <c:v>641</c:v>
                </c:pt>
                <c:pt idx="224">
                  <c:v>1464</c:v>
                </c:pt>
                <c:pt idx="225">
                  <c:v>1459</c:v>
                </c:pt>
                <c:pt idx="226">
                  <c:v>913</c:v>
                </c:pt>
                <c:pt idx="227">
                  <c:v>1127</c:v>
                </c:pt>
                <c:pt idx="228">
                  <c:v>684</c:v>
                </c:pt>
                <c:pt idx="229">
                  <c:v>520</c:v>
                </c:pt>
                <c:pt idx="230">
                  <c:v>684</c:v>
                </c:pt>
                <c:pt idx="231">
                  <c:v>583</c:v>
                </c:pt>
                <c:pt idx="232">
                  <c:v>1229</c:v>
                </c:pt>
                <c:pt idx="233">
                  <c:v>1318</c:v>
                </c:pt>
                <c:pt idx="234">
                  <c:v>954</c:v>
                </c:pt>
                <c:pt idx="235">
                  <c:v>891</c:v>
                </c:pt>
                <c:pt idx="236">
                  <c:v>1189</c:v>
                </c:pt>
                <c:pt idx="237">
                  <c:v>669</c:v>
                </c:pt>
                <c:pt idx="238">
                  <c:v>1017</c:v>
                </c:pt>
                <c:pt idx="239">
                  <c:v>1280</c:v>
                </c:pt>
                <c:pt idx="240">
                  <c:v>1448</c:v>
                </c:pt>
                <c:pt idx="241">
                  <c:v>1022</c:v>
                </c:pt>
                <c:pt idx="242">
                  <c:v>876</c:v>
                </c:pt>
                <c:pt idx="243">
                  <c:v>1982</c:v>
                </c:pt>
                <c:pt idx="244">
                  <c:v>1176</c:v>
                </c:pt>
                <c:pt idx="245">
                  <c:v>1371</c:v>
                </c:pt>
                <c:pt idx="246">
                  <c:v>1323</c:v>
                </c:pt>
                <c:pt idx="247">
                  <c:v>670</c:v>
                </c:pt>
                <c:pt idx="248">
                  <c:v>908</c:v>
                </c:pt>
                <c:pt idx="249">
                  <c:v>959</c:v>
                </c:pt>
                <c:pt idx="250">
                  <c:v>907</c:v>
                </c:pt>
                <c:pt idx="251">
                  <c:v>1470</c:v>
                </c:pt>
                <c:pt idx="252">
                  <c:v>800</c:v>
                </c:pt>
                <c:pt idx="253">
                  <c:v>1197</c:v>
                </c:pt>
                <c:pt idx="254">
                  <c:v>698</c:v>
                </c:pt>
                <c:pt idx="255">
                  <c:v>446</c:v>
                </c:pt>
                <c:pt idx="256">
                  <c:v>1111</c:v>
                </c:pt>
                <c:pt idx="257">
                  <c:v>911</c:v>
                </c:pt>
                <c:pt idx="258">
                  <c:v>1229</c:v>
                </c:pt>
                <c:pt idx="259">
                  <c:v>785</c:v>
                </c:pt>
                <c:pt idx="260">
                  <c:v>911</c:v>
                </c:pt>
                <c:pt idx="261">
                  <c:v>594</c:v>
                </c:pt>
                <c:pt idx="262">
                  <c:v>424</c:v>
                </c:pt>
                <c:pt idx="263">
                  <c:v>595</c:v>
                </c:pt>
                <c:pt idx="264">
                  <c:v>907</c:v>
                </c:pt>
                <c:pt idx="265">
                  <c:v>1054</c:v>
                </c:pt>
                <c:pt idx="266">
                  <c:v>611</c:v>
                </c:pt>
                <c:pt idx="267">
                  <c:v>890</c:v>
                </c:pt>
                <c:pt idx="268">
                  <c:v>1473</c:v>
                </c:pt>
                <c:pt idx="269">
                  <c:v>674</c:v>
                </c:pt>
                <c:pt idx="270">
                  <c:v>1126</c:v>
                </c:pt>
                <c:pt idx="271">
                  <c:v>1199</c:v>
                </c:pt>
                <c:pt idx="272">
                  <c:v>446</c:v>
                </c:pt>
                <c:pt idx="273">
                  <c:v>696</c:v>
                </c:pt>
                <c:pt idx="274">
                  <c:v>1555</c:v>
                </c:pt>
                <c:pt idx="275">
                  <c:v>589</c:v>
                </c:pt>
                <c:pt idx="276">
                  <c:v>292</c:v>
                </c:pt>
                <c:pt idx="277">
                  <c:v>889</c:v>
                </c:pt>
                <c:pt idx="278">
                  <c:v>670</c:v>
                </c:pt>
                <c:pt idx="279">
                  <c:v>287</c:v>
                </c:pt>
                <c:pt idx="280">
                  <c:v>1102</c:v>
                </c:pt>
                <c:pt idx="281">
                  <c:v>1290</c:v>
                </c:pt>
                <c:pt idx="282">
                  <c:v>544</c:v>
                </c:pt>
                <c:pt idx="283">
                  <c:v>457</c:v>
                </c:pt>
                <c:pt idx="284">
                  <c:v>815</c:v>
                </c:pt>
                <c:pt idx="285">
                  <c:v>1421</c:v>
                </c:pt>
                <c:pt idx="286">
                  <c:v>480</c:v>
                </c:pt>
                <c:pt idx="287">
                  <c:v>1314</c:v>
                </c:pt>
                <c:pt idx="288">
                  <c:v>982</c:v>
                </c:pt>
                <c:pt idx="289">
                  <c:v>545</c:v>
                </c:pt>
                <c:pt idx="290">
                  <c:v>2039</c:v>
                </c:pt>
                <c:pt idx="291">
                  <c:v>932</c:v>
                </c:pt>
                <c:pt idx="292">
                  <c:v>545</c:v>
                </c:pt>
                <c:pt idx="293">
                  <c:v>873</c:v>
                </c:pt>
                <c:pt idx="294">
                  <c:v>639</c:v>
                </c:pt>
                <c:pt idx="295">
                  <c:v>837</c:v>
                </c:pt>
                <c:pt idx="296">
                  <c:v>1239</c:v>
                </c:pt>
                <c:pt idx="297">
                  <c:v>925</c:v>
                </c:pt>
                <c:pt idx="298">
                  <c:v>1741</c:v>
                </c:pt>
                <c:pt idx="299">
                  <c:v>984</c:v>
                </c:pt>
                <c:pt idx="300">
                  <c:v>397</c:v>
                </c:pt>
                <c:pt idx="301">
                  <c:v>700</c:v>
                </c:pt>
                <c:pt idx="302">
                  <c:v>395</c:v>
                </c:pt>
                <c:pt idx="303">
                  <c:v>791</c:v>
                </c:pt>
                <c:pt idx="304">
                  <c:v>647</c:v>
                </c:pt>
                <c:pt idx="305">
                  <c:v>1772</c:v>
                </c:pt>
                <c:pt idx="306">
                  <c:v>1127</c:v>
                </c:pt>
                <c:pt idx="307">
                  <c:v>1307</c:v>
                </c:pt>
                <c:pt idx="308">
                  <c:v>814</c:v>
                </c:pt>
                <c:pt idx="309">
                  <c:v>1459</c:v>
                </c:pt>
                <c:pt idx="310">
                  <c:v>573</c:v>
                </c:pt>
                <c:pt idx="311">
                  <c:v>1204</c:v>
                </c:pt>
                <c:pt idx="312">
                  <c:v>1027</c:v>
                </c:pt>
                <c:pt idx="313">
                  <c:v>1292</c:v>
                </c:pt>
                <c:pt idx="314">
                  <c:v>1064</c:v>
                </c:pt>
                <c:pt idx="315">
                  <c:v>1496</c:v>
                </c:pt>
                <c:pt idx="316">
                  <c:v>897</c:v>
                </c:pt>
                <c:pt idx="317">
                  <c:v>962</c:v>
                </c:pt>
                <c:pt idx="318">
                  <c:v>654</c:v>
                </c:pt>
                <c:pt idx="319">
                  <c:v>1224</c:v>
                </c:pt>
                <c:pt idx="320">
                  <c:v>1060</c:v>
                </c:pt>
                <c:pt idx="321">
                  <c:v>759</c:v>
                </c:pt>
                <c:pt idx="322">
                  <c:v>305</c:v>
                </c:pt>
                <c:pt idx="323">
                  <c:v>872</c:v>
                </c:pt>
                <c:pt idx="324">
                  <c:v>302</c:v>
                </c:pt>
                <c:pt idx="325">
                  <c:v>750</c:v>
                </c:pt>
                <c:pt idx="326">
                  <c:v>535</c:v>
                </c:pt>
                <c:pt idx="327">
                  <c:v>930</c:v>
                </c:pt>
                <c:pt idx="328">
                  <c:v>764</c:v>
                </c:pt>
                <c:pt idx="329">
                  <c:v>682</c:v>
                </c:pt>
                <c:pt idx="330">
                  <c:v>562</c:v>
                </c:pt>
                <c:pt idx="331">
                  <c:v>495</c:v>
                </c:pt>
                <c:pt idx="332">
                  <c:v>615</c:v>
                </c:pt>
                <c:pt idx="333">
                  <c:v>1193</c:v>
                </c:pt>
                <c:pt idx="334">
                  <c:v>1108</c:v>
                </c:pt>
                <c:pt idx="335">
                  <c:v>1741</c:v>
                </c:pt>
                <c:pt idx="336">
                  <c:v>1230</c:v>
                </c:pt>
                <c:pt idx="337">
                  <c:v>264</c:v>
                </c:pt>
                <c:pt idx="338">
                  <c:v>989</c:v>
                </c:pt>
                <c:pt idx="339">
                  <c:v>639</c:v>
                </c:pt>
                <c:pt idx="340">
                  <c:v>545</c:v>
                </c:pt>
                <c:pt idx="341">
                  <c:v>1205</c:v>
                </c:pt>
                <c:pt idx="342">
                  <c:v>667</c:v>
                </c:pt>
                <c:pt idx="343">
                  <c:v>1063</c:v>
                </c:pt>
                <c:pt idx="344">
                  <c:v>915</c:v>
                </c:pt>
                <c:pt idx="345">
                  <c:v>1235</c:v>
                </c:pt>
                <c:pt idx="346">
                  <c:v>1016</c:v>
                </c:pt>
                <c:pt idx="347">
                  <c:v>947</c:v>
                </c:pt>
                <c:pt idx="348">
                  <c:v>743</c:v>
                </c:pt>
                <c:pt idx="349">
                  <c:v>605</c:v>
                </c:pt>
                <c:pt idx="350">
                  <c:v>1270</c:v>
                </c:pt>
                <c:pt idx="351">
                  <c:v>1437</c:v>
                </c:pt>
                <c:pt idx="352">
                  <c:v>1176</c:v>
                </c:pt>
                <c:pt idx="353">
                  <c:v>886</c:v>
                </c:pt>
                <c:pt idx="354">
                  <c:v>1274</c:v>
                </c:pt>
                <c:pt idx="355">
                  <c:v>662</c:v>
                </c:pt>
                <c:pt idx="356">
                  <c:v>1091</c:v>
                </c:pt>
                <c:pt idx="357">
                  <c:v>1482</c:v>
                </c:pt>
                <c:pt idx="358">
                  <c:v>468</c:v>
                </c:pt>
                <c:pt idx="359">
                  <c:v>898</c:v>
                </c:pt>
                <c:pt idx="360">
                  <c:v>762</c:v>
                </c:pt>
                <c:pt idx="361">
                  <c:v>918</c:v>
                </c:pt>
                <c:pt idx="362">
                  <c:v>401</c:v>
                </c:pt>
                <c:pt idx="363">
                  <c:v>540</c:v>
                </c:pt>
                <c:pt idx="364">
                  <c:v>494</c:v>
                </c:pt>
                <c:pt idx="365">
                  <c:v>1099</c:v>
                </c:pt>
                <c:pt idx="366">
                  <c:v>753</c:v>
                </c:pt>
                <c:pt idx="367">
                  <c:v>1052</c:v>
                </c:pt>
                <c:pt idx="368">
                  <c:v>416</c:v>
                </c:pt>
                <c:pt idx="369">
                  <c:v>898</c:v>
                </c:pt>
                <c:pt idx="370">
                  <c:v>1306</c:v>
                </c:pt>
                <c:pt idx="371">
                  <c:v>795</c:v>
                </c:pt>
                <c:pt idx="372">
                  <c:v>947</c:v>
                </c:pt>
                <c:pt idx="373">
                  <c:v>407</c:v>
                </c:pt>
                <c:pt idx="374">
                  <c:v>961</c:v>
                </c:pt>
                <c:pt idx="375">
                  <c:v>780</c:v>
                </c:pt>
                <c:pt idx="376">
                  <c:v>980</c:v>
                </c:pt>
                <c:pt idx="377">
                  <c:v>691</c:v>
                </c:pt>
                <c:pt idx="378">
                  <c:v>1377</c:v>
                </c:pt>
                <c:pt idx="379">
                  <c:v>1189</c:v>
                </c:pt>
                <c:pt idx="380">
                  <c:v>661</c:v>
                </c:pt>
                <c:pt idx="381">
                  <c:v>295</c:v>
                </c:pt>
                <c:pt idx="382">
                  <c:v>880</c:v>
                </c:pt>
                <c:pt idx="383">
                  <c:v>829</c:v>
                </c:pt>
                <c:pt idx="384">
                  <c:v>1739</c:v>
                </c:pt>
                <c:pt idx="385">
                  <c:v>747</c:v>
                </c:pt>
                <c:pt idx="386">
                  <c:v>1089</c:v>
                </c:pt>
                <c:pt idx="387">
                  <c:v>760</c:v>
                </c:pt>
                <c:pt idx="388">
                  <c:v>767</c:v>
                </c:pt>
                <c:pt idx="389">
                  <c:v>957</c:v>
                </c:pt>
                <c:pt idx="390">
                  <c:v>567</c:v>
                </c:pt>
                <c:pt idx="391">
                  <c:v>1502</c:v>
                </c:pt>
                <c:pt idx="392">
                  <c:v>373</c:v>
                </c:pt>
                <c:pt idx="393">
                  <c:v>350</c:v>
                </c:pt>
                <c:pt idx="394">
                  <c:v>553</c:v>
                </c:pt>
                <c:pt idx="395">
                  <c:v>864</c:v>
                </c:pt>
                <c:pt idx="396">
                  <c:v>879</c:v>
                </c:pt>
                <c:pt idx="397">
                  <c:v>1177</c:v>
                </c:pt>
                <c:pt idx="398">
                  <c:v>1124</c:v>
                </c:pt>
                <c:pt idx="399">
                  <c:v>971</c:v>
                </c:pt>
                <c:pt idx="400">
                  <c:v>1017</c:v>
                </c:pt>
                <c:pt idx="401">
                  <c:v>708</c:v>
                </c:pt>
                <c:pt idx="402">
                  <c:v>741</c:v>
                </c:pt>
                <c:pt idx="403">
                  <c:v>1139</c:v>
                </c:pt>
                <c:pt idx="404">
                  <c:v>541</c:v>
                </c:pt>
                <c:pt idx="405">
                  <c:v>1297</c:v>
                </c:pt>
                <c:pt idx="406">
                  <c:v>827</c:v>
                </c:pt>
                <c:pt idx="407">
                  <c:v>1069</c:v>
                </c:pt>
                <c:pt idx="408">
                  <c:v>1102</c:v>
                </c:pt>
                <c:pt idx="409">
                  <c:v>517</c:v>
                </c:pt>
                <c:pt idx="410">
                  <c:v>1182</c:v>
                </c:pt>
                <c:pt idx="411">
                  <c:v>1430</c:v>
                </c:pt>
                <c:pt idx="412">
                  <c:v>970</c:v>
                </c:pt>
                <c:pt idx="413">
                  <c:v>1001</c:v>
                </c:pt>
                <c:pt idx="414">
                  <c:v>418</c:v>
                </c:pt>
                <c:pt idx="415">
                  <c:v>582</c:v>
                </c:pt>
                <c:pt idx="416">
                  <c:v>1085</c:v>
                </c:pt>
                <c:pt idx="417">
                  <c:v>1135</c:v>
                </c:pt>
                <c:pt idx="418">
                  <c:v>1249</c:v>
                </c:pt>
                <c:pt idx="419">
                  <c:v>1086</c:v>
                </c:pt>
                <c:pt idx="420">
                  <c:v>929</c:v>
                </c:pt>
                <c:pt idx="421">
                  <c:v>701</c:v>
                </c:pt>
                <c:pt idx="422">
                  <c:v>1029</c:v>
                </c:pt>
                <c:pt idx="423">
                  <c:v>1841</c:v>
                </c:pt>
                <c:pt idx="424">
                  <c:v>1704</c:v>
                </c:pt>
                <c:pt idx="425">
                  <c:v>1316</c:v>
                </c:pt>
                <c:pt idx="426">
                  <c:v>706</c:v>
                </c:pt>
                <c:pt idx="427">
                  <c:v>896</c:v>
                </c:pt>
                <c:pt idx="428">
                  <c:v>1227</c:v>
                </c:pt>
                <c:pt idx="429">
                  <c:v>1114</c:v>
                </c:pt>
                <c:pt idx="430">
                  <c:v>831</c:v>
                </c:pt>
                <c:pt idx="431">
                  <c:v>1205</c:v>
                </c:pt>
                <c:pt idx="432">
                  <c:v>974</c:v>
                </c:pt>
                <c:pt idx="433">
                  <c:v>1006</c:v>
                </c:pt>
                <c:pt idx="434">
                  <c:v>627</c:v>
                </c:pt>
                <c:pt idx="435">
                  <c:v>858</c:v>
                </c:pt>
                <c:pt idx="436">
                  <c:v>1134</c:v>
                </c:pt>
                <c:pt idx="437">
                  <c:v>1026</c:v>
                </c:pt>
                <c:pt idx="438">
                  <c:v>1452</c:v>
                </c:pt>
                <c:pt idx="439">
                  <c:v>1808</c:v>
                </c:pt>
                <c:pt idx="440">
                  <c:v>1302</c:v>
                </c:pt>
                <c:pt idx="441">
                  <c:v>620</c:v>
                </c:pt>
                <c:pt idx="442">
                  <c:v>969</c:v>
                </c:pt>
                <c:pt idx="443">
                  <c:v>1583</c:v>
                </c:pt>
                <c:pt idx="444">
                  <c:v>741</c:v>
                </c:pt>
                <c:pt idx="445">
                  <c:v>825</c:v>
                </c:pt>
                <c:pt idx="446">
                  <c:v>1071</c:v>
                </c:pt>
                <c:pt idx="447">
                  <c:v>819</c:v>
                </c:pt>
                <c:pt idx="448">
                  <c:v>754</c:v>
                </c:pt>
                <c:pt idx="449">
                  <c:v>843</c:v>
                </c:pt>
                <c:pt idx="450">
                  <c:v>918</c:v>
                </c:pt>
                <c:pt idx="451">
                  <c:v>1089</c:v>
                </c:pt>
                <c:pt idx="452">
                  <c:v>616</c:v>
                </c:pt>
                <c:pt idx="453">
                  <c:v>431</c:v>
                </c:pt>
                <c:pt idx="454">
                  <c:v>845</c:v>
                </c:pt>
                <c:pt idx="455">
                  <c:v>797</c:v>
                </c:pt>
                <c:pt idx="456">
                  <c:v>415</c:v>
                </c:pt>
                <c:pt idx="457">
                  <c:v>942</c:v>
                </c:pt>
                <c:pt idx="458">
                  <c:v>1207</c:v>
                </c:pt>
                <c:pt idx="459">
                  <c:v>615</c:v>
                </c:pt>
                <c:pt idx="460">
                  <c:v>892</c:v>
                </c:pt>
                <c:pt idx="461">
                  <c:v>1313</c:v>
                </c:pt>
                <c:pt idx="462">
                  <c:v>879</c:v>
                </c:pt>
                <c:pt idx="463">
                  <c:v>1344</c:v>
                </c:pt>
                <c:pt idx="464">
                  <c:v>1377</c:v>
                </c:pt>
                <c:pt idx="465">
                  <c:v>861</c:v>
                </c:pt>
                <c:pt idx="466">
                  <c:v>687</c:v>
                </c:pt>
                <c:pt idx="467">
                  <c:v>743</c:v>
                </c:pt>
                <c:pt idx="468">
                  <c:v>879</c:v>
                </c:pt>
                <c:pt idx="469">
                  <c:v>766</c:v>
                </c:pt>
                <c:pt idx="470">
                  <c:v>793</c:v>
                </c:pt>
                <c:pt idx="471">
                  <c:v>675</c:v>
                </c:pt>
                <c:pt idx="472">
                  <c:v>602</c:v>
                </c:pt>
                <c:pt idx="473">
                  <c:v>735</c:v>
                </c:pt>
                <c:pt idx="474">
                  <c:v>955</c:v>
                </c:pt>
                <c:pt idx="475">
                  <c:v>1488</c:v>
                </c:pt>
                <c:pt idx="476">
                  <c:v>815</c:v>
                </c:pt>
                <c:pt idx="477">
                  <c:v>1265</c:v>
                </c:pt>
                <c:pt idx="478">
                  <c:v>1109</c:v>
                </c:pt>
                <c:pt idx="479">
                  <c:v>1488</c:v>
                </c:pt>
                <c:pt idx="480">
                  <c:v>1499</c:v>
                </c:pt>
                <c:pt idx="481">
                  <c:v>890</c:v>
                </c:pt>
                <c:pt idx="482">
                  <c:v>668</c:v>
                </c:pt>
                <c:pt idx="483">
                  <c:v>1229</c:v>
                </c:pt>
                <c:pt idx="484">
                  <c:v>959</c:v>
                </c:pt>
                <c:pt idx="485">
                  <c:v>936</c:v>
                </c:pt>
                <c:pt idx="486">
                  <c:v>1729</c:v>
                </c:pt>
                <c:pt idx="487">
                  <c:v>1845</c:v>
                </c:pt>
                <c:pt idx="488">
                  <c:v>1233</c:v>
                </c:pt>
                <c:pt idx="489">
                  <c:v>788</c:v>
                </c:pt>
                <c:pt idx="490">
                  <c:v>769</c:v>
                </c:pt>
                <c:pt idx="491">
                  <c:v>1154</c:v>
                </c:pt>
                <c:pt idx="492">
                  <c:v>1107</c:v>
                </c:pt>
                <c:pt idx="493">
                  <c:v>758</c:v>
                </c:pt>
                <c:pt idx="494">
                  <c:v>1065</c:v>
                </c:pt>
                <c:pt idx="495">
                  <c:v>796</c:v>
                </c:pt>
                <c:pt idx="496">
                  <c:v>653</c:v>
                </c:pt>
                <c:pt idx="497">
                  <c:v>670</c:v>
                </c:pt>
                <c:pt idx="498">
                  <c:v>831</c:v>
                </c:pt>
                <c:pt idx="499">
                  <c:v>1049</c:v>
                </c:pt>
                <c:pt idx="500">
                  <c:v>1136</c:v>
                </c:pt>
                <c:pt idx="501">
                  <c:v>1860</c:v>
                </c:pt>
                <c:pt idx="502">
                  <c:v>1360</c:v>
                </c:pt>
                <c:pt idx="503">
                  <c:v>1810</c:v>
                </c:pt>
                <c:pt idx="504">
                  <c:v>1348</c:v>
                </c:pt>
                <c:pt idx="505">
                  <c:v>857</c:v>
                </c:pt>
                <c:pt idx="506">
                  <c:v>1569</c:v>
                </c:pt>
                <c:pt idx="507">
                  <c:v>1116</c:v>
                </c:pt>
                <c:pt idx="508">
                  <c:v>1269</c:v>
                </c:pt>
                <c:pt idx="509">
                  <c:v>715</c:v>
                </c:pt>
                <c:pt idx="510">
                  <c:v>1013</c:v>
                </c:pt>
                <c:pt idx="511">
                  <c:v>1367</c:v>
                </c:pt>
                <c:pt idx="512">
                  <c:v>686</c:v>
                </c:pt>
                <c:pt idx="513">
                  <c:v>948</c:v>
                </c:pt>
                <c:pt idx="514">
                  <c:v>1411</c:v>
                </c:pt>
                <c:pt idx="515">
                  <c:v>1642</c:v>
                </c:pt>
                <c:pt idx="516">
                  <c:v>1236</c:v>
                </c:pt>
                <c:pt idx="517">
                  <c:v>1670</c:v>
                </c:pt>
                <c:pt idx="518">
                  <c:v>462</c:v>
                </c:pt>
                <c:pt idx="519">
                  <c:v>1041</c:v>
                </c:pt>
                <c:pt idx="520">
                  <c:v>1829</c:v>
                </c:pt>
                <c:pt idx="521">
                  <c:v>1156</c:v>
                </c:pt>
                <c:pt idx="522">
                  <c:v>449</c:v>
                </c:pt>
                <c:pt idx="523">
                  <c:v>1291</c:v>
                </c:pt>
                <c:pt idx="524">
                  <c:v>1013</c:v>
                </c:pt>
                <c:pt idx="525">
                  <c:v>1261</c:v>
                </c:pt>
                <c:pt idx="526">
                  <c:v>1248</c:v>
                </c:pt>
                <c:pt idx="527">
                  <c:v>1363</c:v>
                </c:pt>
                <c:pt idx="528">
                  <c:v>1322</c:v>
                </c:pt>
                <c:pt idx="529">
                  <c:v>1349</c:v>
                </c:pt>
                <c:pt idx="530">
                  <c:v>845</c:v>
                </c:pt>
                <c:pt idx="531">
                  <c:v>1365</c:v>
                </c:pt>
                <c:pt idx="532">
                  <c:v>1190</c:v>
                </c:pt>
                <c:pt idx="533">
                  <c:v>1157</c:v>
                </c:pt>
                <c:pt idx="534">
                  <c:v>937</c:v>
                </c:pt>
                <c:pt idx="535">
                  <c:v>1508</c:v>
                </c:pt>
                <c:pt idx="536">
                  <c:v>906</c:v>
                </c:pt>
                <c:pt idx="537">
                  <c:v>1616</c:v>
                </c:pt>
                <c:pt idx="538">
                  <c:v>1505</c:v>
                </c:pt>
                <c:pt idx="539">
                  <c:v>1291</c:v>
                </c:pt>
                <c:pt idx="540">
                  <c:v>1635</c:v>
                </c:pt>
                <c:pt idx="541">
                  <c:v>1643</c:v>
                </c:pt>
                <c:pt idx="542">
                  <c:v>974</c:v>
                </c:pt>
                <c:pt idx="543">
                  <c:v>768</c:v>
                </c:pt>
                <c:pt idx="544">
                  <c:v>1014</c:v>
                </c:pt>
                <c:pt idx="545">
                  <c:v>1253</c:v>
                </c:pt>
                <c:pt idx="546">
                  <c:v>1579</c:v>
                </c:pt>
                <c:pt idx="547">
                  <c:v>860</c:v>
                </c:pt>
                <c:pt idx="548">
                  <c:v>1125</c:v>
                </c:pt>
                <c:pt idx="549">
                  <c:v>710</c:v>
                </c:pt>
                <c:pt idx="550">
                  <c:v>827</c:v>
                </c:pt>
                <c:pt idx="551">
                  <c:v>893</c:v>
                </c:pt>
                <c:pt idx="552">
                  <c:v>889</c:v>
                </c:pt>
                <c:pt idx="553">
                  <c:v>1134</c:v>
                </c:pt>
                <c:pt idx="554">
                  <c:v>675</c:v>
                </c:pt>
                <c:pt idx="555">
                  <c:v>1097</c:v>
                </c:pt>
                <c:pt idx="556">
                  <c:v>573</c:v>
                </c:pt>
                <c:pt idx="557">
                  <c:v>1058</c:v>
                </c:pt>
                <c:pt idx="558">
                  <c:v>1461</c:v>
                </c:pt>
                <c:pt idx="559">
                  <c:v>1504</c:v>
                </c:pt>
                <c:pt idx="560">
                  <c:v>579</c:v>
                </c:pt>
                <c:pt idx="561">
                  <c:v>1653</c:v>
                </c:pt>
                <c:pt idx="562">
                  <c:v>1381</c:v>
                </c:pt>
                <c:pt idx="563">
                  <c:v>325</c:v>
                </c:pt>
                <c:pt idx="564">
                  <c:v>2016</c:v>
                </c:pt>
                <c:pt idx="565">
                  <c:v>1111</c:v>
                </c:pt>
                <c:pt idx="566">
                  <c:v>419</c:v>
                </c:pt>
                <c:pt idx="567">
                  <c:v>843</c:v>
                </c:pt>
                <c:pt idx="568">
                  <c:v>1248</c:v>
                </c:pt>
                <c:pt idx="569">
                  <c:v>1037</c:v>
                </c:pt>
                <c:pt idx="570">
                  <c:v>1074</c:v>
                </c:pt>
                <c:pt idx="571">
                  <c:v>923</c:v>
                </c:pt>
                <c:pt idx="572">
                  <c:v>1651</c:v>
                </c:pt>
                <c:pt idx="573">
                  <c:v>980</c:v>
                </c:pt>
                <c:pt idx="574">
                  <c:v>1637</c:v>
                </c:pt>
                <c:pt idx="575">
                  <c:v>817</c:v>
                </c:pt>
                <c:pt idx="576">
                  <c:v>900</c:v>
                </c:pt>
                <c:pt idx="577">
                  <c:v>854</c:v>
                </c:pt>
                <c:pt idx="578">
                  <c:v>1215</c:v>
                </c:pt>
                <c:pt idx="579">
                  <c:v>868</c:v>
                </c:pt>
                <c:pt idx="580">
                  <c:v>1004</c:v>
                </c:pt>
                <c:pt idx="581">
                  <c:v>1323</c:v>
                </c:pt>
                <c:pt idx="582">
                  <c:v>981</c:v>
                </c:pt>
                <c:pt idx="583">
                  <c:v>752</c:v>
                </c:pt>
                <c:pt idx="584">
                  <c:v>1124</c:v>
                </c:pt>
                <c:pt idx="585">
                  <c:v>1803</c:v>
                </c:pt>
                <c:pt idx="586">
                  <c:v>1190</c:v>
                </c:pt>
                <c:pt idx="587">
                  <c:v>1101</c:v>
                </c:pt>
                <c:pt idx="588">
                  <c:v>1350</c:v>
                </c:pt>
                <c:pt idx="589">
                  <c:v>1656</c:v>
                </c:pt>
                <c:pt idx="590">
                  <c:v>1005</c:v>
                </c:pt>
                <c:pt idx="591">
                  <c:v>1171</c:v>
                </c:pt>
                <c:pt idx="592">
                  <c:v>1428</c:v>
                </c:pt>
                <c:pt idx="593">
                  <c:v>648</c:v>
                </c:pt>
                <c:pt idx="594">
                  <c:v>1732</c:v>
                </c:pt>
                <c:pt idx="595">
                  <c:v>897</c:v>
                </c:pt>
                <c:pt idx="596">
                  <c:v>979</c:v>
                </c:pt>
                <c:pt idx="597">
                  <c:v>679</c:v>
                </c:pt>
                <c:pt idx="598">
                  <c:v>1151</c:v>
                </c:pt>
                <c:pt idx="599">
                  <c:v>1596</c:v>
                </c:pt>
                <c:pt idx="600">
                  <c:v>1632</c:v>
                </c:pt>
                <c:pt idx="601">
                  <c:v>1028</c:v>
                </c:pt>
                <c:pt idx="602">
                  <c:v>2260</c:v>
                </c:pt>
                <c:pt idx="603">
                  <c:v>994</c:v>
                </c:pt>
                <c:pt idx="604">
                  <c:v>837</c:v>
                </c:pt>
                <c:pt idx="605">
                  <c:v>1275</c:v>
                </c:pt>
                <c:pt idx="606">
                  <c:v>756</c:v>
                </c:pt>
                <c:pt idx="607">
                  <c:v>1093</c:v>
                </c:pt>
                <c:pt idx="608">
                  <c:v>840</c:v>
                </c:pt>
                <c:pt idx="609">
                  <c:v>638</c:v>
                </c:pt>
                <c:pt idx="610">
                  <c:v>1704</c:v>
                </c:pt>
                <c:pt idx="611">
                  <c:v>903</c:v>
                </c:pt>
                <c:pt idx="612">
                  <c:v>522</c:v>
                </c:pt>
                <c:pt idx="613">
                  <c:v>1192</c:v>
                </c:pt>
                <c:pt idx="614">
                  <c:v>565</c:v>
                </c:pt>
                <c:pt idx="615">
                  <c:v>930</c:v>
                </c:pt>
                <c:pt idx="616">
                  <c:v>699</c:v>
                </c:pt>
                <c:pt idx="617">
                  <c:v>440</c:v>
                </c:pt>
                <c:pt idx="618">
                  <c:v>886</c:v>
                </c:pt>
                <c:pt idx="619">
                  <c:v>688</c:v>
                </c:pt>
                <c:pt idx="620">
                  <c:v>1570</c:v>
                </c:pt>
                <c:pt idx="621">
                  <c:v>1122</c:v>
                </c:pt>
                <c:pt idx="622">
                  <c:v>1193</c:v>
                </c:pt>
                <c:pt idx="623">
                  <c:v>966</c:v>
                </c:pt>
                <c:pt idx="624">
                  <c:v>458</c:v>
                </c:pt>
                <c:pt idx="625">
                  <c:v>573</c:v>
                </c:pt>
                <c:pt idx="626">
                  <c:v>557</c:v>
                </c:pt>
                <c:pt idx="627">
                  <c:v>664</c:v>
                </c:pt>
                <c:pt idx="628">
                  <c:v>955</c:v>
                </c:pt>
                <c:pt idx="629">
                  <c:v>633</c:v>
                </c:pt>
                <c:pt idx="630">
                  <c:v>965</c:v>
                </c:pt>
                <c:pt idx="631">
                  <c:v>703</c:v>
                </c:pt>
                <c:pt idx="632">
                  <c:v>1010</c:v>
                </c:pt>
                <c:pt idx="633">
                  <c:v>477</c:v>
                </c:pt>
                <c:pt idx="634">
                  <c:v>1610</c:v>
                </c:pt>
                <c:pt idx="635">
                  <c:v>1151</c:v>
                </c:pt>
                <c:pt idx="636">
                  <c:v>561</c:v>
                </c:pt>
                <c:pt idx="637">
                  <c:v>834</c:v>
                </c:pt>
                <c:pt idx="638">
                  <c:v>1638</c:v>
                </c:pt>
                <c:pt idx="639">
                  <c:v>889</c:v>
                </c:pt>
                <c:pt idx="640">
                  <c:v>868</c:v>
                </c:pt>
                <c:pt idx="641">
                  <c:v>669</c:v>
                </c:pt>
                <c:pt idx="642">
                  <c:v>821</c:v>
                </c:pt>
                <c:pt idx="643">
                  <c:v>1084</c:v>
                </c:pt>
                <c:pt idx="644">
                  <c:v>790</c:v>
                </c:pt>
                <c:pt idx="645">
                  <c:v>667</c:v>
                </c:pt>
                <c:pt idx="646">
                  <c:v>832</c:v>
                </c:pt>
                <c:pt idx="647">
                  <c:v>626</c:v>
                </c:pt>
                <c:pt idx="648">
                  <c:v>665</c:v>
                </c:pt>
                <c:pt idx="649">
                  <c:v>729</c:v>
                </c:pt>
                <c:pt idx="650">
                  <c:v>890</c:v>
                </c:pt>
                <c:pt idx="651">
                  <c:v>1008</c:v>
                </c:pt>
                <c:pt idx="652">
                  <c:v>1286</c:v>
                </c:pt>
                <c:pt idx="653">
                  <c:v>778</c:v>
                </c:pt>
                <c:pt idx="654">
                  <c:v>859</c:v>
                </c:pt>
                <c:pt idx="655">
                  <c:v>1216</c:v>
                </c:pt>
                <c:pt idx="656">
                  <c:v>1218</c:v>
                </c:pt>
                <c:pt idx="657">
                  <c:v>1086</c:v>
                </c:pt>
                <c:pt idx="658">
                  <c:v>1079</c:v>
                </c:pt>
                <c:pt idx="659">
                  <c:v>730</c:v>
                </c:pt>
                <c:pt idx="660">
                  <c:v>870</c:v>
                </c:pt>
                <c:pt idx="661">
                  <c:v>1139</c:v>
                </c:pt>
                <c:pt idx="662">
                  <c:v>648</c:v>
                </c:pt>
                <c:pt idx="663">
                  <c:v>808</c:v>
                </c:pt>
                <c:pt idx="664">
                  <c:v>820</c:v>
                </c:pt>
                <c:pt idx="665">
                  <c:v>828</c:v>
                </c:pt>
                <c:pt idx="666">
                  <c:v>1209</c:v>
                </c:pt>
                <c:pt idx="667">
                  <c:v>988</c:v>
                </c:pt>
                <c:pt idx="668">
                  <c:v>792</c:v>
                </c:pt>
                <c:pt idx="669">
                  <c:v>1135</c:v>
                </c:pt>
                <c:pt idx="670">
                  <c:v>613</c:v>
                </c:pt>
                <c:pt idx="671">
                  <c:v>518</c:v>
                </c:pt>
                <c:pt idx="672">
                  <c:v>577</c:v>
                </c:pt>
                <c:pt idx="673">
                  <c:v>937</c:v>
                </c:pt>
                <c:pt idx="674">
                  <c:v>902</c:v>
                </c:pt>
                <c:pt idx="675">
                  <c:v>1049</c:v>
                </c:pt>
                <c:pt idx="676">
                  <c:v>1122</c:v>
                </c:pt>
                <c:pt idx="677">
                  <c:v>1701</c:v>
                </c:pt>
                <c:pt idx="678">
                  <c:v>1003</c:v>
                </c:pt>
                <c:pt idx="679">
                  <c:v>846</c:v>
                </c:pt>
                <c:pt idx="680">
                  <c:v>1046</c:v>
                </c:pt>
                <c:pt idx="681">
                  <c:v>1473</c:v>
                </c:pt>
                <c:pt idx="682">
                  <c:v>1395</c:v>
                </c:pt>
                <c:pt idx="683">
                  <c:v>1420</c:v>
                </c:pt>
                <c:pt idx="684">
                  <c:v>1097</c:v>
                </c:pt>
                <c:pt idx="685">
                  <c:v>1497</c:v>
                </c:pt>
                <c:pt idx="686">
                  <c:v>1614</c:v>
                </c:pt>
                <c:pt idx="687">
                  <c:v>732</c:v>
                </c:pt>
                <c:pt idx="688">
                  <c:v>1020</c:v>
                </c:pt>
                <c:pt idx="689">
                  <c:v>1316</c:v>
                </c:pt>
                <c:pt idx="690">
                  <c:v>1459</c:v>
                </c:pt>
                <c:pt idx="691">
                  <c:v>955</c:v>
                </c:pt>
                <c:pt idx="692">
                  <c:v>1014</c:v>
                </c:pt>
                <c:pt idx="693">
                  <c:v>1640</c:v>
                </c:pt>
                <c:pt idx="694">
                  <c:v>1589</c:v>
                </c:pt>
                <c:pt idx="695">
                  <c:v>1979</c:v>
                </c:pt>
                <c:pt idx="696">
                  <c:v>1144</c:v>
                </c:pt>
                <c:pt idx="697">
                  <c:v>850</c:v>
                </c:pt>
                <c:pt idx="698">
                  <c:v>949</c:v>
                </c:pt>
                <c:pt idx="699">
                  <c:v>607</c:v>
                </c:pt>
                <c:pt idx="700">
                  <c:v>1244</c:v>
                </c:pt>
                <c:pt idx="701">
                  <c:v>1108</c:v>
                </c:pt>
                <c:pt idx="702">
                  <c:v>478</c:v>
                </c:pt>
                <c:pt idx="703">
                  <c:v>396</c:v>
                </c:pt>
                <c:pt idx="704">
                  <c:v>1403</c:v>
                </c:pt>
                <c:pt idx="705">
                  <c:v>1501</c:v>
                </c:pt>
                <c:pt idx="706">
                  <c:v>994</c:v>
                </c:pt>
                <c:pt idx="707">
                  <c:v>1270</c:v>
                </c:pt>
                <c:pt idx="708">
                  <c:v>930</c:v>
                </c:pt>
                <c:pt idx="709">
                  <c:v>989</c:v>
                </c:pt>
                <c:pt idx="710">
                  <c:v>691</c:v>
                </c:pt>
                <c:pt idx="711">
                  <c:v>1704</c:v>
                </c:pt>
                <c:pt idx="712">
                  <c:v>207</c:v>
                </c:pt>
                <c:pt idx="713">
                  <c:v>928</c:v>
                </c:pt>
                <c:pt idx="714">
                  <c:v>735</c:v>
                </c:pt>
                <c:pt idx="715">
                  <c:v>639</c:v>
                </c:pt>
                <c:pt idx="716">
                  <c:v>1090</c:v>
                </c:pt>
                <c:pt idx="717">
                  <c:v>640</c:v>
                </c:pt>
                <c:pt idx="718">
                  <c:v>1017</c:v>
                </c:pt>
                <c:pt idx="719">
                  <c:v>1343</c:v>
                </c:pt>
                <c:pt idx="720">
                  <c:v>649</c:v>
                </c:pt>
                <c:pt idx="721">
                  <c:v>513</c:v>
                </c:pt>
                <c:pt idx="722">
                  <c:v>750</c:v>
                </c:pt>
                <c:pt idx="723">
                  <c:v>565</c:v>
                </c:pt>
                <c:pt idx="724">
                  <c:v>719</c:v>
                </c:pt>
                <c:pt idx="725">
                  <c:v>1209</c:v>
                </c:pt>
                <c:pt idx="726">
                  <c:v>929</c:v>
                </c:pt>
                <c:pt idx="727">
                  <c:v>796</c:v>
                </c:pt>
                <c:pt idx="728">
                  <c:v>717</c:v>
                </c:pt>
                <c:pt idx="729">
                  <c:v>1179</c:v>
                </c:pt>
                <c:pt idx="730">
                  <c:v>944</c:v>
                </c:pt>
                <c:pt idx="731">
                  <c:v>960</c:v>
                </c:pt>
                <c:pt idx="732">
                  <c:v>1239</c:v>
                </c:pt>
                <c:pt idx="733">
                  <c:v>767</c:v>
                </c:pt>
                <c:pt idx="734">
                  <c:v>978</c:v>
                </c:pt>
                <c:pt idx="735">
                  <c:v>1446</c:v>
                </c:pt>
                <c:pt idx="736">
                  <c:v>508</c:v>
                </c:pt>
                <c:pt idx="737">
                  <c:v>1760</c:v>
                </c:pt>
                <c:pt idx="738">
                  <c:v>666</c:v>
                </c:pt>
                <c:pt idx="739">
                  <c:v>984</c:v>
                </c:pt>
                <c:pt idx="740">
                  <c:v>1091</c:v>
                </c:pt>
                <c:pt idx="741">
                  <c:v>1029</c:v>
                </c:pt>
                <c:pt idx="742">
                  <c:v>1772</c:v>
                </c:pt>
                <c:pt idx="743">
                  <c:v>1849</c:v>
                </c:pt>
                <c:pt idx="744">
                  <c:v>579</c:v>
                </c:pt>
                <c:pt idx="745">
                  <c:v>1174</c:v>
                </c:pt>
                <c:pt idx="746">
                  <c:v>1220</c:v>
                </c:pt>
                <c:pt idx="747">
                  <c:v>580</c:v>
                </c:pt>
                <c:pt idx="748">
                  <c:v>496</c:v>
                </c:pt>
                <c:pt idx="749">
                  <c:v>1136</c:v>
                </c:pt>
                <c:pt idx="750">
                  <c:v>444</c:v>
                </c:pt>
                <c:pt idx="751">
                  <c:v>726</c:v>
                </c:pt>
                <c:pt idx="752">
                  <c:v>1273</c:v>
                </c:pt>
                <c:pt idx="753">
                  <c:v>573</c:v>
                </c:pt>
                <c:pt idx="754">
                  <c:v>584</c:v>
                </c:pt>
                <c:pt idx="755">
                  <c:v>470</c:v>
                </c:pt>
                <c:pt idx="756">
                  <c:v>897</c:v>
                </c:pt>
                <c:pt idx="757">
                  <c:v>766</c:v>
                </c:pt>
              </c:numCache>
            </c:numRef>
          </c:xVal>
          <c:yVal>
            <c:numRef>
              <c:f>'Q.3.2'!$E$3:$E$760</c:f>
              <c:numCache>
                <c:formatCode>0</c:formatCode>
                <c:ptCount val="758"/>
                <c:pt idx="0">
                  <c:v>3870028.455346283</c:v>
                </c:pt>
                <c:pt idx="1">
                  <c:v>9497668.9930116478</c:v>
                </c:pt>
                <c:pt idx="2">
                  <c:v>10980020.216479477</c:v>
                </c:pt>
                <c:pt idx="3">
                  <c:v>4616498.1785925832</c:v>
                </c:pt>
                <c:pt idx="4">
                  <c:v>2604735.8038862436</c:v>
                </c:pt>
                <c:pt idx="5">
                  <c:v>9275316.3094914742</c:v>
                </c:pt>
                <c:pt idx="6">
                  <c:v>6945907.2440420277</c:v>
                </c:pt>
                <c:pt idx="7">
                  <c:v>7062377.6973145008</c:v>
                </c:pt>
                <c:pt idx="8">
                  <c:v>4748850.9664022103</c:v>
                </c:pt>
                <c:pt idx="9">
                  <c:v>3351205.5271325433</c:v>
                </c:pt>
                <c:pt idx="10">
                  <c:v>5013556.5420214655</c:v>
                </c:pt>
                <c:pt idx="11">
                  <c:v>5294144.4521778757</c:v>
                </c:pt>
                <c:pt idx="12">
                  <c:v>4785909.7469889056</c:v>
                </c:pt>
                <c:pt idx="13">
                  <c:v>4076498.8043293022</c:v>
                </c:pt>
                <c:pt idx="14">
                  <c:v>3917675.458957749</c:v>
                </c:pt>
                <c:pt idx="15">
                  <c:v>4113557.5849159979</c:v>
                </c:pt>
                <c:pt idx="16">
                  <c:v>9418257.3203258719</c:v>
                </c:pt>
                <c:pt idx="17">
                  <c:v>7141789.3700002767</c:v>
                </c:pt>
                <c:pt idx="18">
                  <c:v>3637087.5488013388</c:v>
                </c:pt>
                <c:pt idx="19">
                  <c:v>7808847.4205607995</c:v>
                </c:pt>
                <c:pt idx="20">
                  <c:v>5797085.0458544604</c:v>
                </c:pt>
                <c:pt idx="21">
                  <c:v>5040027.0995833911</c:v>
                </c:pt>
                <c:pt idx="22">
                  <c:v>3541793.5415784069</c:v>
                </c:pt>
                <c:pt idx="23">
                  <c:v>3933557.7934949044</c:v>
                </c:pt>
                <c:pt idx="24">
                  <c:v>4473557.1677581854</c:v>
                </c:pt>
                <c:pt idx="25">
                  <c:v>6151790.5171842631</c:v>
                </c:pt>
                <c:pt idx="26">
                  <c:v>4875909.6426994521</c:v>
                </c:pt>
                <c:pt idx="27">
                  <c:v>4854733.1966499127</c:v>
                </c:pt>
                <c:pt idx="28">
                  <c:v>9058257.737483684</c:v>
                </c:pt>
                <c:pt idx="29">
                  <c:v>3806499.1171976621</c:v>
                </c:pt>
                <c:pt idx="30">
                  <c:v>3637087.5488013388</c:v>
                </c:pt>
                <c:pt idx="31">
                  <c:v>5765320.3767801505</c:v>
                </c:pt>
                <c:pt idx="32">
                  <c:v>4764733.3009393662</c:v>
                </c:pt>
                <c:pt idx="33">
                  <c:v>4738262.7433774397</c:v>
                </c:pt>
                <c:pt idx="34">
                  <c:v>6442966.650365443</c:v>
                </c:pt>
                <c:pt idx="35">
                  <c:v>2747676.8147206414</c:v>
                </c:pt>
                <c:pt idx="36">
                  <c:v>3711205.1099747303</c:v>
                </c:pt>
                <c:pt idx="37">
                  <c:v>4415321.9411219489</c:v>
                </c:pt>
                <c:pt idx="38">
                  <c:v>4478851.2792705707</c:v>
                </c:pt>
                <c:pt idx="39">
                  <c:v>4727674.52035267</c:v>
                </c:pt>
                <c:pt idx="40">
                  <c:v>5452967.7975494293</c:v>
                </c:pt>
                <c:pt idx="41">
                  <c:v>9566492.442672655</c:v>
                </c:pt>
                <c:pt idx="42">
                  <c:v>6829436.7907695556</c:v>
                </c:pt>
                <c:pt idx="43">
                  <c:v>8401787.9099479318</c:v>
                </c:pt>
                <c:pt idx="44">
                  <c:v>6829436.7907695556</c:v>
                </c:pt>
                <c:pt idx="45">
                  <c:v>4134734.0309655382</c:v>
                </c:pt>
                <c:pt idx="46">
                  <c:v>5781202.7113173055</c:v>
                </c:pt>
                <c:pt idx="47">
                  <c:v>5532379.4702352053</c:v>
                </c:pt>
                <c:pt idx="48">
                  <c:v>7364142.0535204513</c:v>
                </c:pt>
                <c:pt idx="49">
                  <c:v>7729435.7478750236</c:v>
                </c:pt>
                <c:pt idx="50">
                  <c:v>5167085.7758806339</c:v>
                </c:pt>
                <c:pt idx="51">
                  <c:v>6802966.23320763</c:v>
                </c:pt>
                <c:pt idx="52">
                  <c:v>5140615.2183187082</c:v>
                </c:pt>
                <c:pt idx="53">
                  <c:v>4113557.5849159979</c:v>
                </c:pt>
                <c:pt idx="54">
                  <c:v>8534140.6977575589</c:v>
                </c:pt>
                <c:pt idx="55">
                  <c:v>3938851.9050072897</c:v>
                </c:pt>
                <c:pt idx="56">
                  <c:v>7115318.8124383511</c:v>
                </c:pt>
                <c:pt idx="57">
                  <c:v>4722380.4088402847</c:v>
                </c:pt>
                <c:pt idx="58">
                  <c:v>4875909.6426994521</c:v>
                </c:pt>
                <c:pt idx="59">
                  <c:v>3483558.3149421709</c:v>
                </c:pt>
                <c:pt idx="60">
                  <c:v>8354140.9063364659</c:v>
                </c:pt>
                <c:pt idx="61">
                  <c:v>7798259.1975360299</c:v>
                </c:pt>
                <c:pt idx="62">
                  <c:v>5087674.103194857</c:v>
                </c:pt>
                <c:pt idx="63">
                  <c:v>7263553.9347851342</c:v>
                </c:pt>
                <c:pt idx="64">
                  <c:v>4140028.1424779235</c:v>
                </c:pt>
                <c:pt idx="65">
                  <c:v>5145909.3298310926</c:v>
                </c:pt>
                <c:pt idx="66">
                  <c:v>5352379.6788141122</c:v>
                </c:pt>
                <c:pt idx="67">
                  <c:v>5479438.355111355</c:v>
                </c:pt>
                <c:pt idx="68">
                  <c:v>5336497.3442769572</c:v>
                </c:pt>
                <c:pt idx="69">
                  <c:v>8767081.6043025032</c:v>
                </c:pt>
                <c:pt idx="70">
                  <c:v>5278262.1176407207</c:v>
                </c:pt>
                <c:pt idx="71">
                  <c:v>5511203.024185665</c:v>
                </c:pt>
                <c:pt idx="72">
                  <c:v>8417670.2444850877</c:v>
                </c:pt>
                <c:pt idx="73">
                  <c:v>6093555.2905480266</c:v>
                </c:pt>
                <c:pt idx="74">
                  <c:v>5368262.0133512672</c:v>
                </c:pt>
                <c:pt idx="75">
                  <c:v>5384144.3478884231</c:v>
                </c:pt>
                <c:pt idx="76">
                  <c:v>5415909.0169627331</c:v>
                </c:pt>
                <c:pt idx="77">
                  <c:v>6480025.4309521392</c:v>
                </c:pt>
                <c:pt idx="78">
                  <c:v>5140615.2183187082</c:v>
                </c:pt>
                <c:pt idx="79">
                  <c:v>3838263.7862719726</c:v>
                </c:pt>
                <c:pt idx="80">
                  <c:v>5024144.7650462361</c:v>
                </c:pt>
                <c:pt idx="81">
                  <c:v>7210612.8196612829</c:v>
                </c:pt>
                <c:pt idx="82">
                  <c:v>6347672.6431425111</c:v>
                </c:pt>
                <c:pt idx="83">
                  <c:v>9571786.5541850384</c:v>
                </c:pt>
                <c:pt idx="84">
                  <c:v>4817674.4160632165</c:v>
                </c:pt>
                <c:pt idx="85">
                  <c:v>4706498.0743031297</c:v>
                </c:pt>
                <c:pt idx="86">
                  <c:v>6850613.2368190959</c:v>
                </c:pt>
                <c:pt idx="87">
                  <c:v>5442379.5745246587</c:v>
                </c:pt>
                <c:pt idx="88">
                  <c:v>7957082.5429075826</c:v>
                </c:pt>
                <c:pt idx="89">
                  <c:v>8714140.4891786538</c:v>
                </c:pt>
                <c:pt idx="90">
                  <c:v>5452967.7975494293</c:v>
                </c:pt>
                <c:pt idx="91">
                  <c:v>7009436.5821906496</c:v>
                </c:pt>
                <c:pt idx="92">
                  <c:v>4939438.980848074</c:v>
                </c:pt>
                <c:pt idx="93">
                  <c:v>7427671.3916690722</c:v>
                </c:pt>
                <c:pt idx="94">
                  <c:v>6427084.315828288</c:v>
                </c:pt>
                <c:pt idx="95">
                  <c:v>6252378.6359195793</c:v>
                </c:pt>
                <c:pt idx="96">
                  <c:v>5622379.3659457527</c:v>
                </c:pt>
                <c:pt idx="97">
                  <c:v>6294731.5280186608</c:v>
                </c:pt>
                <c:pt idx="98">
                  <c:v>7459436.0607433831</c:v>
                </c:pt>
                <c:pt idx="99">
                  <c:v>6622966.4417865369</c:v>
                </c:pt>
                <c:pt idx="100">
                  <c:v>6262966.8589443499</c:v>
                </c:pt>
                <c:pt idx="101">
                  <c:v>8364729.1293612355</c:v>
                </c:pt>
                <c:pt idx="102">
                  <c:v>6596495.8842246113</c:v>
                </c:pt>
                <c:pt idx="103">
                  <c:v>5013556.5420214655</c:v>
                </c:pt>
                <c:pt idx="104">
                  <c:v>4976497.7614347693</c:v>
                </c:pt>
                <c:pt idx="105">
                  <c:v>4171792.811552234</c:v>
                </c:pt>
                <c:pt idx="106">
                  <c:v>4987085.9844595399</c:v>
                </c:pt>
                <c:pt idx="107">
                  <c:v>5527085.3587228209</c:v>
                </c:pt>
                <c:pt idx="108">
                  <c:v>4965909.5384099996</c:v>
                </c:pt>
                <c:pt idx="109">
                  <c:v>4828262.6390879862</c:v>
                </c:pt>
                <c:pt idx="110">
                  <c:v>2467088.9045642307</c:v>
                </c:pt>
                <c:pt idx="111">
                  <c:v>4897086.0887489934</c:v>
                </c:pt>
                <c:pt idx="112">
                  <c:v>5055909.4341205461</c:v>
                </c:pt>
                <c:pt idx="113">
                  <c:v>3499440.6494793259</c:v>
                </c:pt>
                <c:pt idx="114">
                  <c:v>3917675.458957749</c:v>
                </c:pt>
                <c:pt idx="115">
                  <c:v>6882377.9058934068</c:v>
                </c:pt>
                <c:pt idx="116">
                  <c:v>5871202.607027852</c:v>
                </c:pt>
                <c:pt idx="117">
                  <c:v>5193556.3334425585</c:v>
                </c:pt>
                <c:pt idx="118">
                  <c:v>5225321.0025168695</c:v>
                </c:pt>
                <c:pt idx="119">
                  <c:v>5452967.7975494293</c:v>
                </c:pt>
                <c:pt idx="120">
                  <c:v>4007675.3546682959</c:v>
                </c:pt>
                <c:pt idx="121">
                  <c:v>7771788.6399741042</c:v>
                </c:pt>
                <c:pt idx="122">
                  <c:v>5606497.0314085968</c:v>
                </c:pt>
                <c:pt idx="123">
                  <c:v>5738849.8192182248</c:v>
                </c:pt>
                <c:pt idx="124">
                  <c:v>9439433.7663754113</c:v>
                </c:pt>
                <c:pt idx="125">
                  <c:v>7200024.5966365132</c:v>
                </c:pt>
                <c:pt idx="126">
                  <c:v>2895911.9370674239</c:v>
                </c:pt>
                <c:pt idx="127">
                  <c:v>4325322.0454114024</c:v>
                </c:pt>
                <c:pt idx="128">
                  <c:v>6151790.5171842631</c:v>
                </c:pt>
                <c:pt idx="129">
                  <c:v>6300025.6395310452</c:v>
                </c:pt>
                <c:pt idx="130">
                  <c:v>8571199.4783442542</c:v>
                </c:pt>
                <c:pt idx="131">
                  <c:v>7501788.9528424637</c:v>
                </c:pt>
                <c:pt idx="132">
                  <c:v>8814728.6079139709</c:v>
                </c:pt>
                <c:pt idx="133">
                  <c:v>6681201.6684227725</c:v>
                </c:pt>
                <c:pt idx="134">
                  <c:v>7867082.6471970361</c:v>
                </c:pt>
                <c:pt idx="135">
                  <c:v>11482960.810156062</c:v>
                </c:pt>
                <c:pt idx="136">
                  <c:v>7480612.5067929234</c:v>
                </c:pt>
                <c:pt idx="137">
                  <c:v>5145909.3298310926</c:v>
                </c:pt>
                <c:pt idx="138">
                  <c:v>5680614.5925819883</c:v>
                </c:pt>
                <c:pt idx="139">
                  <c:v>8407082.0214603171</c:v>
                </c:pt>
                <c:pt idx="140">
                  <c:v>1471795.9402358313</c:v>
                </c:pt>
                <c:pt idx="141">
                  <c:v>1630619.2856073845</c:v>
                </c:pt>
                <c:pt idx="142">
                  <c:v>1254737.3682280423</c:v>
                </c:pt>
                <c:pt idx="143">
                  <c:v>3441205.4228430898</c:v>
                </c:pt>
                <c:pt idx="144">
                  <c:v>4002381.2431559106</c:v>
                </c:pt>
                <c:pt idx="145">
                  <c:v>6300025.6395310452</c:v>
                </c:pt>
                <c:pt idx="146">
                  <c:v>1572384.0589711484</c:v>
                </c:pt>
                <c:pt idx="147">
                  <c:v>7549435.9564539297</c:v>
                </c:pt>
                <c:pt idx="148">
                  <c:v>3393558.4192316239</c:v>
                </c:pt>
                <c:pt idx="149">
                  <c:v>8158258.7803782169</c:v>
                </c:pt>
                <c:pt idx="150">
                  <c:v>7512377.1758672344</c:v>
                </c:pt>
                <c:pt idx="151">
                  <c:v>5892379.0530773923</c:v>
                </c:pt>
                <c:pt idx="152">
                  <c:v>4087087.0273540723</c:v>
                </c:pt>
                <c:pt idx="153">
                  <c:v>5114144.6607567826</c:v>
                </c:pt>
                <c:pt idx="154">
                  <c:v>4272380.9302875511</c:v>
                </c:pt>
                <c:pt idx="155">
                  <c:v>4621792.2901049685</c:v>
                </c:pt>
                <c:pt idx="156">
                  <c:v>5151203.4413434779</c:v>
                </c:pt>
                <c:pt idx="157">
                  <c:v>7157671.7045374326</c:v>
                </c:pt>
                <c:pt idx="158">
                  <c:v>3875322.5668586683</c:v>
                </c:pt>
                <c:pt idx="159">
                  <c:v>5447673.686037044</c:v>
                </c:pt>
                <c:pt idx="160">
                  <c:v>2742382.7032082565</c:v>
                </c:pt>
                <c:pt idx="161">
                  <c:v>8163552.8918906022</c:v>
                </c:pt>
                <c:pt idx="162">
                  <c:v>4441792.4986838745</c:v>
                </c:pt>
                <c:pt idx="163">
                  <c:v>6977671.9131163387</c:v>
                </c:pt>
                <c:pt idx="164">
                  <c:v>2832382.598918803</c:v>
                </c:pt>
                <c:pt idx="165">
                  <c:v>4627086.4016173529</c:v>
                </c:pt>
                <c:pt idx="166">
                  <c:v>4129439.9194531534</c:v>
                </c:pt>
                <c:pt idx="167">
                  <c:v>3795910.8941728915</c:v>
                </c:pt>
                <c:pt idx="168">
                  <c:v>4955321.3153852299</c:v>
                </c:pt>
                <c:pt idx="169">
                  <c:v>5564144.1393095162</c:v>
                </c:pt>
                <c:pt idx="170">
                  <c:v>8449434.9135593977</c:v>
                </c:pt>
                <c:pt idx="171">
                  <c:v>4494733.6138077248</c:v>
                </c:pt>
                <c:pt idx="172">
                  <c:v>9052963.6259712987</c:v>
                </c:pt>
                <c:pt idx="173">
                  <c:v>4605909.9555678125</c:v>
                </c:pt>
                <c:pt idx="174">
                  <c:v>4372969.0490228683</c:v>
                </c:pt>
                <c:pt idx="175">
                  <c:v>3854146.120809128</c:v>
                </c:pt>
                <c:pt idx="176">
                  <c:v>4108263.4734036126</c:v>
                </c:pt>
                <c:pt idx="177">
                  <c:v>5728261.5961934542</c:v>
                </c:pt>
                <c:pt idx="178">
                  <c:v>5490026.5781361246</c:v>
                </c:pt>
                <c:pt idx="179">
                  <c:v>4378263.1605352536</c:v>
                </c:pt>
                <c:pt idx="180">
                  <c:v>2244736.2210440566</c:v>
                </c:pt>
                <c:pt idx="181">
                  <c:v>5304732.6752026463</c:v>
                </c:pt>
                <c:pt idx="182">
                  <c:v>4431204.2756591048</c:v>
                </c:pt>
                <c:pt idx="183">
                  <c:v>4695909.8512783591</c:v>
                </c:pt>
                <c:pt idx="184">
                  <c:v>5008262.4305090802</c:v>
                </c:pt>
                <c:pt idx="185">
                  <c:v>4881203.7542118374</c:v>
                </c:pt>
                <c:pt idx="186">
                  <c:v>4664145.1822040491</c:v>
                </c:pt>
                <c:pt idx="187">
                  <c:v>4494733.6138077248</c:v>
                </c:pt>
                <c:pt idx="188">
                  <c:v>6077672.9560108716</c:v>
                </c:pt>
                <c:pt idx="189">
                  <c:v>5447673.686037044</c:v>
                </c:pt>
                <c:pt idx="190">
                  <c:v>3097088.1745380582</c:v>
                </c:pt>
                <c:pt idx="191">
                  <c:v>4526498.2828820366</c:v>
                </c:pt>
                <c:pt idx="192">
                  <c:v>5156497.5528558632</c:v>
                </c:pt>
                <c:pt idx="193">
                  <c:v>2504147.6851509265</c:v>
                </c:pt>
                <c:pt idx="194">
                  <c:v>6268260.9704567352</c:v>
                </c:pt>
                <c:pt idx="195">
                  <c:v>5564144.1393095162</c:v>
                </c:pt>
                <c:pt idx="196">
                  <c:v>4939438.980848074</c:v>
                </c:pt>
                <c:pt idx="197">
                  <c:v>4637674.6246421225</c:v>
                </c:pt>
                <c:pt idx="198">
                  <c:v>5760026.2652677651</c:v>
                </c:pt>
                <c:pt idx="199">
                  <c:v>4854733.1966499127</c:v>
                </c:pt>
                <c:pt idx="200">
                  <c:v>3727087.4445118853</c:v>
                </c:pt>
                <c:pt idx="201">
                  <c:v>4050028.2467673765</c:v>
                </c:pt>
                <c:pt idx="202">
                  <c:v>3970616.5740816002</c:v>
                </c:pt>
                <c:pt idx="203">
                  <c:v>5749438.0422429945</c:v>
                </c:pt>
                <c:pt idx="204">
                  <c:v>8364729.1293612355</c:v>
                </c:pt>
                <c:pt idx="205">
                  <c:v>4822968.5275756018</c:v>
                </c:pt>
                <c:pt idx="206">
                  <c:v>1524737.0553596825</c:v>
                </c:pt>
                <c:pt idx="207">
                  <c:v>4812380.3045508321</c:v>
                </c:pt>
                <c:pt idx="208">
                  <c:v>5426497.2399875037</c:v>
                </c:pt>
                <c:pt idx="209">
                  <c:v>5135321.1068063229</c:v>
                </c:pt>
                <c:pt idx="210">
                  <c:v>6183555.1862585731</c:v>
                </c:pt>
                <c:pt idx="211">
                  <c:v>6003555.39483748</c:v>
                </c:pt>
                <c:pt idx="212">
                  <c:v>7464730.1722557684</c:v>
                </c:pt>
                <c:pt idx="213">
                  <c:v>5961202.5027383985</c:v>
                </c:pt>
                <c:pt idx="214">
                  <c:v>6649436.9993484626</c:v>
                </c:pt>
                <c:pt idx="215">
                  <c:v>5675320.481069603</c:v>
                </c:pt>
                <c:pt idx="216">
                  <c:v>6247084.5244071949</c:v>
                </c:pt>
                <c:pt idx="217">
                  <c:v>6167672.8517214181</c:v>
                </c:pt>
                <c:pt idx="218">
                  <c:v>8311788.0142373843</c:v>
                </c:pt>
                <c:pt idx="219">
                  <c:v>2932970.7176541197</c:v>
                </c:pt>
                <c:pt idx="220">
                  <c:v>3848852.0092967427</c:v>
                </c:pt>
                <c:pt idx="221">
                  <c:v>5209438.6679797145</c:v>
                </c:pt>
                <c:pt idx="222">
                  <c:v>9232963.4173923936</c:v>
                </c:pt>
                <c:pt idx="223">
                  <c:v>4208851.5921389293</c:v>
                </c:pt>
                <c:pt idx="224">
                  <c:v>8565905.3668318689</c:v>
                </c:pt>
                <c:pt idx="225">
                  <c:v>8539434.8092699442</c:v>
                </c:pt>
                <c:pt idx="226">
                  <c:v>5648849.9235076774</c:v>
                </c:pt>
                <c:pt idx="227">
                  <c:v>6781789.7871580897</c:v>
                </c:pt>
                <c:pt idx="228">
                  <c:v>4436498.3871714892</c:v>
                </c:pt>
                <c:pt idx="229">
                  <c:v>3568264.0991403321</c:v>
                </c:pt>
                <c:pt idx="230">
                  <c:v>4436498.3871714892</c:v>
                </c:pt>
                <c:pt idx="231">
                  <c:v>3901793.124420594</c:v>
                </c:pt>
                <c:pt idx="232">
                  <c:v>7321789.1614213707</c:v>
                </c:pt>
                <c:pt idx="233">
                  <c:v>7792965.0860236445</c:v>
                </c:pt>
                <c:pt idx="234">
                  <c:v>5865908.4955154667</c:v>
                </c:pt>
                <c:pt idx="235">
                  <c:v>5532379.4702352053</c:v>
                </c:pt>
                <c:pt idx="236">
                  <c:v>7110024.7009259667</c:v>
                </c:pt>
                <c:pt idx="237">
                  <c:v>4357086.7144857123</c:v>
                </c:pt>
                <c:pt idx="238">
                  <c:v>6199437.520795729</c:v>
                </c:pt>
                <c:pt idx="239">
                  <c:v>7591788.8485530112</c:v>
                </c:pt>
                <c:pt idx="240">
                  <c:v>8481199.5826337077</c:v>
                </c:pt>
                <c:pt idx="241">
                  <c:v>6225908.0783576537</c:v>
                </c:pt>
                <c:pt idx="242">
                  <c:v>5452967.7975494293</c:v>
                </c:pt>
                <c:pt idx="243">
                  <c:v>11308255.130247353</c:v>
                </c:pt>
                <c:pt idx="244">
                  <c:v>7041201.2512649596</c:v>
                </c:pt>
                <c:pt idx="245">
                  <c:v>8073552.9961800547</c:v>
                </c:pt>
                <c:pt idx="246">
                  <c:v>7819435.6435855702</c:v>
                </c:pt>
                <c:pt idx="247">
                  <c:v>4362380.8259980977</c:v>
                </c:pt>
                <c:pt idx="248">
                  <c:v>5622379.3659457527</c:v>
                </c:pt>
                <c:pt idx="249">
                  <c:v>5892379.0530773923</c:v>
                </c:pt>
                <c:pt idx="250">
                  <c:v>5617085.2544333674</c:v>
                </c:pt>
                <c:pt idx="251">
                  <c:v>8597670.0359061807</c:v>
                </c:pt>
                <c:pt idx="252">
                  <c:v>5050615.3226081608</c:v>
                </c:pt>
                <c:pt idx="253">
                  <c:v>7152377.5930250473</c:v>
                </c:pt>
                <c:pt idx="254">
                  <c:v>4510615.9483448807</c:v>
                </c:pt>
                <c:pt idx="255">
                  <c:v>3176499.8472238346</c:v>
                </c:pt>
                <c:pt idx="256">
                  <c:v>6697084.0029599285</c:v>
                </c:pt>
                <c:pt idx="257">
                  <c:v>5638261.7004829077</c:v>
                </c:pt>
                <c:pt idx="258">
                  <c:v>7321789.1614213707</c:v>
                </c:pt>
                <c:pt idx="259">
                  <c:v>4971203.6499223839</c:v>
                </c:pt>
                <c:pt idx="260">
                  <c:v>5638261.7004829077</c:v>
                </c:pt>
                <c:pt idx="261">
                  <c:v>3960028.35105683</c:v>
                </c:pt>
                <c:pt idx="262">
                  <c:v>3060029.3939513625</c:v>
                </c:pt>
                <c:pt idx="263">
                  <c:v>3965322.4625692149</c:v>
                </c:pt>
                <c:pt idx="264">
                  <c:v>5617085.2544333674</c:v>
                </c:pt>
                <c:pt idx="265">
                  <c:v>6395319.6467539771</c:v>
                </c:pt>
                <c:pt idx="266">
                  <c:v>4050028.2467673765</c:v>
                </c:pt>
                <c:pt idx="267">
                  <c:v>5527085.3587228209</c:v>
                </c:pt>
                <c:pt idx="268">
                  <c:v>8613552.3704433367</c:v>
                </c:pt>
                <c:pt idx="269">
                  <c:v>4383557.272047638</c:v>
                </c:pt>
                <c:pt idx="270">
                  <c:v>6776495.6756457044</c:v>
                </c:pt>
                <c:pt idx="271">
                  <c:v>7162965.816049817</c:v>
                </c:pt>
                <c:pt idx="272">
                  <c:v>3176499.8472238346</c:v>
                </c:pt>
                <c:pt idx="273">
                  <c:v>4500027.7253201101</c:v>
                </c:pt>
                <c:pt idx="274">
                  <c:v>9047669.5144589134</c:v>
                </c:pt>
                <c:pt idx="275">
                  <c:v>3933557.7934949044</c:v>
                </c:pt>
                <c:pt idx="276">
                  <c:v>2361206.6743165287</c:v>
                </c:pt>
                <c:pt idx="277">
                  <c:v>5521791.2472104356</c:v>
                </c:pt>
                <c:pt idx="278">
                  <c:v>4362380.8259980977</c:v>
                </c:pt>
                <c:pt idx="279">
                  <c:v>2334736.1167546036</c:v>
                </c:pt>
                <c:pt idx="280">
                  <c:v>6649436.9993484626</c:v>
                </c:pt>
                <c:pt idx="281">
                  <c:v>7644729.9636768615</c:v>
                </c:pt>
                <c:pt idx="282">
                  <c:v>3695322.7754375748</c:v>
                </c:pt>
                <c:pt idx="283">
                  <c:v>3234735.0738600707</c:v>
                </c:pt>
                <c:pt idx="284">
                  <c:v>5130026.9952939376</c:v>
                </c:pt>
                <c:pt idx="285">
                  <c:v>8338258.5717993099</c:v>
                </c:pt>
                <c:pt idx="286">
                  <c:v>3356499.6386449281</c:v>
                </c:pt>
                <c:pt idx="287">
                  <c:v>7771788.6399741042</c:v>
                </c:pt>
                <c:pt idx="288">
                  <c:v>6014143.6178622497</c:v>
                </c:pt>
                <c:pt idx="289">
                  <c:v>3700616.8869499597</c:v>
                </c:pt>
                <c:pt idx="290">
                  <c:v>11610019.486453304</c:v>
                </c:pt>
                <c:pt idx="291">
                  <c:v>5749438.0422429945</c:v>
                </c:pt>
                <c:pt idx="292">
                  <c:v>3700616.8869499597</c:v>
                </c:pt>
                <c:pt idx="293">
                  <c:v>5437085.4630122734</c:v>
                </c:pt>
                <c:pt idx="294">
                  <c:v>4198263.3691141596</c:v>
                </c:pt>
                <c:pt idx="295">
                  <c:v>5246497.4485664098</c:v>
                </c:pt>
                <c:pt idx="296">
                  <c:v>7374730.2765452219</c:v>
                </c:pt>
                <c:pt idx="297">
                  <c:v>5712379.2616562992</c:v>
                </c:pt>
                <c:pt idx="298">
                  <c:v>10032374.255762544</c:v>
                </c:pt>
                <c:pt idx="299">
                  <c:v>6024731.8408870203</c:v>
                </c:pt>
                <c:pt idx="300">
                  <c:v>2917088.3831169647</c:v>
                </c:pt>
                <c:pt idx="301">
                  <c:v>4521204.1713696513</c:v>
                </c:pt>
                <c:pt idx="302">
                  <c:v>2906500.1600921946</c:v>
                </c:pt>
                <c:pt idx="303">
                  <c:v>5002968.3189966958</c:v>
                </c:pt>
                <c:pt idx="304">
                  <c:v>4240616.2612132402</c:v>
                </c:pt>
                <c:pt idx="305">
                  <c:v>10196491.712646481</c:v>
                </c:pt>
                <c:pt idx="306">
                  <c:v>6781789.7871580897</c:v>
                </c:pt>
                <c:pt idx="307">
                  <c:v>7734729.8593874089</c:v>
                </c:pt>
                <c:pt idx="308">
                  <c:v>5124732.8837815523</c:v>
                </c:pt>
                <c:pt idx="309">
                  <c:v>8539434.8092699442</c:v>
                </c:pt>
                <c:pt idx="310">
                  <c:v>3848852.0092967427</c:v>
                </c:pt>
                <c:pt idx="311">
                  <c:v>7189436.3736117426</c:v>
                </c:pt>
                <c:pt idx="312">
                  <c:v>6252378.6359195793</c:v>
                </c:pt>
                <c:pt idx="313">
                  <c:v>7655318.1867016321</c:v>
                </c:pt>
                <c:pt idx="314">
                  <c:v>6448260.7618778283</c:v>
                </c:pt>
                <c:pt idx="315">
                  <c:v>8735316.9352281932</c:v>
                </c:pt>
                <c:pt idx="316">
                  <c:v>5564144.1393095162</c:v>
                </c:pt>
                <c:pt idx="317">
                  <c:v>5908261.3876145482</c:v>
                </c:pt>
                <c:pt idx="318">
                  <c:v>4277675.0417999364</c:v>
                </c:pt>
                <c:pt idx="319">
                  <c:v>7295318.6038594451</c:v>
                </c:pt>
                <c:pt idx="320">
                  <c:v>6427084.315828288</c:v>
                </c:pt>
                <c:pt idx="321">
                  <c:v>4833556.7506003715</c:v>
                </c:pt>
                <c:pt idx="322">
                  <c:v>2430030.1239775354</c:v>
                </c:pt>
                <c:pt idx="323">
                  <c:v>5431791.351499889</c:v>
                </c:pt>
                <c:pt idx="324">
                  <c:v>2414147.7894403795</c:v>
                </c:pt>
                <c:pt idx="325">
                  <c:v>4785909.7469889056</c:v>
                </c:pt>
                <c:pt idx="326">
                  <c:v>3647675.7718261089</c:v>
                </c:pt>
                <c:pt idx="327">
                  <c:v>5738849.8192182248</c:v>
                </c:pt>
                <c:pt idx="328">
                  <c:v>4860027.3081622981</c:v>
                </c:pt>
                <c:pt idx="329">
                  <c:v>4425910.1641467195</c:v>
                </c:pt>
                <c:pt idx="330">
                  <c:v>3790616.7826605067</c:v>
                </c:pt>
                <c:pt idx="331">
                  <c:v>3435911.3113307049</c:v>
                </c:pt>
                <c:pt idx="332">
                  <c:v>4071204.6928169173</c:v>
                </c:pt>
                <c:pt idx="333">
                  <c:v>7131201.146975507</c:v>
                </c:pt>
                <c:pt idx="334">
                  <c:v>6681201.6684227725</c:v>
                </c:pt>
                <c:pt idx="335">
                  <c:v>10032374.255762544</c:v>
                </c:pt>
                <c:pt idx="336">
                  <c:v>7327083.272933756</c:v>
                </c:pt>
                <c:pt idx="337">
                  <c:v>2212971.5519697461</c:v>
                </c:pt>
                <c:pt idx="338">
                  <c:v>6051202.398448946</c:v>
                </c:pt>
                <c:pt idx="339">
                  <c:v>4198263.3691141596</c:v>
                </c:pt>
                <c:pt idx="340">
                  <c:v>3700616.8869499597</c:v>
                </c:pt>
                <c:pt idx="341">
                  <c:v>7194730.4851241279</c:v>
                </c:pt>
                <c:pt idx="342">
                  <c:v>4346498.4914609427</c:v>
                </c:pt>
                <c:pt idx="343">
                  <c:v>6442966.650365443</c:v>
                </c:pt>
                <c:pt idx="344">
                  <c:v>5659438.146532448</c:v>
                </c:pt>
                <c:pt idx="345">
                  <c:v>7353553.8304956807</c:v>
                </c:pt>
                <c:pt idx="346">
                  <c:v>6194143.4092833437</c:v>
                </c:pt>
                <c:pt idx="347">
                  <c:v>5828849.7149287714</c:v>
                </c:pt>
                <c:pt idx="348">
                  <c:v>4748850.9664022103</c:v>
                </c:pt>
                <c:pt idx="349">
                  <c:v>4018263.5776930661</c:v>
                </c:pt>
                <c:pt idx="350">
                  <c:v>7538847.73342916</c:v>
                </c:pt>
                <c:pt idx="351">
                  <c:v>8422964.355997473</c:v>
                </c:pt>
                <c:pt idx="352">
                  <c:v>7041201.2512649596</c:v>
                </c:pt>
                <c:pt idx="353">
                  <c:v>5505908.9126732796</c:v>
                </c:pt>
                <c:pt idx="354">
                  <c:v>7560024.1794787003</c:v>
                </c:pt>
                <c:pt idx="355">
                  <c:v>4320027.9338990171</c:v>
                </c:pt>
                <c:pt idx="356">
                  <c:v>6591201.772712226</c:v>
                </c:pt>
                <c:pt idx="357">
                  <c:v>8661199.3740548007</c:v>
                </c:pt>
                <c:pt idx="358">
                  <c:v>3292970.3004963067</c:v>
                </c:pt>
                <c:pt idx="359">
                  <c:v>5569438.2508219015</c:v>
                </c:pt>
                <c:pt idx="360">
                  <c:v>4849439.0851375274</c:v>
                </c:pt>
                <c:pt idx="361">
                  <c:v>5675320.481069603</c:v>
                </c:pt>
                <c:pt idx="362">
                  <c:v>2938264.829166505</c:v>
                </c:pt>
                <c:pt idx="363">
                  <c:v>3674146.3293880345</c:v>
                </c:pt>
                <c:pt idx="364">
                  <c:v>3430617.1998183196</c:v>
                </c:pt>
                <c:pt idx="365">
                  <c:v>6633554.6648113066</c:v>
                </c:pt>
                <c:pt idx="366">
                  <c:v>4801792.0815260615</c:v>
                </c:pt>
                <c:pt idx="367">
                  <c:v>6384731.4237292074</c:v>
                </c:pt>
                <c:pt idx="368">
                  <c:v>3017676.5018522814</c:v>
                </c:pt>
                <c:pt idx="369">
                  <c:v>5569438.2508219015</c:v>
                </c:pt>
                <c:pt idx="370">
                  <c:v>7729435.7478750236</c:v>
                </c:pt>
                <c:pt idx="371">
                  <c:v>5024144.7650462361</c:v>
                </c:pt>
                <c:pt idx="372">
                  <c:v>5828849.7149287714</c:v>
                </c:pt>
                <c:pt idx="373">
                  <c:v>2970029.4982408155</c:v>
                </c:pt>
                <c:pt idx="374">
                  <c:v>5902967.2761021629</c:v>
                </c:pt>
                <c:pt idx="375">
                  <c:v>4944733.0923604593</c:v>
                </c:pt>
                <c:pt idx="376">
                  <c:v>6003555.39483748</c:v>
                </c:pt>
                <c:pt idx="377">
                  <c:v>4473557.1677581854</c:v>
                </c:pt>
                <c:pt idx="378">
                  <c:v>8105317.6652543657</c:v>
                </c:pt>
                <c:pt idx="379">
                  <c:v>7110024.7009259667</c:v>
                </c:pt>
                <c:pt idx="380">
                  <c:v>4314733.8223866317</c:v>
                </c:pt>
                <c:pt idx="381">
                  <c:v>2377089.0088536842</c:v>
                </c:pt>
                <c:pt idx="382">
                  <c:v>5474144.2435989697</c:v>
                </c:pt>
                <c:pt idx="383">
                  <c:v>5204144.5564673292</c:v>
                </c:pt>
                <c:pt idx="384">
                  <c:v>10021786.032737773</c:v>
                </c:pt>
                <c:pt idx="385">
                  <c:v>4770027.4124517506</c:v>
                </c:pt>
                <c:pt idx="386">
                  <c:v>6580613.5496874563</c:v>
                </c:pt>
                <c:pt idx="387">
                  <c:v>4838850.8621127568</c:v>
                </c:pt>
                <c:pt idx="388">
                  <c:v>4875909.6426994521</c:v>
                </c:pt>
                <c:pt idx="389">
                  <c:v>5881790.8300526226</c:v>
                </c:pt>
                <c:pt idx="390">
                  <c:v>3817087.3402224323</c:v>
                </c:pt>
                <c:pt idx="391">
                  <c:v>8767081.6043025032</c:v>
                </c:pt>
                <c:pt idx="392">
                  <c:v>2790029.7068197224</c:v>
                </c:pt>
                <c:pt idx="393">
                  <c:v>2668265.142034865</c:v>
                </c:pt>
                <c:pt idx="394">
                  <c:v>3742969.7790490407</c:v>
                </c:pt>
                <c:pt idx="395">
                  <c:v>5389438.4594008075</c:v>
                </c:pt>
                <c:pt idx="396">
                  <c:v>5468850.1320865843</c:v>
                </c:pt>
                <c:pt idx="397">
                  <c:v>7046495.3627773449</c:v>
                </c:pt>
                <c:pt idx="398">
                  <c:v>6765907.4526209347</c:v>
                </c:pt>
                <c:pt idx="399">
                  <c:v>5955908.3912260141</c:v>
                </c:pt>
                <c:pt idx="400">
                  <c:v>6199437.520795729</c:v>
                </c:pt>
                <c:pt idx="401">
                  <c:v>4563557.0634687319</c:v>
                </c:pt>
                <c:pt idx="402">
                  <c:v>4738262.7433774397</c:v>
                </c:pt>
                <c:pt idx="403">
                  <c:v>6845319.1253067115</c:v>
                </c:pt>
                <c:pt idx="404">
                  <c:v>3679440.4409004194</c:v>
                </c:pt>
                <c:pt idx="405">
                  <c:v>7681788.7442635577</c:v>
                </c:pt>
                <c:pt idx="406">
                  <c:v>5193556.3334425585</c:v>
                </c:pt>
                <c:pt idx="407">
                  <c:v>6474731.3194397539</c:v>
                </c:pt>
                <c:pt idx="408">
                  <c:v>6649436.9993484626</c:v>
                </c:pt>
                <c:pt idx="409">
                  <c:v>3552381.7646031771</c:v>
                </c:pt>
                <c:pt idx="410">
                  <c:v>7072965.9203392705</c:v>
                </c:pt>
                <c:pt idx="411">
                  <c:v>8385905.5754107758</c:v>
                </c:pt>
                <c:pt idx="412">
                  <c:v>5950614.2797136288</c:v>
                </c:pt>
                <c:pt idx="413">
                  <c:v>6114731.7365975669</c:v>
                </c:pt>
                <c:pt idx="414">
                  <c:v>3028264.7248770515</c:v>
                </c:pt>
                <c:pt idx="415">
                  <c:v>3896499.0129082086</c:v>
                </c:pt>
                <c:pt idx="416">
                  <c:v>6559437.103637916</c:v>
                </c:pt>
                <c:pt idx="417">
                  <c:v>6824142.6792571712</c:v>
                </c:pt>
                <c:pt idx="418">
                  <c:v>7427671.3916690722</c:v>
                </c:pt>
                <c:pt idx="419">
                  <c:v>6564731.2151503004</c:v>
                </c:pt>
                <c:pt idx="420">
                  <c:v>5733555.7077058395</c:v>
                </c:pt>
                <c:pt idx="421">
                  <c:v>4526498.2828820366</c:v>
                </c:pt>
                <c:pt idx="422">
                  <c:v>6262966.8589443499</c:v>
                </c:pt>
                <c:pt idx="423">
                  <c:v>10561785.407001054</c:v>
                </c:pt>
                <c:pt idx="424">
                  <c:v>9836492.1298042946</c:v>
                </c:pt>
                <c:pt idx="425">
                  <c:v>7782376.8629988749</c:v>
                </c:pt>
                <c:pt idx="426">
                  <c:v>4552968.8404439613</c:v>
                </c:pt>
                <c:pt idx="427">
                  <c:v>5558850.0277971309</c:v>
                </c:pt>
                <c:pt idx="428">
                  <c:v>7311200.9383966001</c:v>
                </c:pt>
                <c:pt idx="429">
                  <c:v>6712966.3374970835</c:v>
                </c:pt>
                <c:pt idx="430">
                  <c:v>5214732.7794920998</c:v>
                </c:pt>
                <c:pt idx="431">
                  <c:v>7194730.4851241279</c:v>
                </c:pt>
                <c:pt idx="432">
                  <c:v>5971790.7257631691</c:v>
                </c:pt>
                <c:pt idx="433">
                  <c:v>6141202.2941594925</c:v>
                </c:pt>
                <c:pt idx="434">
                  <c:v>4134734.0309655382</c:v>
                </c:pt>
                <c:pt idx="435">
                  <c:v>5357673.7903264975</c:v>
                </c:pt>
                <c:pt idx="436">
                  <c:v>6818848.5677447859</c:v>
                </c:pt>
                <c:pt idx="437">
                  <c:v>6247084.5244071949</c:v>
                </c:pt>
                <c:pt idx="438">
                  <c:v>8502376.0286832489</c:v>
                </c:pt>
                <c:pt idx="439">
                  <c:v>10387079.727092344</c:v>
                </c:pt>
                <c:pt idx="440">
                  <c:v>7708259.3018254833</c:v>
                </c:pt>
                <c:pt idx="441">
                  <c:v>4097675.2503788425</c:v>
                </c:pt>
                <c:pt idx="442">
                  <c:v>5945320.1682012435</c:v>
                </c:pt>
                <c:pt idx="443">
                  <c:v>9195904.6368056983</c:v>
                </c:pt>
                <c:pt idx="444">
                  <c:v>4738262.7433774397</c:v>
                </c:pt>
                <c:pt idx="445">
                  <c:v>5182968.1104177888</c:v>
                </c:pt>
                <c:pt idx="446">
                  <c:v>6485319.5424645245</c:v>
                </c:pt>
                <c:pt idx="447">
                  <c:v>5151203.4413434779</c:v>
                </c:pt>
                <c:pt idx="448">
                  <c:v>4807086.1930384468</c:v>
                </c:pt>
                <c:pt idx="449">
                  <c:v>5278262.1176407207</c:v>
                </c:pt>
                <c:pt idx="450">
                  <c:v>5675320.481069603</c:v>
                </c:pt>
                <c:pt idx="451">
                  <c:v>6580613.5496874563</c:v>
                </c:pt>
                <c:pt idx="452">
                  <c:v>4076498.8043293022</c:v>
                </c:pt>
                <c:pt idx="453">
                  <c:v>3097088.1745380582</c:v>
                </c:pt>
                <c:pt idx="454">
                  <c:v>5288850.3406654913</c:v>
                </c:pt>
                <c:pt idx="455">
                  <c:v>5034732.9880710058</c:v>
                </c:pt>
                <c:pt idx="456">
                  <c:v>3012382.3903398965</c:v>
                </c:pt>
                <c:pt idx="457">
                  <c:v>5802379.1573668458</c:v>
                </c:pt>
                <c:pt idx="458">
                  <c:v>7205318.7081488986</c:v>
                </c:pt>
                <c:pt idx="459">
                  <c:v>4071204.6928169173</c:v>
                </c:pt>
                <c:pt idx="460">
                  <c:v>5537673.5817475906</c:v>
                </c:pt>
                <c:pt idx="461">
                  <c:v>7766494.5284617189</c:v>
                </c:pt>
                <c:pt idx="462">
                  <c:v>5468850.1320865843</c:v>
                </c:pt>
                <c:pt idx="463">
                  <c:v>7930611.985345657</c:v>
                </c:pt>
                <c:pt idx="464">
                  <c:v>8105317.6652543657</c:v>
                </c:pt>
                <c:pt idx="465">
                  <c:v>5373556.1248636525</c:v>
                </c:pt>
                <c:pt idx="466">
                  <c:v>4452380.7217086442</c:v>
                </c:pt>
                <c:pt idx="467">
                  <c:v>4748850.9664022103</c:v>
                </c:pt>
                <c:pt idx="468">
                  <c:v>5468850.1320865843</c:v>
                </c:pt>
                <c:pt idx="469">
                  <c:v>4870615.5311870677</c:v>
                </c:pt>
                <c:pt idx="470">
                  <c:v>5013556.5420214655</c:v>
                </c:pt>
                <c:pt idx="471">
                  <c:v>4388851.3835600233</c:v>
                </c:pt>
                <c:pt idx="472">
                  <c:v>4002381.2431559106</c:v>
                </c:pt>
                <c:pt idx="473">
                  <c:v>4706498.0743031297</c:v>
                </c:pt>
                <c:pt idx="474">
                  <c:v>5871202.607027852</c:v>
                </c:pt>
                <c:pt idx="475">
                  <c:v>8692964.0431291126</c:v>
                </c:pt>
                <c:pt idx="476">
                  <c:v>5130026.9952939376</c:v>
                </c:pt>
                <c:pt idx="477">
                  <c:v>7512377.1758672344</c:v>
                </c:pt>
                <c:pt idx="478">
                  <c:v>6686495.7799351579</c:v>
                </c:pt>
                <c:pt idx="479">
                  <c:v>8692964.0431291126</c:v>
                </c:pt>
                <c:pt idx="480">
                  <c:v>8751199.2697653472</c:v>
                </c:pt>
                <c:pt idx="481">
                  <c:v>5527085.3587228209</c:v>
                </c:pt>
                <c:pt idx="482">
                  <c:v>4351792.602973327</c:v>
                </c:pt>
                <c:pt idx="483">
                  <c:v>7321789.1614213707</c:v>
                </c:pt>
                <c:pt idx="484">
                  <c:v>5892379.0530773923</c:v>
                </c:pt>
                <c:pt idx="485">
                  <c:v>5770614.4882925348</c:v>
                </c:pt>
                <c:pt idx="486">
                  <c:v>9968844.9176139217</c:v>
                </c:pt>
                <c:pt idx="487">
                  <c:v>10582961.853050593</c:v>
                </c:pt>
                <c:pt idx="488">
                  <c:v>7342965.607470911</c:v>
                </c:pt>
                <c:pt idx="489">
                  <c:v>4987085.9844595399</c:v>
                </c:pt>
                <c:pt idx="490">
                  <c:v>4886497.8657242227</c:v>
                </c:pt>
                <c:pt idx="491">
                  <c:v>6924730.7979924874</c:v>
                </c:pt>
                <c:pt idx="492">
                  <c:v>6675907.5569103882</c:v>
                </c:pt>
                <c:pt idx="493">
                  <c:v>4828262.6390879862</c:v>
                </c:pt>
                <c:pt idx="494">
                  <c:v>6453554.8733902136</c:v>
                </c:pt>
                <c:pt idx="495">
                  <c:v>5029438.8765586205</c:v>
                </c:pt>
                <c:pt idx="496">
                  <c:v>4272380.9302875511</c:v>
                </c:pt>
                <c:pt idx="497">
                  <c:v>4362380.8259980977</c:v>
                </c:pt>
                <c:pt idx="498">
                  <c:v>5214732.7794920998</c:v>
                </c:pt>
                <c:pt idx="499">
                  <c:v>6368849.0891920514</c:v>
                </c:pt>
                <c:pt idx="500">
                  <c:v>6829436.7907695556</c:v>
                </c:pt>
                <c:pt idx="501">
                  <c:v>10662373.525736371</c:v>
                </c:pt>
                <c:pt idx="502">
                  <c:v>8015317.7695438191</c:v>
                </c:pt>
                <c:pt idx="503">
                  <c:v>10397667.950117115</c:v>
                </c:pt>
                <c:pt idx="504">
                  <c:v>7951788.4313951973</c:v>
                </c:pt>
                <c:pt idx="505">
                  <c:v>5352379.6788141122</c:v>
                </c:pt>
                <c:pt idx="506">
                  <c:v>9121787.0756323058</c:v>
                </c:pt>
                <c:pt idx="507">
                  <c:v>6723554.5605218541</c:v>
                </c:pt>
                <c:pt idx="508">
                  <c:v>7533553.6219167747</c:v>
                </c:pt>
                <c:pt idx="509">
                  <c:v>4600615.8440554272</c:v>
                </c:pt>
                <c:pt idx="510">
                  <c:v>6178261.0747461878</c:v>
                </c:pt>
                <c:pt idx="511">
                  <c:v>8052376.5501305144</c:v>
                </c:pt>
                <c:pt idx="512">
                  <c:v>4447086.6101962589</c:v>
                </c:pt>
                <c:pt idx="513">
                  <c:v>5834143.8264411567</c:v>
                </c:pt>
                <c:pt idx="514">
                  <c:v>8285317.4566754596</c:v>
                </c:pt>
                <c:pt idx="515">
                  <c:v>9508257.2160364185</c:v>
                </c:pt>
                <c:pt idx="516">
                  <c:v>7358847.942008066</c:v>
                </c:pt>
                <c:pt idx="517">
                  <c:v>9656492.3383832015</c:v>
                </c:pt>
                <c:pt idx="518">
                  <c:v>3261205.6314219963</c:v>
                </c:pt>
                <c:pt idx="519">
                  <c:v>6326496.1970929708</c:v>
                </c:pt>
                <c:pt idx="520">
                  <c:v>10498256.068852432</c:v>
                </c:pt>
                <c:pt idx="521">
                  <c:v>6935319.0210172581</c:v>
                </c:pt>
                <c:pt idx="522">
                  <c:v>3192382.1817609901</c:v>
                </c:pt>
                <c:pt idx="523">
                  <c:v>7650024.0751892468</c:v>
                </c:pt>
                <c:pt idx="524">
                  <c:v>6178261.0747461878</c:v>
                </c:pt>
                <c:pt idx="525">
                  <c:v>7491200.7298176941</c:v>
                </c:pt>
                <c:pt idx="526">
                  <c:v>7422377.2801566878</c:v>
                </c:pt>
                <c:pt idx="527">
                  <c:v>8031200.1040809741</c:v>
                </c:pt>
                <c:pt idx="528">
                  <c:v>7814141.5320731848</c:v>
                </c:pt>
                <c:pt idx="529">
                  <c:v>7957082.5429075826</c:v>
                </c:pt>
                <c:pt idx="530">
                  <c:v>5288850.3406654913</c:v>
                </c:pt>
                <c:pt idx="531">
                  <c:v>8041788.3271057447</c:v>
                </c:pt>
                <c:pt idx="532">
                  <c:v>7115318.8124383511</c:v>
                </c:pt>
                <c:pt idx="533">
                  <c:v>6940613.1325296434</c:v>
                </c:pt>
                <c:pt idx="534">
                  <c:v>5775908.5998049201</c:v>
                </c:pt>
                <c:pt idx="535">
                  <c:v>8798846.273376815</c:v>
                </c:pt>
                <c:pt idx="536">
                  <c:v>5611791.1429209821</c:v>
                </c:pt>
                <c:pt idx="537">
                  <c:v>9370610.316714406</c:v>
                </c:pt>
                <c:pt idx="538">
                  <c:v>8782963.9388396591</c:v>
                </c:pt>
                <c:pt idx="539">
                  <c:v>7650024.0751892468</c:v>
                </c:pt>
                <c:pt idx="540">
                  <c:v>9471198.4354497232</c:v>
                </c:pt>
                <c:pt idx="541">
                  <c:v>9513551.3275488038</c:v>
                </c:pt>
                <c:pt idx="542">
                  <c:v>5971790.7257631691</c:v>
                </c:pt>
                <c:pt idx="543">
                  <c:v>4881203.7542118374</c:v>
                </c:pt>
                <c:pt idx="544">
                  <c:v>6183555.1862585731</c:v>
                </c:pt>
                <c:pt idx="545">
                  <c:v>7448847.8377186125</c:v>
                </c:pt>
                <c:pt idx="546">
                  <c:v>9174728.190756157</c:v>
                </c:pt>
                <c:pt idx="547">
                  <c:v>5368262.0133512672</c:v>
                </c:pt>
                <c:pt idx="548">
                  <c:v>6771201.56413332</c:v>
                </c:pt>
                <c:pt idx="549">
                  <c:v>4574145.2864935026</c:v>
                </c:pt>
                <c:pt idx="550">
                  <c:v>5193556.3334425585</c:v>
                </c:pt>
                <c:pt idx="551">
                  <c:v>5542967.6932599759</c:v>
                </c:pt>
                <c:pt idx="552">
                  <c:v>5521791.2472104356</c:v>
                </c:pt>
                <c:pt idx="553">
                  <c:v>6818848.5677447859</c:v>
                </c:pt>
                <c:pt idx="554">
                  <c:v>4388851.3835600233</c:v>
                </c:pt>
                <c:pt idx="555">
                  <c:v>6622966.4417865369</c:v>
                </c:pt>
                <c:pt idx="556">
                  <c:v>3848852.0092967427</c:v>
                </c:pt>
                <c:pt idx="557">
                  <c:v>6416496.0928035174</c:v>
                </c:pt>
                <c:pt idx="558">
                  <c:v>8550023.0322947148</c:v>
                </c:pt>
                <c:pt idx="559">
                  <c:v>8777669.8273272738</c:v>
                </c:pt>
                <c:pt idx="560">
                  <c:v>3880616.6783710532</c:v>
                </c:pt>
                <c:pt idx="561">
                  <c:v>9566492.442672655</c:v>
                </c:pt>
                <c:pt idx="562">
                  <c:v>8126494.111303906</c:v>
                </c:pt>
                <c:pt idx="563">
                  <c:v>2535912.3542252369</c:v>
                </c:pt>
                <c:pt idx="564">
                  <c:v>11488254.921668448</c:v>
                </c:pt>
                <c:pt idx="565">
                  <c:v>6697084.0029599285</c:v>
                </c:pt>
                <c:pt idx="566">
                  <c:v>3033558.8363894369</c:v>
                </c:pt>
                <c:pt idx="567">
                  <c:v>5278262.1176407207</c:v>
                </c:pt>
                <c:pt idx="568">
                  <c:v>7422377.2801566878</c:v>
                </c:pt>
                <c:pt idx="569">
                  <c:v>6305319.7510434305</c:v>
                </c:pt>
                <c:pt idx="570">
                  <c:v>6501201.8770016795</c:v>
                </c:pt>
                <c:pt idx="571">
                  <c:v>5701791.0386315286</c:v>
                </c:pt>
                <c:pt idx="572">
                  <c:v>9555904.2196478844</c:v>
                </c:pt>
                <c:pt idx="573">
                  <c:v>6003555.39483748</c:v>
                </c:pt>
                <c:pt idx="574">
                  <c:v>9481786.6584744919</c:v>
                </c:pt>
                <c:pt idx="575">
                  <c:v>5140615.2183187082</c:v>
                </c:pt>
                <c:pt idx="576">
                  <c:v>5580026.4738466712</c:v>
                </c:pt>
                <c:pt idx="577">
                  <c:v>5336497.3442769572</c:v>
                </c:pt>
                <c:pt idx="578">
                  <c:v>7247671.6002479792</c:v>
                </c:pt>
                <c:pt idx="579">
                  <c:v>5410614.9054503478</c:v>
                </c:pt>
                <c:pt idx="580">
                  <c:v>6130614.0711347219</c:v>
                </c:pt>
                <c:pt idx="581">
                  <c:v>7819435.6435855702</c:v>
                </c:pt>
                <c:pt idx="582">
                  <c:v>6008849.5063498644</c:v>
                </c:pt>
                <c:pt idx="583">
                  <c:v>4796497.9700136762</c:v>
                </c:pt>
                <c:pt idx="584">
                  <c:v>6765907.4526209347</c:v>
                </c:pt>
                <c:pt idx="585">
                  <c:v>10360609.16953042</c:v>
                </c:pt>
                <c:pt idx="586">
                  <c:v>7115318.8124383511</c:v>
                </c:pt>
                <c:pt idx="587">
                  <c:v>6644142.8878360773</c:v>
                </c:pt>
                <c:pt idx="588">
                  <c:v>7962376.6544199679</c:v>
                </c:pt>
                <c:pt idx="589">
                  <c:v>9582374.777209809</c:v>
                </c:pt>
                <c:pt idx="590">
                  <c:v>6135908.1826471072</c:v>
                </c:pt>
                <c:pt idx="591">
                  <c:v>7014730.6937030349</c:v>
                </c:pt>
                <c:pt idx="592">
                  <c:v>8375317.3523860062</c:v>
                </c:pt>
                <c:pt idx="593">
                  <c:v>4245910.3727256255</c:v>
                </c:pt>
                <c:pt idx="594">
                  <c:v>9984727.2521510776</c:v>
                </c:pt>
                <c:pt idx="595">
                  <c:v>5564144.1393095162</c:v>
                </c:pt>
                <c:pt idx="596">
                  <c:v>5998261.2833250947</c:v>
                </c:pt>
                <c:pt idx="597">
                  <c:v>4410027.8296095636</c:v>
                </c:pt>
                <c:pt idx="598">
                  <c:v>6908848.4634553324</c:v>
                </c:pt>
                <c:pt idx="599">
                  <c:v>9264728.0864667036</c:v>
                </c:pt>
                <c:pt idx="600">
                  <c:v>9455316.1009125672</c:v>
                </c:pt>
                <c:pt idx="601">
                  <c:v>6257672.7474319646</c:v>
                </c:pt>
                <c:pt idx="602">
                  <c:v>12780018.130690413</c:v>
                </c:pt>
                <c:pt idx="603">
                  <c:v>6077672.9560108716</c:v>
                </c:pt>
                <c:pt idx="604">
                  <c:v>5246497.4485664098</c:v>
                </c:pt>
                <c:pt idx="605">
                  <c:v>7565318.2909910856</c:v>
                </c:pt>
                <c:pt idx="606">
                  <c:v>4817674.4160632165</c:v>
                </c:pt>
                <c:pt idx="607">
                  <c:v>6601789.9957369966</c:v>
                </c:pt>
                <c:pt idx="608">
                  <c:v>5262379.7831035657</c:v>
                </c:pt>
                <c:pt idx="609">
                  <c:v>4192969.2576017743</c:v>
                </c:pt>
                <c:pt idx="610">
                  <c:v>9836492.1298042946</c:v>
                </c:pt>
                <c:pt idx="611">
                  <c:v>5595908.8083838271</c:v>
                </c:pt>
                <c:pt idx="612">
                  <c:v>3578852.3221651027</c:v>
                </c:pt>
                <c:pt idx="613">
                  <c:v>7125907.0354631217</c:v>
                </c:pt>
                <c:pt idx="614">
                  <c:v>3806499.1171976621</c:v>
                </c:pt>
                <c:pt idx="615">
                  <c:v>5738849.8192182248</c:v>
                </c:pt>
                <c:pt idx="616">
                  <c:v>4515910.059857266</c:v>
                </c:pt>
                <c:pt idx="617">
                  <c:v>3144735.1781495241</c:v>
                </c:pt>
                <c:pt idx="618">
                  <c:v>5505908.9126732796</c:v>
                </c:pt>
                <c:pt idx="619">
                  <c:v>4457674.8332210295</c:v>
                </c:pt>
                <c:pt idx="620">
                  <c:v>9127081.1871446893</c:v>
                </c:pt>
                <c:pt idx="621">
                  <c:v>6755319.2295961641</c:v>
                </c:pt>
                <c:pt idx="622">
                  <c:v>7131201.146975507</c:v>
                </c:pt>
                <c:pt idx="623">
                  <c:v>5929437.8336640885</c:v>
                </c:pt>
                <c:pt idx="624">
                  <c:v>3240029.185372456</c:v>
                </c:pt>
                <c:pt idx="625">
                  <c:v>3848852.0092967427</c:v>
                </c:pt>
                <c:pt idx="626">
                  <c:v>3764146.2250985811</c:v>
                </c:pt>
                <c:pt idx="627">
                  <c:v>4330616.1569237877</c:v>
                </c:pt>
                <c:pt idx="628">
                  <c:v>5871202.607027852</c:v>
                </c:pt>
                <c:pt idx="629">
                  <c:v>4166498.7000398492</c:v>
                </c:pt>
                <c:pt idx="630">
                  <c:v>5924143.7221517032</c:v>
                </c:pt>
                <c:pt idx="631">
                  <c:v>4537086.5059068063</c:v>
                </c:pt>
                <c:pt idx="632">
                  <c:v>6162378.7402090328</c:v>
                </c:pt>
                <c:pt idx="633">
                  <c:v>3340617.3041077727</c:v>
                </c:pt>
                <c:pt idx="634">
                  <c:v>9338845.6476400942</c:v>
                </c:pt>
                <c:pt idx="635">
                  <c:v>6908848.4634553324</c:v>
                </c:pt>
                <c:pt idx="636">
                  <c:v>3785322.6711481214</c:v>
                </c:pt>
                <c:pt idx="637">
                  <c:v>5230615.1140292548</c:v>
                </c:pt>
                <c:pt idx="638">
                  <c:v>9487080.7699868772</c:v>
                </c:pt>
                <c:pt idx="639">
                  <c:v>5521791.2472104356</c:v>
                </c:pt>
                <c:pt idx="640">
                  <c:v>5410614.9054503478</c:v>
                </c:pt>
                <c:pt idx="641">
                  <c:v>4357086.7144857123</c:v>
                </c:pt>
                <c:pt idx="642">
                  <c:v>5161791.6643682485</c:v>
                </c:pt>
                <c:pt idx="643">
                  <c:v>6554142.9921255307</c:v>
                </c:pt>
                <c:pt idx="644">
                  <c:v>4997674.2074843105</c:v>
                </c:pt>
                <c:pt idx="645">
                  <c:v>4346498.4914609427</c:v>
                </c:pt>
                <c:pt idx="646">
                  <c:v>5220026.8910044841</c:v>
                </c:pt>
                <c:pt idx="647">
                  <c:v>4129439.9194531534</c:v>
                </c:pt>
                <c:pt idx="648">
                  <c:v>4335910.268436172</c:v>
                </c:pt>
                <c:pt idx="649">
                  <c:v>4674733.4052288188</c:v>
                </c:pt>
                <c:pt idx="650">
                  <c:v>5527085.3587228209</c:v>
                </c:pt>
                <c:pt idx="651">
                  <c:v>6151790.5171842631</c:v>
                </c:pt>
                <c:pt idx="652">
                  <c:v>7623553.5176273212</c:v>
                </c:pt>
                <c:pt idx="653">
                  <c:v>4934144.8693356887</c:v>
                </c:pt>
                <c:pt idx="654">
                  <c:v>5362967.9018388819</c:v>
                </c:pt>
                <c:pt idx="655">
                  <c:v>7252965.7117603645</c:v>
                </c:pt>
                <c:pt idx="656">
                  <c:v>7263553.9347851342</c:v>
                </c:pt>
                <c:pt idx="657">
                  <c:v>6564731.2151503004</c:v>
                </c:pt>
                <c:pt idx="658">
                  <c:v>6527672.4345636051</c:v>
                </c:pt>
                <c:pt idx="659">
                  <c:v>4680027.5167412041</c:v>
                </c:pt>
                <c:pt idx="660">
                  <c:v>5421203.1284751184</c:v>
                </c:pt>
                <c:pt idx="661">
                  <c:v>6845319.1253067115</c:v>
                </c:pt>
                <c:pt idx="662">
                  <c:v>4245910.3727256255</c:v>
                </c:pt>
                <c:pt idx="663">
                  <c:v>5092968.2147072423</c:v>
                </c:pt>
                <c:pt idx="664">
                  <c:v>5156497.5528558632</c:v>
                </c:pt>
                <c:pt idx="665">
                  <c:v>5198850.4449549438</c:v>
                </c:pt>
                <c:pt idx="666">
                  <c:v>7215906.9311736682</c:v>
                </c:pt>
                <c:pt idx="667">
                  <c:v>6045908.2869365606</c:v>
                </c:pt>
                <c:pt idx="668">
                  <c:v>5008262.4305090802</c:v>
                </c:pt>
                <c:pt idx="669">
                  <c:v>6824142.6792571712</c:v>
                </c:pt>
                <c:pt idx="670">
                  <c:v>4060616.4697921467</c:v>
                </c:pt>
                <c:pt idx="671">
                  <c:v>3557675.8761155619</c:v>
                </c:pt>
                <c:pt idx="672">
                  <c:v>3870028.455346283</c:v>
                </c:pt>
                <c:pt idx="673">
                  <c:v>5775908.5998049201</c:v>
                </c:pt>
                <c:pt idx="674">
                  <c:v>5590614.6968714418</c:v>
                </c:pt>
                <c:pt idx="675">
                  <c:v>6368849.0891920514</c:v>
                </c:pt>
                <c:pt idx="676">
                  <c:v>6755319.2295961641</c:v>
                </c:pt>
                <c:pt idx="677">
                  <c:v>9820609.7952671386</c:v>
                </c:pt>
                <c:pt idx="678">
                  <c:v>6125319.9596223375</c:v>
                </c:pt>
                <c:pt idx="679">
                  <c:v>5294144.4521778757</c:v>
                </c:pt>
                <c:pt idx="680">
                  <c:v>6352966.7546548964</c:v>
                </c:pt>
                <c:pt idx="681">
                  <c:v>8613552.3704433367</c:v>
                </c:pt>
                <c:pt idx="682">
                  <c:v>8200611.6724772975</c:v>
                </c:pt>
                <c:pt idx="683">
                  <c:v>8332964.4602869255</c:v>
                </c:pt>
                <c:pt idx="684">
                  <c:v>6622966.4417865369</c:v>
                </c:pt>
                <c:pt idx="685">
                  <c:v>8740611.0467405785</c:v>
                </c:pt>
                <c:pt idx="686">
                  <c:v>9360022.0936896354</c:v>
                </c:pt>
                <c:pt idx="687">
                  <c:v>4690615.7397659738</c:v>
                </c:pt>
                <c:pt idx="688">
                  <c:v>6215319.855332884</c:v>
                </c:pt>
                <c:pt idx="689">
                  <c:v>7782376.8629988749</c:v>
                </c:pt>
                <c:pt idx="690">
                  <c:v>8539434.8092699442</c:v>
                </c:pt>
                <c:pt idx="691">
                  <c:v>5871202.607027852</c:v>
                </c:pt>
                <c:pt idx="692">
                  <c:v>6183555.1862585731</c:v>
                </c:pt>
                <c:pt idx="693">
                  <c:v>9497668.9930116478</c:v>
                </c:pt>
                <c:pt idx="694">
                  <c:v>9227669.3058800083</c:v>
                </c:pt>
                <c:pt idx="695">
                  <c:v>11292372.795710199</c:v>
                </c:pt>
                <c:pt idx="696">
                  <c:v>6871789.6828686371</c:v>
                </c:pt>
                <c:pt idx="697">
                  <c:v>5315320.898227416</c:v>
                </c:pt>
                <c:pt idx="698">
                  <c:v>5839437.937953542</c:v>
                </c:pt>
                <c:pt idx="699">
                  <c:v>4028851.8007178362</c:v>
                </c:pt>
                <c:pt idx="700">
                  <c:v>7401200.8341071466</c:v>
                </c:pt>
                <c:pt idx="701">
                  <c:v>6681201.6684227725</c:v>
                </c:pt>
                <c:pt idx="702">
                  <c:v>3345911.415620158</c:v>
                </c:pt>
                <c:pt idx="703">
                  <c:v>2911794.2716045794</c:v>
                </c:pt>
                <c:pt idx="704">
                  <c:v>8242964.5645763781</c:v>
                </c:pt>
                <c:pt idx="705">
                  <c:v>8761787.4927901179</c:v>
                </c:pt>
                <c:pt idx="706">
                  <c:v>6077672.9560108716</c:v>
                </c:pt>
                <c:pt idx="707">
                  <c:v>7538847.73342916</c:v>
                </c:pt>
                <c:pt idx="708">
                  <c:v>5738849.8192182248</c:v>
                </c:pt>
                <c:pt idx="709">
                  <c:v>6051202.398448946</c:v>
                </c:pt>
                <c:pt idx="710">
                  <c:v>4473557.1677581854</c:v>
                </c:pt>
                <c:pt idx="711">
                  <c:v>9836492.1298042946</c:v>
                </c:pt>
                <c:pt idx="712">
                  <c:v>1911207.1957637949</c:v>
                </c:pt>
                <c:pt idx="713">
                  <c:v>5728261.5961934542</c:v>
                </c:pt>
                <c:pt idx="714">
                  <c:v>4706498.0743031297</c:v>
                </c:pt>
                <c:pt idx="715">
                  <c:v>4198263.3691141596</c:v>
                </c:pt>
                <c:pt idx="716">
                  <c:v>6585907.6611998407</c:v>
                </c:pt>
                <c:pt idx="717">
                  <c:v>4203557.4806265449</c:v>
                </c:pt>
                <c:pt idx="718">
                  <c:v>6199437.520795729</c:v>
                </c:pt>
                <c:pt idx="719">
                  <c:v>7925317.8738332726</c:v>
                </c:pt>
                <c:pt idx="720">
                  <c:v>4251204.4842380108</c:v>
                </c:pt>
                <c:pt idx="721">
                  <c:v>3531205.3185536368</c:v>
                </c:pt>
                <c:pt idx="722">
                  <c:v>4785909.7469889056</c:v>
                </c:pt>
                <c:pt idx="723">
                  <c:v>3806499.1171976621</c:v>
                </c:pt>
                <c:pt idx="724">
                  <c:v>4621792.2901049685</c:v>
                </c:pt>
                <c:pt idx="725">
                  <c:v>7215906.9311736682</c:v>
                </c:pt>
                <c:pt idx="726">
                  <c:v>5733555.7077058395</c:v>
                </c:pt>
                <c:pt idx="727">
                  <c:v>5029438.8765586205</c:v>
                </c:pt>
                <c:pt idx="728">
                  <c:v>4611204.0670801979</c:v>
                </c:pt>
                <c:pt idx="729">
                  <c:v>7057083.5858021155</c:v>
                </c:pt>
                <c:pt idx="730">
                  <c:v>5812967.3803916164</c:v>
                </c:pt>
                <c:pt idx="731">
                  <c:v>5897673.1645897776</c:v>
                </c:pt>
                <c:pt idx="732">
                  <c:v>7374730.2765452219</c:v>
                </c:pt>
                <c:pt idx="733">
                  <c:v>4875909.6426994521</c:v>
                </c:pt>
                <c:pt idx="734">
                  <c:v>5992967.1718127094</c:v>
                </c:pt>
                <c:pt idx="735">
                  <c:v>8470611.3596089371</c:v>
                </c:pt>
                <c:pt idx="736">
                  <c:v>3504734.7609917112</c:v>
                </c:pt>
                <c:pt idx="737">
                  <c:v>10132962.374497861</c:v>
                </c:pt>
                <c:pt idx="738">
                  <c:v>4341204.3799485574</c:v>
                </c:pt>
                <c:pt idx="739">
                  <c:v>6024731.8408870203</c:v>
                </c:pt>
                <c:pt idx="740">
                  <c:v>6591201.772712226</c:v>
                </c:pt>
                <c:pt idx="741">
                  <c:v>6262966.8589443499</c:v>
                </c:pt>
                <c:pt idx="742">
                  <c:v>10196491.712646481</c:v>
                </c:pt>
                <c:pt idx="743">
                  <c:v>10604138.299100135</c:v>
                </c:pt>
                <c:pt idx="744">
                  <c:v>3880616.6783710532</c:v>
                </c:pt>
                <c:pt idx="745">
                  <c:v>7030613.0282401899</c:v>
                </c:pt>
                <c:pt idx="746">
                  <c:v>7274142.1578099048</c:v>
                </c:pt>
                <c:pt idx="747">
                  <c:v>3885910.7898834385</c:v>
                </c:pt>
                <c:pt idx="748">
                  <c:v>3441205.4228430898</c:v>
                </c:pt>
                <c:pt idx="749">
                  <c:v>6829436.7907695556</c:v>
                </c:pt>
                <c:pt idx="750">
                  <c:v>3165911.6241990644</c:v>
                </c:pt>
                <c:pt idx="751">
                  <c:v>4658851.0706916638</c:v>
                </c:pt>
                <c:pt idx="752">
                  <c:v>7554730.067966315</c:v>
                </c:pt>
                <c:pt idx="753">
                  <c:v>3848852.0092967427</c:v>
                </c:pt>
                <c:pt idx="754">
                  <c:v>3907087.2359329788</c:v>
                </c:pt>
                <c:pt idx="755">
                  <c:v>3303558.5235210774</c:v>
                </c:pt>
                <c:pt idx="756">
                  <c:v>5564144.1393095162</c:v>
                </c:pt>
                <c:pt idx="757">
                  <c:v>4870615.5311870677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4-4906-8016-BD2A4539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20943"/>
        <c:axId val="996313039"/>
      </c:scatterChart>
      <c:valAx>
        <c:axId val="99632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PUP</a:t>
                </a:r>
                <a:r>
                  <a:rPr lang="en-GB" baseline="0"/>
                  <a:t> (in number of FTE students)</a:t>
                </a:r>
              </a:p>
            </c:rich>
          </c:tx>
          <c:layout>
            <c:manualLayout>
              <c:xMode val="edge"/>
              <c:yMode val="edge"/>
              <c:x val="0.24313498708847928"/>
              <c:y val="0.9339768238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13039"/>
        <c:crosses val="autoZero"/>
        <c:crossBetween val="midCat"/>
      </c:valAx>
      <c:valAx>
        <c:axId val="9963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</a:t>
                </a:r>
                <a:r>
                  <a:rPr lang="en-GB" baseline="0"/>
                  <a:t> (in £ per year)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2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  <a:alpha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'Q.3.2'!$W$38:$W$46</c:f>
              <c:strCache>
                <c:ptCount val="9"/>
                <c:pt idx="0">
                  <c:v>07_London</c:v>
                </c:pt>
                <c:pt idx="1">
                  <c:v>01_North_East</c:v>
                </c:pt>
                <c:pt idx="2">
                  <c:v>05_West_Midlands</c:v>
                </c:pt>
                <c:pt idx="3">
                  <c:v>02_North_West</c:v>
                </c:pt>
                <c:pt idx="4">
                  <c:v>04_East_Midlands</c:v>
                </c:pt>
                <c:pt idx="5">
                  <c:v>06_East_of_England</c:v>
                </c:pt>
                <c:pt idx="6">
                  <c:v>03_Yorkshire_Humberside</c:v>
                </c:pt>
                <c:pt idx="7">
                  <c:v>08_South_East</c:v>
                </c:pt>
                <c:pt idx="8">
                  <c:v>09_South_West</c:v>
                </c:pt>
              </c:strCache>
            </c:strRef>
          </c:cat>
          <c:val>
            <c:numRef>
              <c:f>'Q.3.2'!$AA$50:$AA$58</c:f>
              <c:numCache>
                <c:formatCode>0.00</c:formatCode>
                <c:ptCount val="9"/>
                <c:pt idx="0">
                  <c:v>1.3098782612209245</c:v>
                </c:pt>
                <c:pt idx="1">
                  <c:v>7.7422377804755776E-2</c:v>
                </c:pt>
                <c:pt idx="2">
                  <c:v>-0.17873146536115653</c:v>
                </c:pt>
                <c:pt idx="3">
                  <c:v>-0.26792469695280197</c:v>
                </c:pt>
                <c:pt idx="4">
                  <c:v>-0.27604457642160968</c:v>
                </c:pt>
                <c:pt idx="5">
                  <c:v>-0.30795715850722855</c:v>
                </c:pt>
                <c:pt idx="6">
                  <c:v>-0.33881426197578973</c:v>
                </c:pt>
                <c:pt idx="7">
                  <c:v>-0.43911601565500119</c:v>
                </c:pt>
                <c:pt idx="8">
                  <c:v>-0.44161493180903449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D-4773-929B-415FFCD0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1002455471"/>
        <c:axId val="1002451311"/>
      </c:barChart>
      <c:catAx>
        <c:axId val="10024554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  <a:r>
                  <a:rPr lang="en-GB" baseline="0"/>
                  <a:t> in England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611518820430269E-2"/>
              <c:y val="0.3279911764110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1311"/>
        <c:crosses val="autoZero"/>
        <c:auto val="1"/>
        <c:lblAlgn val="ctr"/>
        <c:lblOffset val="100"/>
        <c:noMultiLvlLbl val="0"/>
      </c:catAx>
      <c:valAx>
        <c:axId val="1002451311"/>
        <c:scaling>
          <c:orientation val="minMax"/>
          <c:max val="1.5"/>
          <c:min val="-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  </a:t>
                </a:r>
                <a:r>
                  <a:rPr lang="en-GB" sz="1400"/>
                  <a:t>Regional differences</a:t>
                </a:r>
                <a:r>
                  <a:rPr lang="en-GB" sz="1400" baseline="0"/>
                  <a:t> in e</a:t>
                </a:r>
                <a:r>
                  <a:rPr lang="en-GB" sz="1400"/>
                  <a:t>xpenditure</a:t>
                </a:r>
                <a:r>
                  <a:rPr lang="en-GB" sz="1400" baseline="0"/>
                  <a:t> by pupil</a:t>
                </a:r>
                <a:r>
                  <a:rPr lang="en-GB" sz="1400"/>
                  <a:t>    </a:t>
                </a:r>
              </a:p>
              <a:p>
                <a:pPr>
                  <a:defRPr/>
                </a:pPr>
                <a:r>
                  <a:rPr lang="en-GB" sz="1400"/>
                  <a:t>                                                                                                                         </a:t>
                </a:r>
                <a:r>
                  <a:rPr lang="en-GB" sz="1400" baseline="0"/>
                  <a:t> </a:t>
                </a:r>
                <a:r>
                  <a:rPr lang="en-GB"/>
                  <a:t>Regional</a:t>
                </a:r>
                <a:r>
                  <a:rPr lang="en-GB" baseline="0"/>
                  <a:t> school over/under-spending predicted by PUP (in £ mln. per 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336141949622875"/>
              <c:y val="7.06881665706614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London EXP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Boxplot London EXP</a:t>
          </a:r>
        </a:p>
      </cx:txPr>
    </cx:title>
    <cx:plotArea>
      <cx:plotAreaRegion>
        <cx:series layoutId="boxWhisker" uniqueId="{2E08558D-C4DD-43E0-B8C7-B15C67B601B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r>
                  <a:rPr lang="en-GB" sz="800">
                    <a:solidFill>
                      <a:sysClr val="windowText" lastClr="000000"/>
                    </a:solidFill>
                    <a:effectLst/>
                    <a:latin typeface="+mn-lt"/>
                  </a:rPr>
                  <a:t>Source: Own computation</a:t>
                </a:r>
                <a:r>
                  <a:rPr lang="en-GB" sz="800" baseline="0">
                    <a:solidFill>
                      <a:sysClr val="windowText" lastClr="000000"/>
                    </a:solidFill>
                    <a:effectLst/>
                    <a:latin typeface="+mn-lt"/>
                  </a:rPr>
                  <a:t>            based on Dfe (2018)</a:t>
                </a:r>
                <a:endParaRPr lang="en-GB" sz="800"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cx:rich>
          </cx:tx>
          <cx:spPr>
            <a:solidFill>
              <a:sysClr val="window" lastClr="FFFFFF"/>
            </a:solidFill>
          </cx:sp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>
                    <a:latin typeface="+mn-lt"/>
                  </a:defRPr>
                </a:pPr>
                <a:r>
                  <a:rPr lang="en-GB" sz="800" b="0" i="0" baseline="0">
                    <a:effectLst/>
                    <a:latin typeface="+mn-lt"/>
                  </a:rPr>
                  <a:t>Yearly Secondary School Expenditure in the London region (2016/17)</a:t>
                </a:r>
                <a:endParaRPr lang="en-GB" sz="8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200" b="0" i="0" baseline="0">
                <a:effectLst/>
                <a:latin typeface="+mn-lt"/>
              </a:rPr>
              <a:t>Boxplot South-West EXP</a:t>
            </a:r>
            <a:endParaRPr lang="en-GB" sz="1200">
              <a:effectLst/>
              <a:latin typeface="+mn-lt"/>
            </a:endParaRPr>
          </a:p>
        </cx:rich>
      </cx:tx>
    </cx:title>
    <cx:plotArea>
      <cx:plotAreaRegion>
        <cx:series layoutId="boxWhisker" uniqueId="{9FBE0A05-D948-4928-BF8B-FBE8E041D1A9}">
          <cx:spPr>
            <a:solidFill>
              <a:schemeClr val="accent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8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Source: Own computation </a:t>
                </a:r>
              </a:p>
              <a:p>
                <a:pPr algn="ctr" rtl="0">
                  <a:defRPr/>
                </a:pPr>
                <a:r>
                  <a:rPr lang="en-US" sz="800" b="0" i="0" u="none" strike="noStrike" baseline="0">
                    <a:solidFill>
                      <a:sysClr val="windowText" lastClr="000000"/>
                    </a:solidFill>
                    <a:latin typeface="Calibri"/>
                  </a:rPr>
                  <a:t>based on Dfe (2018)</a:t>
                </a:r>
              </a:p>
            </cx:rich>
          </cx:tx>
          <cx:spPr>
            <a:solidFill>
              <a:schemeClr val="bg1"/>
            </a:solidFill>
          </cx:spPr>
        </cx:title>
        <cx:tickLabels/>
      </cx:axis>
      <cx:axis id="1">
        <cx:valScaling max="200000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/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/>
                    <a:ea typeface="Calibri" panose="020F0502020204030204" pitchFamily="34" charset="0"/>
                    <a:cs typeface="Calibri" panose="020F0502020204030204" pitchFamily="34" charset="0"/>
                  </a:rPr>
                  <a:t>Yearly Secondary School Expenditure in the South-West region (2016/17)</a:t>
                </a:r>
                <a:endParaRPr lang="en-GB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655532</xdr:colOff>
      <xdr:row>24</xdr:row>
      <xdr:rowOff>167105</xdr:rowOff>
    </xdr:from>
    <xdr:to>
      <xdr:col>12</xdr:col>
      <xdr:colOff>824386</xdr:colOff>
      <xdr:row>44</xdr:row>
      <xdr:rowOff>77981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CF272-E913-4761-A809-F5B030905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256853</xdr:colOff>
      <xdr:row>48</xdr:row>
      <xdr:rowOff>133684</xdr:rowOff>
    </xdr:from>
    <xdr:to>
      <xdr:col>12</xdr:col>
      <xdr:colOff>579299</xdr:colOff>
      <xdr:row>68</xdr:row>
      <xdr:rowOff>107023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524BD-C38B-4C1D-B59B-73FC9BF0B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0.01743</cdr:x>
      <cdr:y>0.02671</cdr:y>
    </cdr:from>
    <cdr:to>
      <cdr:x>0.15869</cdr:x>
      <cdr:y>0.26733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BDD342-FC39-4A0A-9F98-2367E29DDCDB}"/>
            </a:ext>
          </a:extLst>
        </cdr:cNvPr>
        <cdr:cNvSpPr txBox="1"/>
      </cdr:nvSpPr>
      <cdr:spPr>
        <a:xfrm xmlns:a="http://schemas.openxmlformats.org/drawingml/2006/main">
          <a:off x="112805" y="1014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/>
            <a:t>source: Own</a:t>
          </a:r>
        </a:p>
        <a:p xmlns:a="http://schemas.openxmlformats.org/drawingml/2006/main">
          <a:r>
            <a:rPr lang="en-GB" sz="900"/>
            <a:t>computation</a:t>
          </a:r>
        </a:p>
        <a:p xmlns:a="http://schemas.openxmlformats.org/drawingml/2006/main">
          <a:r>
            <a:rPr lang="en-GB" sz="900"/>
            <a:t>based</a:t>
          </a:r>
          <a:r>
            <a:rPr lang="en-GB" sz="900" baseline="0"/>
            <a:t> on Dfe </a:t>
          </a:r>
        </a:p>
        <a:p xmlns:a="http://schemas.openxmlformats.org/drawingml/2006/main">
          <a:r>
            <a:rPr lang="en-GB" sz="900" baseline="0"/>
            <a:t>(2018)</a:t>
          </a:r>
          <a:endParaRPr lang="en-GB" sz="9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0.01853</cdr:x>
      <cdr:y>0.05706</cdr:y>
    </cdr:from>
    <cdr:to>
      <cdr:x>0.14362</cdr:x>
      <cdr:y>0.15616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D99CAA-AC24-4AF2-BC18-AEC9156F97EF}"/>
            </a:ext>
          </a:extLst>
        </cdr:cNvPr>
        <cdr:cNvSpPr txBox="1"/>
      </cdr:nvSpPr>
      <cdr:spPr>
        <a:xfrm xmlns:a="http://schemas.openxmlformats.org/drawingml/2006/main">
          <a:off x="135432" y="211666"/>
          <a:ext cx="914400" cy="367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0.00786</cdr:x>
      <cdr:y>0.06607</cdr:y>
    </cdr:from>
    <cdr:to>
      <cdr:x>0.20293</cdr:x>
      <cdr:y>0.13513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BBBB4D9-05F4-4567-A3BA-DDD502D6A9E4}"/>
            </a:ext>
          </a:extLst>
        </cdr:cNvPr>
        <cdr:cNvSpPr txBox="1"/>
      </cdr:nvSpPr>
      <cdr:spPr>
        <a:xfrm xmlns:a="http://schemas.openxmlformats.org/drawingml/2006/main">
          <a:off x="57449" y="245087"/>
          <a:ext cx="1425965" cy="256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0.00176</cdr:x>
      <cdr:y>0</cdr:y>
    </cdr:from>
    <cdr:to>
      <cdr:x>0.12686</cdr:x>
      <cdr:y>0.24649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7065307-AFEB-471F-987D-D01EBCFA249C}"/>
            </a:ext>
          </a:extLst>
        </cdr:cNvPr>
        <cdr:cNvSpPr txBox="1"/>
      </cdr:nvSpPr>
      <cdr:spPr>
        <a:xfrm xmlns:a="http://schemas.openxmlformats.org/drawingml/2006/main">
          <a:off x="12889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/>
            <a:t>source: own</a:t>
          </a:r>
        </a:p>
        <a:p xmlns:a="http://schemas.openxmlformats.org/drawingml/2006/main">
          <a:r>
            <a:rPr lang="en-GB" sz="900"/>
            <a:t>compuation</a:t>
          </a:r>
        </a:p>
        <a:p xmlns:a="http://schemas.openxmlformats.org/drawingml/2006/main">
          <a:r>
            <a:rPr lang="en-GB" sz="900"/>
            <a:t>based on Dfe</a:t>
          </a:r>
        </a:p>
        <a:p xmlns:a="http://schemas.openxmlformats.org/drawingml/2006/main">
          <a:r>
            <a:rPr lang="en-GB" sz="900"/>
            <a:t>(2018)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0.12252</cdr:x>
      <cdr:y>0.24312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3CC37B-D425-4207-BA21-7CD4FFF2F856}"/>
            </a:ext>
          </a:extLst>
        </cdr:cNvPr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/>
            <a:t>source: Own </a:t>
          </a:r>
        </a:p>
        <a:p xmlns:a="http://schemas.openxmlformats.org/drawingml/2006/main">
          <a:r>
            <a:rPr lang="en-GB" sz="900"/>
            <a:t>compuation </a:t>
          </a:r>
        </a:p>
        <a:p xmlns:a="http://schemas.openxmlformats.org/drawingml/2006/main">
          <a:r>
            <a:rPr lang="en-GB" sz="900"/>
            <a:t>based on Dfe</a:t>
          </a:r>
        </a:p>
        <a:p xmlns:a="http://schemas.openxmlformats.org/drawingml/2006/main">
          <a:r>
            <a:rPr lang="en-GB" sz="900"/>
            <a:t>(2018)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591852</xdr:colOff>
      <xdr:row>17</xdr:row>
      <xdr:rowOff>44937</xdr:rowOff>
    </xdr:from>
    <xdr:to>
      <xdr:col>18</xdr:col>
      <xdr:colOff>24423</xdr:colOff>
      <xdr:row>34</xdr:row>
      <xdr:rowOff>40705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E165C-95DD-44BD-A12F-CFF63DECF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268653</xdr:colOff>
      <xdr:row>43</xdr:row>
      <xdr:rowOff>130257</xdr:rowOff>
    </xdr:from>
    <xdr:to>
      <xdr:col>17</xdr:col>
      <xdr:colOff>311801</xdr:colOff>
      <xdr:row>60</xdr:row>
      <xdr:rowOff>126025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EDD9F-70C7-42B9-B98C-8AD67C755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607805</xdr:colOff>
      <xdr:row>25</xdr:row>
      <xdr:rowOff>11459</xdr:rowOff>
    </xdr:from>
    <xdr:to>
      <xdr:col>13</xdr:col>
      <xdr:colOff>526563</xdr:colOff>
      <xdr:row>50</xdr:row>
      <xdr:rowOff>5672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EFC1E4-3F0E-4BB1-85E2-01983606D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2855" y="4615209"/>
              <a:ext cx="2084108" cy="459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41025</xdr:colOff>
      <xdr:row>24</xdr:row>
      <xdr:rowOff>52185</xdr:rowOff>
    </xdr:from>
    <xdr:to>
      <xdr:col>17</xdr:col>
      <xdr:colOff>112661</xdr:colOff>
      <xdr:row>49</xdr:row>
      <xdr:rowOff>62766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549BC59-D1E1-4319-BAEC-7F268B921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7925" y="4471785"/>
              <a:ext cx="3233936" cy="4614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</xdr:row>
      <xdr:rowOff>184150</xdr:rowOff>
    </xdr:from>
    <xdr:to>
      <xdr:col>13</xdr:col>
      <xdr:colOff>647700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D4FE0-A7C0-41D3-BF06-911FF8E3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551209</xdr:colOff>
      <xdr:row>0</xdr:row>
      <xdr:rowOff>64449</xdr:rowOff>
    </xdr:from>
    <xdr:to>
      <xdr:col>23</xdr:col>
      <xdr:colOff>246409</xdr:colOff>
      <xdr:row>19</xdr:row>
      <xdr:rowOff>77149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C8B36-E52D-408E-9E23-346EA2137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357643</xdr:colOff>
      <xdr:row>20</xdr:row>
      <xdr:rowOff>51092</xdr:rowOff>
    </xdr:from>
    <xdr:to>
      <xdr:col>23</xdr:col>
      <xdr:colOff>238819</xdr:colOff>
      <xdr:row>39</xdr:row>
      <xdr:rowOff>63792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06AEB-090C-4D89-8E1E-9038182D9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101231</xdr:colOff>
      <xdr:row>0</xdr:row>
      <xdr:rowOff>46012</xdr:rowOff>
    </xdr:from>
    <xdr:to>
      <xdr:col>30</xdr:col>
      <xdr:colOff>371106</xdr:colOff>
      <xdr:row>22</xdr:row>
      <xdr:rowOff>138042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3CA8-91EC-48DA-9D9C-900B37C2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439369</xdr:colOff>
      <xdr:row>4</xdr:row>
      <xdr:rowOff>64156</xdr:rowOff>
    </xdr:from>
    <xdr:to>
      <xdr:col>42</xdr:col>
      <xdr:colOff>231121</xdr:colOff>
      <xdr:row>24</xdr:row>
      <xdr:rowOff>118718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A9D0A-53B3-48EC-B853-F1E1AA9D1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0.66899</cdr:x>
      <cdr:y>0.93886</cdr:y>
    </cdr:from>
    <cdr:to>
      <cdr:x>0.97224</cdr:x>
      <cdr:y>0.98472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D2273B-C2D9-4D25-804A-4D228DF1FA1D}"/>
            </a:ext>
          </a:extLst>
        </cdr:cNvPr>
        <cdr:cNvSpPr txBox="1"/>
      </cdr:nvSpPr>
      <cdr:spPr>
        <a:xfrm xmlns:a="http://schemas.openxmlformats.org/drawingml/2006/main">
          <a:off x="4730290" y="3957248"/>
          <a:ext cx="2144275" cy="193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 baseline="0">
              <a:effectLst/>
            </a:rPr>
            <a:t>Source: own computation based on Dfe (2018)</a:t>
          </a:r>
          <a:endParaRPr lang="en-GB" sz="8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(Q.1)%20AQ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Elezi" refreshedDate="44266.683706481483" createdVersion="6" refreshedVersion="6" minRefreshableVersion="3" recordCount="758" xr:uid="{96969891-7E2F-42A1-ACF6-6C98CE3D9793}">
  <cacheSource type="worksheet">
    <worksheetSource ref="A1:E759" sheet="Q.1.1"/>
  </cacheSource>
  <cacheFields count="5">
    <cacheField name="URN" numFmtId="0">
      <sharedItems containsSemiMixedTypes="0" containsString="0" containsNumber="1" containsInteger="1" minValue="100049" maxValue="142067"/>
    </cacheField>
    <cacheField name="SCHNAME" numFmtId="0">
      <sharedItems/>
    </cacheField>
    <cacheField name="REGION" numFmtId="0">
      <sharedItems count="9">
        <s v="01_North_East"/>
        <s v="02_North_West"/>
        <s v="03_Yorkshire_Humberside"/>
        <s v="04_East_Midlands"/>
        <s v="05_West_Midlands"/>
        <s v="06_East_of_England"/>
        <s v="07_London"/>
        <s v="08_South_East"/>
        <s v="09_South_West"/>
      </sharedItems>
    </cacheField>
    <cacheField name="INC" numFmtId="0">
      <sharedItems containsSemiMixedTypes="0" containsString="0" containsNumber="1" containsInteger="1" minValue="812404" maxValue="17873856"/>
    </cacheField>
    <cacheField name="EXP" numFmtId="0">
      <sharedItems containsSemiMixedTypes="0" containsString="0" containsNumber="1" containsInteger="1" minValue="834316" maxValue="1787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Elezi" refreshedDate="44271.783286574071" createdVersion="6" refreshedVersion="6" minRefreshableVersion="3" recordCount="758" xr:uid="{0506BA00-4E08-4ACC-B0A2-1137ADF812AF}">
  <cacheSource type="worksheet">
    <worksheetSource ref="A2:F760" sheet="Q.3.2" r:id="rId2"/>
  </cacheSource>
  <cacheFields count="6">
    <cacheField name="URN" numFmtId="0">
      <sharedItems containsSemiMixedTypes="0" containsString="0" containsNumber="1" containsInteger="1" minValue="100049" maxValue="142067"/>
    </cacheField>
    <cacheField name="REGION" numFmtId="0">
      <sharedItems count="9">
        <s v="07_London"/>
        <s v="05_West_Midlands"/>
        <s v="02_North_West"/>
        <s v="03_Yorkshire_Humberside"/>
        <s v="01_North_East"/>
        <s v="09_South_West"/>
        <s v="06_East_of_England"/>
        <s v="08_South_East"/>
        <s v="04_East_Midlands"/>
      </sharedItems>
    </cacheField>
    <cacheField name="PUP" numFmtId="1">
      <sharedItems containsSemiMixedTypes="0" containsString="0" containsNumber="1" containsInteger="1" minValue="83" maxValue="2260"/>
    </cacheField>
    <cacheField name="EXP" numFmtId="1">
      <sharedItems containsSemiMixedTypes="0" containsString="0" containsNumber="1" containsInteger="1" minValue="834316" maxValue="17871840"/>
    </cacheField>
    <cacheField name="EXP_hat" numFmtId="1">
      <sharedItems containsSemiMixedTypes="0" containsString="0" containsNumber="1" minValue="1254737.3682280423" maxValue="12780018.130690413"/>
    </cacheField>
    <cacheField name="Residuals" numFmtId="1">
      <sharedItems containsSemiMixedTypes="0" containsString="0" containsNumber="1" minValue="-2634865.2557625435" maxValue="6383585.0783315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n v="108410"/>
    <s v="Kingsmeadow Community Comprehensive School"/>
    <x v="0"/>
    <n v="4669084"/>
    <n v="4714090"/>
  </r>
  <r>
    <n v="108524"/>
    <s v="Walbottle Campus"/>
    <x v="0"/>
    <n v="10417280"/>
    <n v="10476320"/>
  </r>
  <r>
    <n v="108531"/>
    <s v="Heaton Manor School"/>
    <x v="0"/>
    <n v="10719360"/>
    <n v="10761600"/>
  </r>
  <r>
    <n v="108627"/>
    <s v="Marden High School"/>
    <x v="0"/>
    <n v="3877918"/>
    <n v="3933204"/>
  </r>
  <r>
    <n v="108628"/>
    <s v="Norham High School"/>
    <x v="0"/>
    <n v="3075462"/>
    <n v="3457740"/>
  </r>
  <r>
    <n v="108638"/>
    <s v="Whitley Bay High School"/>
    <x v="0"/>
    <n v="8268052"/>
    <n v="8665954"/>
  </r>
  <r>
    <n v="108639"/>
    <s v="George Stephenson High School"/>
    <x v="0"/>
    <n v="6399108"/>
    <n v="6253200"/>
  </r>
  <r>
    <n v="108640"/>
    <s v="Burnside Business and Enterprise College"/>
    <x v="0"/>
    <n v="7196820"/>
    <n v="7231040"/>
  </r>
  <r>
    <n v="108641"/>
    <s v="Churchill Community College"/>
    <x v="0"/>
    <n v="6801422"/>
    <n v="6432151"/>
  </r>
  <r>
    <n v="108642"/>
    <s v="Monkseaton  High School"/>
    <x v="0"/>
    <n v="3179123"/>
    <n v="3862177"/>
  </r>
  <r>
    <n v="108644"/>
    <s v="John Spence Community High School"/>
    <x v="0"/>
    <n v="5419362"/>
    <n v="5416190"/>
  </r>
  <r>
    <n v="108645"/>
    <s v="Longbenton High School"/>
    <x v="0"/>
    <n v="5082768"/>
    <n v="5193594"/>
  </r>
  <r>
    <n v="108727"/>
    <s v="Mortimer Community College"/>
    <x v="0"/>
    <n v="4945500"/>
    <n v="5132250"/>
  </r>
  <r>
    <n v="108730"/>
    <s v="Boldon School"/>
    <x v="0"/>
    <n v="4047120"/>
    <n v="4758600"/>
  </r>
  <r>
    <n v="108731"/>
    <s v="Hebburn Comprehensive School"/>
    <x v="0"/>
    <n v="3787904"/>
    <n v="3769738"/>
  </r>
  <r>
    <n v="108862"/>
    <s v="Hetton School"/>
    <x v="0"/>
    <n v="3814629"/>
    <n v="3959788"/>
  </r>
  <r>
    <n v="108870"/>
    <s v="St Robert of Newminster Roman Catholic School"/>
    <x v="0"/>
    <n v="7962500"/>
    <n v="7808125"/>
  </r>
  <r>
    <n v="111724"/>
    <s v="Laurence Jackson School"/>
    <x v="0"/>
    <n v="7642025"/>
    <n v="7871465"/>
  </r>
  <r>
    <n v="111726"/>
    <s v="Huntcliff School"/>
    <x v="0"/>
    <n v="3466099"/>
    <n v="3494881"/>
  </r>
  <r>
    <n v="111731"/>
    <s v="Northfield School and Sports College"/>
    <x v="0"/>
    <n v="7459687"/>
    <n v="7512527"/>
  </r>
  <r>
    <n v="111748"/>
    <s v="High Tunstall College of Science"/>
    <x v="0"/>
    <n v="5506732"/>
    <n v="5623416"/>
  </r>
  <r>
    <n v="114286"/>
    <s v="Seaham High School"/>
    <x v="0"/>
    <n v="5048946"/>
    <n v="5067300"/>
  </r>
  <r>
    <n v="114293"/>
    <s v="Tanfield School, Specialist College of Science and Engineering"/>
    <x v="0"/>
    <n v="3301150"/>
    <n v="3387155"/>
  </r>
  <r>
    <n v="114297"/>
    <s v="Wolsingham School"/>
    <x v="0"/>
    <n v="3526343"/>
    <n v="3966326"/>
  </r>
  <r>
    <n v="114301"/>
    <s v="Bishop Barrington School A Sports with Mathematics College"/>
    <x v="0"/>
    <n v="4509466"/>
    <n v="4693963"/>
  </r>
  <r>
    <n v="114305"/>
    <s v="Greenfield Community College, A Specialist Arts and Science School"/>
    <x v="0"/>
    <n v="6545952"/>
    <n v="6589296"/>
  </r>
  <r>
    <n v="114308"/>
    <s v="Belmont Community School"/>
    <x v="0"/>
    <n v="4578990"/>
    <n v="4524533"/>
  </r>
  <r>
    <n v="114311"/>
    <s v="Durham Community Business College for Technology and Enterprise"/>
    <x v="0"/>
    <n v="5108285"/>
    <n v="5111337"/>
  </r>
  <r>
    <n v="114312"/>
    <s v="Durham Johnston Comprehensive School"/>
    <x v="0"/>
    <n v="8130654"/>
    <n v="8202276"/>
  </r>
  <r>
    <n v="114313"/>
    <s v="Dene Community School"/>
    <x v="0"/>
    <n v="3984945"/>
    <n v="4039185"/>
  </r>
  <r>
    <n v="114315"/>
    <s v="Wellfield School"/>
    <x v="0"/>
    <n v="3724604"/>
    <n v="4329559"/>
  </r>
  <r>
    <n v="114317"/>
    <s v="Sedgefield Community College"/>
    <x v="0"/>
    <n v="5876475"/>
    <n v="5682930"/>
  </r>
  <r>
    <n v="114327"/>
    <s v="St Bede's Catholic Comprehensive School and Byron College"/>
    <x v="0"/>
    <n v="4433478"/>
    <n v="4387226"/>
  </r>
  <r>
    <n v="122351"/>
    <s v="Prudhoe Community High School"/>
    <x v="0"/>
    <n v="3804294"/>
    <n v="3803553"/>
  </r>
  <r>
    <n v="122362"/>
    <s v="The Duchess's Community High School"/>
    <x v="0"/>
    <n v="5563742"/>
    <n v="6061226"/>
  </r>
  <r>
    <n v="122363"/>
    <s v="James Calvert Spence College"/>
    <x v="0"/>
    <n v="4056975"/>
    <n v="4024490"/>
  </r>
  <r>
    <n v="122374"/>
    <s v="Astley Community High School"/>
    <x v="0"/>
    <n v="3347640"/>
    <n v="3460322"/>
  </r>
  <r>
    <n v="131756"/>
    <s v="South Shields School"/>
    <x v="0"/>
    <n v="4868120"/>
    <n v="4930000"/>
  </r>
  <r>
    <n v="133293"/>
    <s v="St Hild's Church of England Voluntary Aided School"/>
    <x v="0"/>
    <n v="4313928"/>
    <n v="4825316"/>
  </r>
  <r>
    <n v="104688"/>
    <s v="Holly Lodge Girls' College"/>
    <x v="1"/>
    <n v="4819758"/>
    <n v="5365140"/>
  </r>
  <r>
    <n v="104692"/>
    <s v="Fazakerley High School"/>
    <x v="1"/>
    <n v="5572236"/>
    <n v="5745684"/>
  </r>
  <r>
    <n v="104693"/>
    <s v="Alsop High School Technology &amp; Applied Learning Specialist College"/>
    <x v="1"/>
    <n v="11245359"/>
    <n v="11103201"/>
  </r>
  <r>
    <n v="104696"/>
    <s v="Broadgreen International School, A Technology College"/>
    <x v="1"/>
    <n v="7712304"/>
    <n v="8257584"/>
  </r>
  <r>
    <n v="104698"/>
    <s v="Calderstones School"/>
    <x v="1"/>
    <n v="8332895"/>
    <n v="8620928"/>
  </r>
  <r>
    <n v="104700"/>
    <s v="Gateacre School"/>
    <x v="1"/>
    <n v="7119312"/>
    <n v="8063328"/>
  </r>
  <r>
    <n v="104703"/>
    <s v="King David High School"/>
    <x v="1"/>
    <n v="3535026"/>
    <n v="3556971"/>
  </r>
  <r>
    <n v="104705"/>
    <s v="Archbishop Blanch School"/>
    <x v="1"/>
    <n v="5135550"/>
    <n v="5242482"/>
  </r>
  <r>
    <n v="104706"/>
    <s v="Notre Dame Catholic College"/>
    <x v="1"/>
    <n v="6490044"/>
    <n v="6496281"/>
  </r>
  <r>
    <n v="104713"/>
    <s v="Broughton Hall Catholic High School"/>
    <x v="1"/>
    <n v="6912356"/>
    <n v="6969258"/>
  </r>
  <r>
    <n v="104714"/>
    <s v="Cardinal Heenan Catholic High School"/>
    <x v="1"/>
    <n v="7846448"/>
    <n v="7816410"/>
  </r>
  <r>
    <n v="104715"/>
    <s v="St John Bosco Arts College"/>
    <x v="1"/>
    <n v="5217234"/>
    <n v="5512332"/>
  </r>
  <r>
    <n v="104717"/>
    <s v="Archbishop Beck Catholic Sports College"/>
    <x v="1"/>
    <n v="7195422"/>
    <n v="7282509"/>
  </r>
  <r>
    <n v="104721"/>
    <s v="St Hilda's Church of England High School"/>
    <x v="1"/>
    <n v="4454284"/>
    <n v="4515559"/>
  </r>
  <r>
    <n v="104827"/>
    <s v="Haydock High School"/>
    <x v="1"/>
    <n v="4102455"/>
    <n v="4072551"/>
  </r>
  <r>
    <n v="104829"/>
    <s v="Cowley International College"/>
    <x v="1"/>
    <n v="8825274"/>
    <n v="8691138"/>
  </r>
  <r>
    <n v="104833"/>
    <s v="St Augustine of Canterbury Catholic High School"/>
    <x v="1"/>
    <n v="3498110"/>
    <n v="3621420"/>
  </r>
  <r>
    <n v="104834"/>
    <s v="De La Salle School"/>
    <x v="1"/>
    <n v="6093990"/>
    <n v="6055910"/>
  </r>
  <r>
    <n v="104835"/>
    <s v="St Cuthbert's Catholic High School"/>
    <x v="1"/>
    <n v="4770432"/>
    <n v="4809546"/>
  </r>
  <r>
    <n v="104956"/>
    <s v="Meols Cop High School"/>
    <x v="1"/>
    <n v="4815993"/>
    <n v="4794517"/>
  </r>
  <r>
    <n v="104959"/>
    <s v="Savio Salesian College"/>
    <x v="1"/>
    <n v="3413592"/>
    <n v="3923136"/>
  </r>
  <r>
    <n v="104960"/>
    <s v="Maricourt Catholic High School"/>
    <x v="1"/>
    <n v="7191200"/>
    <n v="7225376"/>
  </r>
  <r>
    <n v="104961"/>
    <s v="Sacred Heart Catholic College"/>
    <x v="1"/>
    <n v="6517179"/>
    <n v="6554111"/>
  </r>
  <r>
    <n v="104962"/>
    <s v="Holy Family Catholic High School"/>
    <x v="1"/>
    <n v="4570041"/>
    <n v="4793580"/>
  </r>
  <r>
    <n v="104964"/>
    <s v="Christ The King Catholic High School and Sixth Form Centre"/>
    <x v="1"/>
    <n v="6367704"/>
    <n v="6431040"/>
  </r>
  <r>
    <n v="105097"/>
    <s v="Ridgeway High School"/>
    <x v="1"/>
    <n v="4057508"/>
    <n v="4280448"/>
  </r>
  <r>
    <n v="105101"/>
    <s v="Pensby High School"/>
    <x v="1"/>
    <n v="4815566"/>
    <n v="4791026"/>
  </r>
  <r>
    <n v="105103"/>
    <s v="The Mosslands School"/>
    <x v="1"/>
    <n v="5305687"/>
    <n v="5513938"/>
  </r>
  <r>
    <n v="105107"/>
    <s v="South Wirral High School"/>
    <x v="1"/>
    <n v="5085132"/>
    <n v="5118610"/>
  </r>
  <r>
    <n v="105252"/>
    <s v="Westhoughton High School"/>
    <x v="1"/>
    <n v="4810582"/>
    <n v="4810582"/>
  </r>
  <r>
    <n v="105253"/>
    <s v="Turton School"/>
    <x v="1"/>
    <n v="8151354"/>
    <n v="8047716"/>
  </r>
  <r>
    <n v="105262"/>
    <s v="St Joseph's RC High School and Sports College"/>
    <x v="1"/>
    <n v="4621326"/>
    <n v="4623012"/>
  </r>
  <r>
    <n v="105263"/>
    <s v="Mount St Joseph"/>
    <x v="1"/>
    <n v="5558829"/>
    <n v="5453276"/>
  </r>
  <r>
    <n v="105264"/>
    <s v="Thornleigh Salesian College"/>
    <x v="1"/>
    <n v="8002828"/>
    <n v="7867844"/>
  </r>
  <r>
    <n v="105354"/>
    <s v="The Elton High School"/>
    <x v="1"/>
    <n v="5108628"/>
    <n v="5279115"/>
  </r>
  <r>
    <n v="105355"/>
    <s v="The Derby High School"/>
    <x v="1"/>
    <n v="4647440"/>
    <n v="4725700"/>
  </r>
  <r>
    <n v="105358"/>
    <s v="Parrenthorn High School"/>
    <x v="1"/>
    <n v="4522983"/>
    <n v="4453080"/>
  </r>
  <r>
    <n v="105360"/>
    <s v="Philips High School"/>
    <x v="1"/>
    <n v="4767334"/>
    <n v="4715194"/>
  </r>
  <r>
    <n v="105361"/>
    <s v="Woodhey High School"/>
    <x v="1"/>
    <n v="5505150"/>
    <n v="5556510"/>
  </r>
  <r>
    <n v="105362"/>
    <s v="Prestwich Arts College"/>
    <x v="1"/>
    <n v="4465722"/>
    <n v="4444480"/>
  </r>
  <r>
    <n v="105364"/>
    <s v="Broad Oak Sports College"/>
    <x v="1"/>
    <n v="3496804"/>
    <n v="3767458"/>
  </r>
  <r>
    <n v="105365"/>
    <s v="Bury Church of England High School"/>
    <x v="1"/>
    <n v="4018725"/>
    <n v="3946380"/>
  </r>
  <r>
    <n v="105366"/>
    <s v="St Monica's RC High School"/>
    <x v="1"/>
    <n v="6024296"/>
    <n v="6032752"/>
  </r>
  <r>
    <n v="105367"/>
    <s v="St Gabriel's RC High School"/>
    <x v="1"/>
    <n v="5127815"/>
    <n v="5234405"/>
  </r>
  <r>
    <n v="105560"/>
    <s v="Abraham Moss Community School"/>
    <x v="1"/>
    <n v="12312376"/>
    <n v="12537320"/>
  </r>
  <r>
    <n v="105574"/>
    <s v="Loreto High School Chorlton"/>
    <x v="1"/>
    <n v="5391036"/>
    <n v="5294268"/>
  </r>
  <r>
    <n v="105576"/>
    <s v="Our Lady's RC High School"/>
    <x v="1"/>
    <n v="5150880"/>
    <n v="5369910"/>
  </r>
  <r>
    <n v="105577"/>
    <s v="St Matthew's RC High School"/>
    <x v="1"/>
    <n v="7201380"/>
    <n v="6873060"/>
  </r>
  <r>
    <n v="105581"/>
    <s v="The Barlow RC High School and Specialist Science College"/>
    <x v="1"/>
    <n v="5680126"/>
    <n v="5787628"/>
  </r>
  <r>
    <n v="105736"/>
    <s v="Saddleworth School"/>
    <x v="1"/>
    <n v="7122720"/>
    <n v="7026941"/>
  </r>
  <r>
    <n v="105738"/>
    <s v="The Radclyffe School"/>
    <x v="1"/>
    <n v="9283224"/>
    <n v="9390648"/>
  </r>
  <r>
    <n v="105834"/>
    <s v="Siddal Moor Sports College"/>
    <x v="1"/>
    <n v="5558220"/>
    <n v="5880588"/>
  </r>
  <r>
    <n v="105837"/>
    <s v="Falinge Park High School"/>
    <x v="1"/>
    <n v="7294950"/>
    <n v="7039890"/>
  </r>
  <r>
    <n v="105839"/>
    <s v="Matthew Moss High School"/>
    <x v="1"/>
    <n v="5067395"/>
    <n v="5027666"/>
  </r>
  <r>
    <n v="105840"/>
    <s v="Oulder Hill Community School and Language College"/>
    <x v="1"/>
    <n v="7956130"/>
    <n v="7286666"/>
  </r>
  <r>
    <n v="105844"/>
    <s v="Cardinal Langley Roman Catholic High School"/>
    <x v="1"/>
    <n v="6131040"/>
    <n v="6229620"/>
  </r>
  <r>
    <n v="105845"/>
    <s v="St Cuthbert's RC High School"/>
    <x v="1"/>
    <n v="6127082"/>
    <n v="5948384"/>
  </r>
  <r>
    <n v="105986"/>
    <s v="St Patrick's RC High School and Arts College"/>
    <x v="1"/>
    <n v="6362356"/>
    <n v="6556668"/>
  </r>
  <r>
    <n v="105989"/>
    <s v="St Ambrose Barlow RC High School"/>
    <x v="1"/>
    <n v="6370425"/>
    <n v="6856875"/>
  </r>
  <r>
    <n v="106133"/>
    <s v="Priestnall School"/>
    <x v="1"/>
    <n v="6293825"/>
    <n v="6340260"/>
  </r>
  <r>
    <n v="106135"/>
    <s v="Stockport School"/>
    <x v="1"/>
    <n v="6032403"/>
    <n v="6212311"/>
  </r>
  <r>
    <n v="106136"/>
    <s v="Werneth School"/>
    <x v="1"/>
    <n v="6041259"/>
    <n v="6305712"/>
  </r>
  <r>
    <n v="106138"/>
    <s v="Marple Hall School"/>
    <x v="1"/>
    <n v="7044440"/>
    <n v="7114314"/>
  </r>
  <r>
    <n v="106139"/>
    <s v="Bramhall High School"/>
    <x v="1"/>
    <n v="5522244"/>
    <n v="5693688"/>
  </r>
  <r>
    <n v="106142"/>
    <s v="St James' Catholic High School"/>
    <x v="1"/>
    <n v="4194970"/>
    <n v="4374981"/>
  </r>
  <r>
    <n v="106143"/>
    <s v="Harrytown Catholic High School"/>
    <x v="1"/>
    <n v="4058118"/>
    <n v="4046328"/>
  </r>
  <r>
    <n v="106144"/>
    <s v="St Anne's Roman Catholic High School, Stockport"/>
    <x v="1"/>
    <n v="3682906"/>
    <n v="3730456"/>
  </r>
  <r>
    <n v="106266"/>
    <s v="Mossley Hollins High School"/>
    <x v="1"/>
    <n v="4626348"/>
    <n v="4687024"/>
  </r>
  <r>
    <n v="106268"/>
    <s v="Hyde Community College"/>
    <x v="1"/>
    <n v="5708460"/>
    <n v="5990590"/>
  </r>
  <r>
    <n v="106270"/>
    <s v="St Damian's RC Science College"/>
    <x v="1"/>
    <n v="4258688"/>
    <n v="4362960"/>
  </r>
  <r>
    <n v="106271"/>
    <s v="St Thomas More RC College Specialising in Mathematics and Computing"/>
    <x v="1"/>
    <n v="4087894"/>
    <n v="4201594"/>
  </r>
  <r>
    <n v="106365"/>
    <s v="Lostock College"/>
    <x v="1"/>
    <n v="2991456"/>
    <n v="2983032"/>
  </r>
  <r>
    <n v="106368"/>
    <s v="Stretford Grammar School"/>
    <x v="1"/>
    <n v="3882756"/>
    <n v="4071651"/>
  </r>
  <r>
    <n v="106370"/>
    <s v="Stretford High School"/>
    <x v="1"/>
    <n v="5784822"/>
    <n v="5850504"/>
  </r>
  <r>
    <n v="106372"/>
    <s v="St Antony's Catholic College"/>
    <x v="1"/>
    <n v="3175341"/>
    <n v="3228576"/>
  </r>
  <r>
    <n v="106375"/>
    <s v="Sale High School"/>
    <x v="1"/>
    <n v="3636716"/>
    <n v="3942022"/>
  </r>
  <r>
    <n v="106376"/>
    <s v="Blessed Thomas Holford Catholic College."/>
    <x v="1"/>
    <n v="6278934"/>
    <n v="6125370"/>
  </r>
  <r>
    <n v="106521"/>
    <s v="Cansfield High School"/>
    <x v="1"/>
    <n v="5571470"/>
    <n v="5916225"/>
  </r>
  <r>
    <n v="106523"/>
    <s v="Bedford High School"/>
    <x v="1"/>
    <n v="5313475"/>
    <n v="5281222"/>
  </r>
  <r>
    <n v="106525"/>
    <s v="Golborne High School"/>
    <x v="1"/>
    <n v="4649806"/>
    <n v="4927195"/>
  </r>
  <r>
    <n v="106528"/>
    <s v="Hindley High School"/>
    <x v="1"/>
    <n v="5200812"/>
    <n v="5051016"/>
  </r>
  <r>
    <n v="106529"/>
    <s v="Shevington High School"/>
    <x v="1"/>
    <n v="3563127"/>
    <n v="3693375"/>
  </r>
  <r>
    <n v="106534"/>
    <s v="The Deanery Church of England High School and Sixth Form College"/>
    <x v="1"/>
    <n v="7568640"/>
    <n v="7696098"/>
  </r>
  <r>
    <n v="106535"/>
    <s v="St John Fisher Catholic High School"/>
    <x v="1"/>
    <n v="5264385"/>
    <n v="5331355"/>
  </r>
  <r>
    <n v="106537"/>
    <s v="St Peter's Catholic High School"/>
    <x v="1"/>
    <n v="5042460"/>
    <n v="4969920"/>
  </r>
  <r>
    <n v="106538"/>
    <s v="St Mary's Catholic High School"/>
    <x v="1"/>
    <n v="8454510"/>
    <n v="8377947"/>
  </r>
  <r>
    <n v="106540"/>
    <s v="St Edmund Arrowsmith Catholic High School, Ashton-in-Makerfield"/>
    <x v="1"/>
    <n v="6098742"/>
    <n v="6180750"/>
  </r>
  <r>
    <n v="111396"/>
    <s v="Blacon High School, A Specialist Sports College"/>
    <x v="1"/>
    <n v="3221028"/>
    <n v="3488661"/>
  </r>
  <r>
    <n v="111410"/>
    <s v="Middlewich High School"/>
    <x v="1"/>
    <n v="4227288"/>
    <n v="4198779"/>
  </r>
  <r>
    <n v="111414"/>
    <s v="Weaverham High School"/>
    <x v="1"/>
    <n v="5404896"/>
    <n v="5434128"/>
  </r>
  <r>
    <n v="111419"/>
    <s v="Malbank School and Sixth Form College"/>
    <x v="1"/>
    <n v="5303284"/>
    <n v="5343688"/>
  </r>
  <r>
    <n v="111422"/>
    <s v="Upton-by-Chester High School"/>
    <x v="1"/>
    <n v="7559400"/>
    <n v="7650230"/>
  </r>
  <r>
    <n v="111424"/>
    <s v="Bishop Heber High School"/>
    <x v="1"/>
    <n v="6337734"/>
    <n v="6083871"/>
  </r>
  <r>
    <n v="111429"/>
    <s v="The Whitby High School"/>
    <x v="1"/>
    <n v="8098960"/>
    <n v="8454045"/>
  </r>
  <r>
    <n v="111430"/>
    <s v="Culcheth High School"/>
    <x v="1"/>
    <n v="5695120"/>
    <n v="5623100"/>
  </r>
  <r>
    <n v="111440"/>
    <s v="Helsby High School"/>
    <x v="1"/>
    <n v="6536124"/>
    <n v="6662664"/>
  </r>
  <r>
    <n v="111443"/>
    <s v="Wilmslow High School"/>
    <x v="1"/>
    <n v="10745995"/>
    <n v="10907195"/>
  </r>
  <r>
    <n v="111450"/>
    <s v="St Nicholas Catholic High School"/>
    <x v="1"/>
    <n v="6471260"/>
    <n v="6137625"/>
  </r>
  <r>
    <n v="111451"/>
    <s v="Ellesmere Port Catholic High School"/>
    <x v="1"/>
    <n v="4486730"/>
    <n v="4674052"/>
  </r>
  <r>
    <n v="111454"/>
    <s v="St Gregory's Catholic High School"/>
    <x v="1"/>
    <n v="4752149"/>
    <n v="4776962"/>
  </r>
  <r>
    <n v="111457"/>
    <s v="Saints Peter and Paul Catholic College"/>
    <x v="1"/>
    <n v="8614038"/>
    <n v="8695776"/>
  </r>
  <r>
    <n v="112375"/>
    <s v="Beacon Hill Community School"/>
    <x v="1"/>
    <n v="1073096"/>
    <n v="1083760"/>
  </r>
  <r>
    <n v="112377"/>
    <s v="Solway Community Technology College"/>
    <x v="1"/>
    <n v="1172556"/>
    <n v="1168398"/>
  </r>
  <r>
    <n v="112378"/>
    <s v="Samuel King's School"/>
    <x v="1"/>
    <n v="812404"/>
    <n v="834316"/>
  </r>
  <r>
    <n v="112379"/>
    <s v="The Lakes School"/>
    <x v="1"/>
    <n v="2951696"/>
    <n v="2999312"/>
  </r>
  <r>
    <n v="112382"/>
    <s v="Netherhall School"/>
    <x v="1"/>
    <n v="3955140"/>
    <n v="3955140"/>
  </r>
  <r>
    <n v="112383"/>
    <s v="Dowdales School"/>
    <x v="1"/>
    <n v="5426568"/>
    <n v="5402740"/>
  </r>
  <r>
    <n v="112384"/>
    <s v="John Ruskin School"/>
    <x v="1"/>
    <n v="1239810"/>
    <n v="1214785"/>
  </r>
  <r>
    <n v="112385"/>
    <s v="Ulverston Victoria High School"/>
    <x v="1"/>
    <n v="6613128"/>
    <n v="6660192"/>
  </r>
  <r>
    <n v="112388"/>
    <s v="Millom School"/>
    <x v="1"/>
    <n v="2985310"/>
    <n v="3025731"/>
  </r>
  <r>
    <n v="112393"/>
    <s v="Ullswater Community College"/>
    <x v="1"/>
    <n v="7495348"/>
    <n v="7396871"/>
  </r>
  <r>
    <n v="112397"/>
    <s v="The Nelson Thomlinson School"/>
    <x v="1"/>
    <n v="6804435"/>
    <n v="7095385"/>
  </r>
  <r>
    <n v="112398"/>
    <s v="St Benedict's Catholic High School"/>
    <x v="1"/>
    <n v="4896654"/>
    <n v="5365605"/>
  </r>
  <r>
    <n v="112399"/>
    <s v="Newman Catholic School"/>
    <x v="1"/>
    <n v="3889074"/>
    <n v="4207962"/>
  </r>
  <r>
    <n v="112400"/>
    <s v="St Bernard's Catholic High School"/>
    <x v="1"/>
    <n v="4431896"/>
    <n v="4541516"/>
  </r>
  <r>
    <n v="112401"/>
    <s v="St Joseph's Catholic High School, Business and Enterprise College"/>
    <x v="1"/>
    <n v="3552973"/>
    <n v="3661371"/>
  </r>
  <r>
    <n v="119707"/>
    <s v="Ashton Community Science College"/>
    <x v="1"/>
    <n v="4551989"/>
    <n v="4425445"/>
  </r>
  <r>
    <n v="119714"/>
    <s v="Millfield Science &amp; Performing Arts College"/>
    <x v="1"/>
    <n v="4495491"/>
    <n v="4497129"/>
  </r>
  <r>
    <n v="119716"/>
    <s v="Ribblesdale High School"/>
    <x v="1"/>
    <n v="5877388"/>
    <n v="6084642"/>
  </r>
  <r>
    <n v="119721"/>
    <s v="Rhyddings Business and Enterprise School"/>
    <x v="1"/>
    <n v="3529268"/>
    <n v="3718274"/>
  </r>
  <r>
    <n v="119722"/>
    <s v="Alder Grange School"/>
    <x v="1"/>
    <n v="4826500"/>
    <n v="4844875"/>
  </r>
  <r>
    <n v="119723"/>
    <s v="Wellfield High School"/>
    <x v="1"/>
    <n v="2284464"/>
    <n v="2493036"/>
  </r>
  <r>
    <n v="119740"/>
    <s v="Lytham St Annes Technology and Performing Arts College"/>
    <x v="1"/>
    <n v="7431352"/>
    <n v="7706176"/>
  </r>
  <r>
    <n v="119743"/>
    <s v="Walton Le Dale High School"/>
    <x v="1"/>
    <n v="3949710"/>
    <n v="3929160"/>
  </r>
  <r>
    <n v="119744"/>
    <s v="Carr Hill High School and Sixth Form Centre"/>
    <x v="1"/>
    <n v="6201792"/>
    <n v="6405492"/>
  </r>
  <r>
    <n v="119745"/>
    <s v="Fearns Community Sports College"/>
    <x v="1"/>
    <n v="2878455"/>
    <n v="2867406"/>
  </r>
  <r>
    <n v="119749"/>
    <s v="Longridge High School A Maths and Computing College"/>
    <x v="1"/>
    <n v="3860640"/>
    <n v="4024800"/>
  </r>
  <r>
    <n v="119751"/>
    <s v="Up Holland High School"/>
    <x v="1"/>
    <n v="3383530"/>
    <n v="3628296"/>
  </r>
  <r>
    <n v="119753"/>
    <s v="Whitworth Community High School"/>
    <x v="1"/>
    <n v="3167438"/>
    <n v="3039637"/>
  </r>
  <r>
    <n v="119757"/>
    <s v="The Hollins"/>
    <x v="1"/>
    <n v="4400314"/>
    <n v="4494154"/>
  </r>
  <r>
    <n v="119759"/>
    <s v="Broughton High School"/>
    <x v="1"/>
    <n v="4638387"/>
    <n v="4624932"/>
  </r>
  <r>
    <n v="119761"/>
    <s v="Morecambe Community High School"/>
    <x v="1"/>
    <n v="8091062"/>
    <n v="8157394"/>
  </r>
  <r>
    <n v="119765"/>
    <s v="Penwortham Girls' High School"/>
    <x v="1"/>
    <n v="3636240"/>
    <n v="3659870"/>
  </r>
  <r>
    <n v="119767"/>
    <s v="Haslingden High School and Sixth Form"/>
    <x v="1"/>
    <n v="8221904"/>
    <n v="8374392"/>
  </r>
  <r>
    <n v="119770"/>
    <s v="Central Lancaster High School"/>
    <x v="1"/>
    <n v="4232276"/>
    <n v="4515096"/>
  </r>
  <r>
    <n v="119771"/>
    <s v="Fleetwood High School"/>
    <x v="1"/>
    <n v="4481568"/>
    <n v="4295424"/>
  </r>
  <r>
    <n v="119773"/>
    <s v="Moor Park High School and Sixth Form"/>
    <x v="1"/>
    <n v="4028332"/>
    <n v="4028332"/>
  </r>
  <r>
    <n v="119774"/>
    <s v="Lathom High School : A Technology College"/>
    <x v="1"/>
    <n v="4248882"/>
    <n v="4261322"/>
  </r>
  <r>
    <n v="119775"/>
    <s v="Balshaw's Church of England High School"/>
    <x v="1"/>
    <n v="4573184"/>
    <n v="4556480"/>
  </r>
  <r>
    <n v="119779"/>
    <s v="Our Lady's Catholic High School"/>
    <x v="1"/>
    <n v="4886522"/>
    <n v="4811467"/>
  </r>
  <r>
    <n v="119780"/>
    <s v="Corpus Christi Catholic High School"/>
    <x v="1"/>
    <n v="4289029"/>
    <n v="4307200"/>
  </r>
  <r>
    <n v="119781"/>
    <s v="Christ The King Catholic High School"/>
    <x v="1"/>
    <n v="2038230"/>
    <n v="2086290"/>
  </r>
  <r>
    <n v="119782"/>
    <s v="Our Lady Queen of Peace Catholic Engineering College"/>
    <x v="1"/>
    <n v="4933664"/>
    <n v="5208416"/>
  </r>
  <r>
    <n v="119784"/>
    <s v="Brownedge St  Mary's Catholic High School"/>
    <x v="1"/>
    <n v="3794748"/>
    <n v="3963449"/>
  </r>
  <r>
    <n v="119785"/>
    <s v="Ss John Fisher and Thomas More Roman Catholic High School"/>
    <x v="1"/>
    <n v="3939875"/>
    <n v="4013175"/>
  </r>
  <r>
    <n v="119788"/>
    <s v="St Bede's Catholic High School"/>
    <x v="1"/>
    <n v="3918024"/>
    <n v="4062960"/>
  </r>
  <r>
    <n v="119789"/>
    <s v="Saint Aidan's Church of England High School"/>
    <x v="1"/>
    <n v="3836160"/>
    <n v="3761664"/>
  </r>
  <r>
    <n v="119790"/>
    <s v="Our Lady and St John Catholic College"/>
    <x v="1"/>
    <n v="5182783"/>
    <n v="5736757"/>
  </r>
  <r>
    <n v="119792"/>
    <s v="St Bede's Catholic High School"/>
    <x v="1"/>
    <n v="3363105"/>
    <n v="3468050"/>
  </r>
  <r>
    <n v="119793"/>
    <s v="St Bede's Roman Catholic High School, Blackburn"/>
    <x v="1"/>
    <n v="5929210"/>
    <n v="5944120"/>
  </r>
  <r>
    <n v="119794"/>
    <s v="Hutton Church of England Grammar School"/>
    <x v="1"/>
    <n v="4228875"/>
    <n v="4368000"/>
  </r>
  <r>
    <n v="119797"/>
    <s v="All Saints' Roman Catholic High School, Rossendale"/>
    <x v="1"/>
    <n v="2601947"/>
    <n v="2637720"/>
  </r>
  <r>
    <n v="119798"/>
    <s v="Our Lady's Catholic College"/>
    <x v="1"/>
    <n v="4371436"/>
    <n v="4630105"/>
  </r>
  <r>
    <n v="119799"/>
    <s v="Cardinal Allen Catholic High School, Fleetwood"/>
    <x v="1"/>
    <n v="4623160"/>
    <n v="4657600"/>
  </r>
  <r>
    <n v="119800"/>
    <s v="St Cecilia's RC High School"/>
    <x v="1"/>
    <n v="1839035"/>
    <n v="2199505"/>
  </r>
  <r>
    <n v="119801"/>
    <s v="St Augustine's Roman Catholic High School, Billington"/>
    <x v="1"/>
    <n v="5189140"/>
    <n v="5167510"/>
  </r>
  <r>
    <n v="119802"/>
    <s v="All Hallows Catholic High School"/>
    <x v="1"/>
    <n v="4232943"/>
    <n v="4198857"/>
  </r>
  <r>
    <n v="119803"/>
    <s v="Holy Cross Catholic High School"/>
    <x v="1"/>
    <n v="3938624"/>
    <n v="4137269"/>
  </r>
  <r>
    <n v="119804"/>
    <s v="Mount Carmel Roman Catholic High School, Hyndburn"/>
    <x v="1"/>
    <n v="4488674"/>
    <n v="4501670"/>
  </r>
  <r>
    <n v="119813"/>
    <s v="Baines School"/>
    <x v="1"/>
    <n v="4559788"/>
    <n v="4753126"/>
  </r>
  <r>
    <n v="119814"/>
    <s v="Archbishop Temple School, A Church of England Specialist College"/>
    <x v="1"/>
    <n v="3713521"/>
    <n v="3673845"/>
  </r>
  <r>
    <n v="119816"/>
    <s v="St Mary's Catholic High School"/>
    <x v="1"/>
    <n v="2969450"/>
    <n v="3199900"/>
  </r>
  <r>
    <n v="131512"/>
    <s v="All Hallows RC High School"/>
    <x v="1"/>
    <n v="4264780"/>
    <n v="4225676"/>
  </r>
  <r>
    <n v="131726"/>
    <s v="Holy Family Roman Catholic and Church of England College"/>
    <x v="1"/>
    <n v="3443688"/>
    <n v="3427596"/>
  </r>
  <r>
    <n v="131880"/>
    <s v="St Peter's RC High School"/>
    <x v="1"/>
    <n v="7281716"/>
    <n v="7204360"/>
  </r>
  <r>
    <n v="132834"/>
    <s v="Ormskirk School"/>
    <x v="1"/>
    <n v="7597728"/>
    <n v="7691844"/>
  </r>
  <r>
    <n v="133351"/>
    <s v="Harrop Fold School"/>
    <x v="1"/>
    <n v="6139270"/>
    <n v="6096121"/>
  </r>
  <r>
    <n v="134195"/>
    <s v="Manchester Mesivta School"/>
    <x v="1"/>
    <n v="936526"/>
    <n v="859342"/>
  </r>
  <r>
    <n v="134283"/>
    <s v="Alder Community High School"/>
    <x v="1"/>
    <n v="4580585"/>
    <n v="4934680"/>
  </r>
  <r>
    <n v="134646"/>
    <s v="Ladybridge High School"/>
    <x v="1"/>
    <n v="5414136"/>
    <n v="5418491"/>
  </r>
  <r>
    <n v="134906"/>
    <s v="Blackburn Central High School"/>
    <x v="1"/>
    <n v="5871936"/>
    <n v="5610816"/>
  </r>
  <r>
    <n v="134989"/>
    <s v="Pendle Vale College"/>
    <x v="1"/>
    <n v="7228806"/>
    <n v="7195344"/>
  </r>
  <r>
    <n v="134996"/>
    <s v="Sir John Thursby Community College"/>
    <x v="1"/>
    <n v="7196140"/>
    <n v="7326480"/>
  </r>
  <r>
    <n v="134997"/>
    <s v="Blessed Trinity RC College"/>
    <x v="1"/>
    <n v="7319968"/>
    <n v="7355136"/>
  </r>
  <r>
    <n v="135003"/>
    <s v="Unity College"/>
    <x v="1"/>
    <n v="6456996"/>
    <n v="6551280"/>
  </r>
  <r>
    <n v="135122"/>
    <s v="Denton Community College"/>
    <x v="1"/>
    <n v="6526044"/>
    <n v="7040678"/>
  </r>
  <r>
    <n v="135479"/>
    <s v="All Saints Catholic High School"/>
    <x v="1"/>
    <n v="6493932"/>
    <n v="6536160"/>
  </r>
  <r>
    <n v="135481"/>
    <s v="St Edmund Arrowsmith Catholic Centre for Learning (VA)"/>
    <x v="1"/>
    <n v="6610518"/>
    <n v="7013736"/>
  </r>
  <r>
    <n v="135795"/>
    <s v="Kingsway Park High School"/>
    <x v="1"/>
    <n v="6610929"/>
    <n v="6645303"/>
  </r>
  <r>
    <n v="136432"/>
    <s v="Blessed John Henry Newman Roman Catholic College"/>
    <x v="1"/>
    <n v="8622024"/>
    <n v="8620608"/>
  </r>
  <r>
    <n v="136801"/>
    <s v="Preston Muslim Girls High School"/>
    <x v="1"/>
    <n v="2344800"/>
    <n v="2328800"/>
  </r>
  <r>
    <n v="137783"/>
    <s v="Lowton Church of England High School"/>
    <x v="1"/>
    <n v="3639696"/>
    <n v="3721635"/>
  </r>
  <r>
    <n v="138148"/>
    <s v="Hartford Church of England High School"/>
    <x v="1"/>
    <n v="4846370"/>
    <n v="5072130"/>
  </r>
  <r>
    <n v="106653"/>
    <s v="Penistone Grammar School"/>
    <x v="2"/>
    <n v="8126490"/>
    <n v="7542960"/>
  </r>
  <r>
    <n v="106962"/>
    <s v="Saint Pius X Catholic High School A Specialist School in Humanities"/>
    <x v="2"/>
    <n v="3881896"/>
    <n v="3764593"/>
  </r>
  <r>
    <n v="107395"/>
    <s v="Titus Salt School"/>
    <x v="2"/>
    <n v="8520480"/>
    <n v="8336016"/>
  </r>
  <r>
    <n v="107413"/>
    <s v="Carlton Bolling College"/>
    <x v="2"/>
    <n v="9301125"/>
    <n v="9003489"/>
  </r>
  <r>
    <n v="107428"/>
    <s v="The Holy Family Catholic School"/>
    <x v="2"/>
    <n v="5530954"/>
    <n v="5510868"/>
  </r>
  <r>
    <n v="107562"/>
    <s v="Calder High School, The Calder Learning Trust"/>
    <x v="2"/>
    <n v="5810812"/>
    <n v="6477996"/>
  </r>
  <r>
    <n v="107564"/>
    <s v="Todmorden High School"/>
    <x v="2"/>
    <n v="3716856"/>
    <n v="3664872"/>
  </r>
  <r>
    <n v="107756"/>
    <s v="Netherhall Learning Campus High School"/>
    <x v="2"/>
    <n v="3947840"/>
    <n v="3938480"/>
  </r>
  <r>
    <n v="107758"/>
    <s v="Almondbury Community School"/>
    <x v="2"/>
    <n v="4399488"/>
    <n v="4399488"/>
  </r>
  <r>
    <n v="107761"/>
    <s v="Newsome High School"/>
    <x v="2"/>
    <n v="4507756"/>
    <n v="4553813"/>
  </r>
  <r>
    <n v="107763"/>
    <s v="Honley High School"/>
    <x v="2"/>
    <n v="6891003"/>
    <n v="6775477"/>
  </r>
  <r>
    <n v="107769"/>
    <s v="Holmfirth High School"/>
    <x v="2"/>
    <n v="7368938"/>
    <n v="7400570"/>
  </r>
  <r>
    <n v="107775"/>
    <s v="Westborough High School"/>
    <x v="2"/>
    <n v="6078888"/>
    <n v="6132312"/>
  </r>
  <r>
    <n v="107778"/>
    <s v="Spen Valley High School"/>
    <x v="2"/>
    <n v="5334417"/>
    <n v="5435991"/>
  </r>
  <r>
    <n v="107780"/>
    <s v="Whitcliffe Mount School"/>
    <x v="2"/>
    <n v="6656022"/>
    <n v="7520425"/>
  </r>
  <r>
    <n v="107782"/>
    <s v="All Saints Catholic College Specialist in Humanities"/>
    <x v="2"/>
    <n v="4011324"/>
    <n v="4038753"/>
  </r>
  <r>
    <n v="108055"/>
    <s v="Lawnswood School"/>
    <x v="2"/>
    <n v="6638976"/>
    <n v="7235955"/>
  </r>
  <r>
    <n v="108057"/>
    <s v="Allerton High School"/>
    <x v="2"/>
    <n v="6952960"/>
    <n v="6878720"/>
  </r>
  <r>
    <n v="108058"/>
    <s v="Allerton Grange School"/>
    <x v="2"/>
    <n v="8331792"/>
    <n v="8599672"/>
  </r>
  <r>
    <n v="108059"/>
    <s v="Carr Manor Community School, Specialist Sports College"/>
    <x v="2"/>
    <n v="8016568"/>
    <n v="8769782"/>
  </r>
  <r>
    <n v="108075"/>
    <s v="Ralph Thoresby School"/>
    <x v="2"/>
    <n v="5668596"/>
    <n v="6038268"/>
  </r>
  <r>
    <n v="108076"/>
    <s v="Roundhay School"/>
    <x v="2"/>
    <n v="11180462"/>
    <n v="11251814"/>
  </r>
  <r>
    <n v="108079"/>
    <s v="Pudsey Grangefield School"/>
    <x v="2"/>
    <n v="6075216"/>
    <n v="6115200"/>
  </r>
  <r>
    <n v="108083"/>
    <s v="Benton Park School"/>
    <x v="2"/>
    <n v="6771369"/>
    <n v="6909840"/>
  </r>
  <r>
    <n v="108085"/>
    <s v="Guiseley School"/>
    <x v="2"/>
    <n v="6585894"/>
    <n v="6625584"/>
  </r>
  <r>
    <n v="108088"/>
    <s v="Wetherby High School"/>
    <x v="2"/>
    <n v="3561050"/>
    <n v="4150650"/>
  </r>
  <r>
    <n v="108095"/>
    <s v="Cardinal Heenan Catholic High School"/>
    <x v="2"/>
    <n v="4965852"/>
    <n v="5019424"/>
  </r>
  <r>
    <n v="108096"/>
    <s v="Corpus Christi Catholic College"/>
    <x v="2"/>
    <n v="5695501"/>
    <n v="5911276"/>
  </r>
  <r>
    <n v="108097"/>
    <s v="Mount St Mary's Catholic High School"/>
    <x v="2"/>
    <n v="5427488"/>
    <n v="5679634"/>
  </r>
  <r>
    <n v="108271"/>
    <s v="Kettlethorpe High School, A Specialist Maths and Computing College"/>
    <x v="2"/>
    <n v="7996800"/>
    <n v="7893900"/>
  </r>
  <r>
    <n v="118072"/>
    <s v="Beverley High School"/>
    <x v="2"/>
    <n v="3971200"/>
    <n v="3967200"/>
  </r>
  <r>
    <n v="118073"/>
    <s v="Longcroft School and Sixth Form College"/>
    <x v="2"/>
    <n v="6222006"/>
    <n v="6384798"/>
  </r>
  <r>
    <n v="118075"/>
    <s v="Withernsea High School"/>
    <x v="2"/>
    <n v="4128670"/>
    <n v="4133556"/>
  </r>
  <r>
    <n v="118076"/>
    <s v="The Market Weighton School"/>
    <x v="2"/>
    <n v="2494924"/>
    <n v="2366476"/>
  </r>
  <r>
    <n v="118082"/>
    <s v="Hornsea School and Language College"/>
    <x v="2"/>
    <n v="5957182"/>
    <n v="5983846"/>
  </r>
  <r>
    <n v="118085"/>
    <s v="Headlands School"/>
    <x v="2"/>
    <n v="5564388"/>
    <n v="6208465"/>
  </r>
  <r>
    <n v="118097"/>
    <s v="Frederick Gough School"/>
    <x v="2"/>
    <n v="6600959"/>
    <n v="6556715"/>
  </r>
  <r>
    <n v="118109"/>
    <s v="Baysgarth School"/>
    <x v="2"/>
    <n v="5015365"/>
    <n v="5710090"/>
  </r>
  <r>
    <n v="118111"/>
    <s v="Bridlington School"/>
    <x v="2"/>
    <n v="6377000"/>
    <n v="6576509"/>
  </r>
  <r>
    <n v="118112"/>
    <s v="Sir John Nelthorpe School"/>
    <x v="2"/>
    <n v="3110184"/>
    <n v="3095928"/>
  </r>
  <r>
    <n v="121663"/>
    <s v="Risedale Sports and Community College"/>
    <x v="2"/>
    <n v="2851824"/>
    <n v="2956976"/>
  </r>
  <r>
    <n v="121665"/>
    <s v="Ryedale School"/>
    <x v="2"/>
    <n v="3136840"/>
    <n v="3233825"/>
  </r>
  <r>
    <n v="121666"/>
    <s v="Thirsk School &amp; Sixth Form College"/>
    <x v="2"/>
    <n v="4709144"/>
    <n v="4652910"/>
  </r>
  <r>
    <n v="121667"/>
    <s v="Caedmon College Whitby"/>
    <x v="2"/>
    <n v="5947722"/>
    <n v="6179602"/>
  </r>
  <r>
    <n v="121670"/>
    <s v="Bedale High School"/>
    <x v="2"/>
    <n v="3392272"/>
    <n v="3550521"/>
  </r>
  <r>
    <n v="121671"/>
    <s v="Lady Lumley's School"/>
    <x v="2"/>
    <n v="5032060"/>
    <n v="5029390"/>
  </r>
  <r>
    <n v="121673"/>
    <s v="Huntington School"/>
    <x v="2"/>
    <n v="7248633"/>
    <n v="7180875"/>
  </r>
  <r>
    <n v="121674"/>
    <s v="George Pindar School"/>
    <x v="2"/>
    <n v="4114096"/>
    <n v="3899764"/>
  </r>
  <r>
    <n v="121675"/>
    <s v="Graham School"/>
    <x v="2"/>
    <n v="6855088"/>
    <n v="7106186"/>
  </r>
  <r>
    <n v="121678"/>
    <s v="Northallerton School &amp; Sixth Form College"/>
    <x v="2"/>
    <n v="6550137"/>
    <n v="6713201"/>
  </r>
  <r>
    <n v="121679"/>
    <s v="The Wensleydale School &amp; Sixth Form"/>
    <x v="2"/>
    <n v="2401710"/>
    <n v="2500722"/>
  </r>
  <r>
    <n v="121681"/>
    <s v="Malton School"/>
    <x v="2"/>
    <n v="3681144"/>
    <n v="3822432"/>
  </r>
  <r>
    <n v="121687"/>
    <s v="King James's School"/>
    <x v="2"/>
    <n v="8187075"/>
    <n v="8367455"/>
  </r>
  <r>
    <n v="121689"/>
    <s v="Settle College"/>
    <x v="2"/>
    <n v="3184134"/>
    <n v="3231254"/>
  </r>
  <r>
    <n v="121690"/>
    <s v="Upper Wharfedale School"/>
    <x v="2"/>
    <n v="2126052"/>
    <n v="2239348"/>
  </r>
  <r>
    <n v="121694"/>
    <s v="Ripon Grammar School"/>
    <x v="2"/>
    <n v="5195316"/>
    <n v="5157089"/>
  </r>
  <r>
    <n v="121699"/>
    <s v="Boroughbridge High School"/>
    <x v="2"/>
    <n v="3573780"/>
    <n v="3682990"/>
  </r>
  <r>
    <n v="121700"/>
    <s v="Nidderdale High School"/>
    <x v="2"/>
    <n v="2080176"/>
    <n v="2101127"/>
  </r>
  <r>
    <n v="121702"/>
    <s v="Selby High School Specialist School for the Arts and Science"/>
    <x v="2"/>
    <n v="5765664"/>
    <n v="5933168"/>
  </r>
  <r>
    <n v="121711"/>
    <s v="Joseph Rowntree School"/>
    <x v="2"/>
    <n v="6738960"/>
    <n v="6541590"/>
  </r>
  <r>
    <n v="121714"/>
    <s v="St Augustine's Roman Catholic School, Scarborough"/>
    <x v="2"/>
    <n v="3144320"/>
    <n v="3099712"/>
  </r>
  <r>
    <n v="121715"/>
    <s v="St Francis Xavier School"/>
    <x v="2"/>
    <n v="2419358"/>
    <n v="2566969"/>
  </r>
  <r>
    <n v="121716"/>
    <s v="Ermysted's Grammar School"/>
    <x v="2"/>
    <n v="4060330"/>
    <n v="4013060"/>
  </r>
  <r>
    <n v="121717"/>
    <s v="St John Fisher Catholic High School"/>
    <x v="2"/>
    <n v="6971426"/>
    <n v="6917428"/>
  </r>
  <r>
    <n v="121718"/>
    <s v="Holy Family Catholic High School, Carlton"/>
    <x v="2"/>
    <n v="2772960"/>
    <n v="2840640"/>
  </r>
  <r>
    <n v="121720"/>
    <s v="All Saints RC School"/>
    <x v="2"/>
    <n v="6305886"/>
    <n v="6283548"/>
  </r>
  <r>
    <n v="132217"/>
    <s v="Parkside School"/>
    <x v="2"/>
    <n v="5508038"/>
    <n v="5558120"/>
  </r>
  <r>
    <n v="136502"/>
    <s v="North Huddersfield Trust School"/>
    <x v="2"/>
    <n v="4722970"/>
    <n v="4779650"/>
  </r>
  <r>
    <n v="140569"/>
    <s v="St Bede's and St Joseph's Catholic College"/>
    <x v="2"/>
    <n v="11424517"/>
    <n v="11561130"/>
  </r>
  <r>
    <n v="112932"/>
    <s v="Chapel-en-le-Frith High School"/>
    <x v="3"/>
    <n v="5936840"/>
    <n v="5976916"/>
  </r>
  <r>
    <n v="112936"/>
    <s v="New Mills School"/>
    <x v="3"/>
    <n v="3077615"/>
    <n v="3388810"/>
  </r>
  <r>
    <n v="112938"/>
    <s v="William Allitt School"/>
    <x v="3"/>
    <n v="4932450"/>
    <n v="5144589"/>
  </r>
  <r>
    <n v="112939"/>
    <s v="Aldercar High School"/>
    <x v="3"/>
    <n v="4123467"/>
    <n v="4049982"/>
  </r>
  <r>
    <n v="112949"/>
    <s v="Tibshelf Community School"/>
    <x v="3"/>
    <n v="5162616"/>
    <n v="5095656"/>
  </r>
  <r>
    <n v="112950"/>
    <s v="Highfields School"/>
    <x v="3"/>
    <n v="6565461"/>
    <n v="6577851"/>
  </r>
  <r>
    <n v="112951"/>
    <s v="The Bemrose School"/>
    <x v="3"/>
    <n v="6292775"/>
    <n v="6419500"/>
  </r>
  <r>
    <n v="112956"/>
    <s v="Littleover Community School"/>
    <x v="3"/>
    <n v="7792716"/>
    <n v="7397509"/>
  </r>
  <r>
    <n v="112957"/>
    <s v="Glossopdale School"/>
    <x v="3"/>
    <n v="6227736"/>
    <n v="6370416"/>
  </r>
  <r>
    <n v="112958"/>
    <s v="Whittington Green School"/>
    <x v="3"/>
    <n v="2815127"/>
    <n v="2696424"/>
  </r>
  <r>
    <n v="112959"/>
    <s v="Hasland Hall Community School"/>
    <x v="3"/>
    <n v="4041100"/>
    <n v="4105500"/>
  </r>
  <r>
    <n v="112961"/>
    <s v="Parkside Community School"/>
    <x v="3"/>
    <n v="3552630"/>
    <n v="3682190"/>
  </r>
  <r>
    <n v="112966"/>
    <s v="Springwell Community College"/>
    <x v="3"/>
    <n v="5106696"/>
    <n v="5232465"/>
  </r>
  <r>
    <n v="112968"/>
    <s v="Anthony Gell School"/>
    <x v="3"/>
    <n v="3619965"/>
    <n v="3931819"/>
  </r>
  <r>
    <n v="112969"/>
    <s v="Dronfield Henry Fanshawe School"/>
    <x v="3"/>
    <n v="8904300"/>
    <n v="8872404"/>
  </r>
  <r>
    <n v="112970"/>
    <s v="Buxton Community School"/>
    <x v="3"/>
    <n v="6339375"/>
    <n v="6449821"/>
  </r>
  <r>
    <n v="112989"/>
    <s v="Belper School and Sixth Form Centre"/>
    <x v="3"/>
    <n v="6714059"/>
    <n v="6894425"/>
  </r>
  <r>
    <n v="112991"/>
    <s v="Murray Park Community School"/>
    <x v="3"/>
    <n v="4356528"/>
    <n v="4488396"/>
  </r>
  <r>
    <n v="112996"/>
    <s v="Lady Manners School"/>
    <x v="3"/>
    <n v="6981315"/>
    <n v="7061560"/>
  </r>
  <r>
    <n v="120274"/>
    <s v="Iveshead School"/>
    <x v="3"/>
    <n v="3321108"/>
    <n v="3607608"/>
  </r>
  <r>
    <n v="120277"/>
    <s v="Crown Hills Community College"/>
    <x v="3"/>
    <n v="8494220"/>
    <n v="8356964"/>
  </r>
  <r>
    <n v="120281"/>
    <s v="Beaumont Leys School"/>
    <x v="3"/>
    <n v="6782308"/>
    <n v="6852144"/>
  </r>
  <r>
    <n v="120286"/>
    <s v="Soar Valley College"/>
    <x v="3"/>
    <n v="7783008"/>
    <n v="7540112"/>
  </r>
  <r>
    <n v="120292"/>
    <s v="Moat Community College"/>
    <x v="3"/>
    <n v="7138376"/>
    <n v="7044744"/>
  </r>
  <r>
    <n v="120297"/>
    <s v="The City of Leicester College"/>
    <x v="3"/>
    <n v="8980488"/>
    <n v="9352992"/>
  </r>
  <r>
    <n v="120298"/>
    <s v="Fullhurst Community College"/>
    <x v="3"/>
    <n v="6827067"/>
    <n v="6900621"/>
  </r>
  <r>
    <n v="120642"/>
    <s v="Spalding High School"/>
    <x v="3"/>
    <n v="4387682"/>
    <n v="4575272"/>
  </r>
  <r>
    <n v="120645"/>
    <s v="The Peele Community College"/>
    <x v="3"/>
    <n v="3747420"/>
    <n v="3807588"/>
  </r>
  <r>
    <n v="120655"/>
    <s v="The Queen Elizabeth's High School, Gainsborough"/>
    <x v="3"/>
    <n v="5637744"/>
    <n v="5752800"/>
  </r>
  <r>
    <n v="122066"/>
    <s v="The Latimer Arts College"/>
    <x v="3"/>
    <n v="5497160"/>
    <n v="5127220"/>
  </r>
  <r>
    <n v="122854"/>
    <s v="Chilwell School"/>
    <x v="3"/>
    <n v="4233702"/>
    <n v="4437114"/>
  </r>
  <r>
    <n v="129645"/>
    <s v="Madani Girls' School"/>
    <x v="3"/>
    <n v="1777845"/>
    <n v="1740330"/>
  </r>
  <r>
    <n v="131945"/>
    <s v="New College Leicester"/>
    <x v="3"/>
    <n v="6531280"/>
    <n v="6134520"/>
  </r>
  <r>
    <n v="138869"/>
    <s v="Madani Boys School"/>
    <x v="3"/>
    <n v="1741030"/>
    <n v="1701468"/>
  </r>
  <r>
    <n v="103483"/>
    <s v="Hodge Hill Girls' School"/>
    <x v="4"/>
    <n v="4647000"/>
    <n v="4693500"/>
  </r>
  <r>
    <n v="103486"/>
    <s v="Kings Heath Boys"/>
    <x v="4"/>
    <n v="4412680"/>
    <n v="4209915"/>
  </r>
  <r>
    <n v="103493"/>
    <s v="Bordesley Green Girls' School &amp; Sixth Form"/>
    <x v="4"/>
    <n v="6352830"/>
    <n v="5984550"/>
  </r>
  <r>
    <n v="103497"/>
    <s v="Queensbridge School"/>
    <x v="4"/>
    <n v="5673464"/>
    <n v="5220412"/>
  </r>
  <r>
    <n v="103498"/>
    <s v="Selly Park  Girls' School"/>
    <x v="4"/>
    <n v="4600090"/>
    <n v="4999060"/>
  </r>
  <r>
    <n v="103499"/>
    <s v="Turves Green Girls' School"/>
    <x v="4"/>
    <n v="3629958"/>
    <n v="3756970"/>
  </r>
  <r>
    <n v="103500"/>
    <s v="Turves Green Boys' School"/>
    <x v="4"/>
    <n v="3476385"/>
    <n v="3698640"/>
  </r>
  <r>
    <n v="103501"/>
    <s v="Wheelers Lane Technology College"/>
    <x v="4"/>
    <n v="4125420"/>
    <n v="4298235"/>
  </r>
  <r>
    <n v="103503"/>
    <s v="Hodge Hill College"/>
    <x v="4"/>
    <n v="8727988"/>
    <n v="8164892"/>
  </r>
  <r>
    <n v="103509"/>
    <s v="Holte School"/>
    <x v="4"/>
    <n v="7854612"/>
    <n v="7819156"/>
  </r>
  <r>
    <n v="103514"/>
    <s v="Swanshurst School"/>
    <x v="4"/>
    <n v="10470374"/>
    <n v="9770492"/>
  </r>
  <r>
    <n v="103519"/>
    <s v="Moseley School and Sixth Form"/>
    <x v="4"/>
    <n v="8608770"/>
    <n v="8924880"/>
  </r>
  <r>
    <n v="103529"/>
    <s v="Balaam Wood School"/>
    <x v="4"/>
    <n v="2321352"/>
    <n v="2596440"/>
  </r>
  <r>
    <n v="103531"/>
    <s v="St Paul's School for Girls"/>
    <x v="4"/>
    <n v="5721365"/>
    <n v="5577960"/>
  </r>
  <r>
    <n v="103534"/>
    <s v="St John Wall Catholic School"/>
    <x v="4"/>
    <n v="4542012"/>
    <n v="5061519"/>
  </r>
  <r>
    <n v="103539"/>
    <s v="Cardinal Wiseman Catholic School"/>
    <x v="4"/>
    <n v="4005750"/>
    <n v="3924545"/>
  </r>
  <r>
    <n v="103560"/>
    <s v="Bishop Challoner Catholic College"/>
    <x v="4"/>
    <n v="8359085"/>
    <n v="8322935"/>
  </r>
  <r>
    <n v="103562"/>
    <s v="King's Norton Boys' School"/>
    <x v="4"/>
    <n v="3907953"/>
    <n v="4060696"/>
  </r>
  <r>
    <n v="103563"/>
    <s v="Colmers School and Sixth Form College"/>
    <x v="4"/>
    <n v="6606545"/>
    <n v="6317409"/>
  </r>
  <r>
    <n v="103742"/>
    <s v="Bishop Ullathorne Catholic School"/>
    <x v="4"/>
    <n v="5277720"/>
    <n v="5199945"/>
  </r>
  <r>
    <n v="103743"/>
    <s v="Cardinal Newman Catholic School A Specialist Arts and Community College"/>
    <x v="4"/>
    <n v="6955520"/>
    <n v="6688760"/>
  </r>
  <r>
    <n v="103854"/>
    <s v="Summerhill School"/>
    <x v="4"/>
    <n v="5757672"/>
    <n v="5947664"/>
  </r>
  <r>
    <n v="103855"/>
    <s v="The Dormston School"/>
    <x v="4"/>
    <n v="5683894"/>
    <n v="5476501"/>
  </r>
  <r>
    <n v="103858"/>
    <s v="The Wordsley School Business &amp; Enterprise &amp; Music College"/>
    <x v="4"/>
    <n v="4108047"/>
    <n v="4123650"/>
  </r>
  <r>
    <n v="103870"/>
    <s v="Old Swinford Hospital"/>
    <x v="4"/>
    <n v="8006570"/>
    <n v="7496555"/>
  </r>
  <r>
    <n v="104012"/>
    <s v="Perryfields High School Specialist Maths and Computing College"/>
    <x v="4"/>
    <n v="7037070"/>
    <n v="7245350"/>
  </r>
  <r>
    <n v="104018"/>
    <s v="Holly Lodge High School College of Science"/>
    <x v="4"/>
    <n v="8867727"/>
    <n v="8052948"/>
  </r>
  <r>
    <n v="104019"/>
    <s v="St Michael's CE High School"/>
    <x v="4"/>
    <n v="7868616"/>
    <n v="7869792"/>
  </r>
  <r>
    <n v="104020"/>
    <s v="Stuart Bathurst Catholic High School College of Performing Arts"/>
    <x v="4"/>
    <n v="5189302"/>
    <n v="5241576"/>
  </r>
  <r>
    <n v="104119"/>
    <s v="St Peter's Catholic School and Specialist Science College"/>
    <x v="4"/>
    <n v="6029842"/>
    <n v="5959772"/>
  </r>
  <r>
    <n v="104248"/>
    <s v="Brownhills School"/>
    <x v="4"/>
    <n v="4141472"/>
    <n v="3941548"/>
  </r>
  <r>
    <n v="104255"/>
    <s v="St Francis of Assisi Catholic Technology College"/>
    <x v="4"/>
    <n v="5568464"/>
    <n v="5843396"/>
  </r>
  <r>
    <n v="104259"/>
    <s v="St Thomas More Catholic School, Willenhall"/>
    <x v="4"/>
    <n v="8359962"/>
    <n v="8352552"/>
  </r>
  <r>
    <n v="104387"/>
    <s v="St Matthias School"/>
    <x v="4"/>
    <n v="3976128"/>
    <n v="4721184"/>
  </r>
  <r>
    <n v="104395"/>
    <s v="Colton Hills Community School"/>
    <x v="4"/>
    <n v="5616092"/>
    <n v="5412246"/>
  </r>
  <r>
    <n v="116928"/>
    <s v="North Bromsgrove High School"/>
    <x v="4"/>
    <n v="4741164"/>
    <n v="5465064"/>
  </r>
  <r>
    <n v="116932"/>
    <s v="The De Montfort School"/>
    <x v="4"/>
    <n v="5374890"/>
    <n v="5533704"/>
  </r>
  <r>
    <n v="116936"/>
    <s v="Aylestone School"/>
    <x v="4"/>
    <n v="2617327"/>
    <n v="2539132"/>
  </r>
  <r>
    <n v="116941"/>
    <s v="Earl Mortimer College and Sixth Form Centre"/>
    <x v="4"/>
    <n v="3279960"/>
    <n v="3212460"/>
  </r>
  <r>
    <n v="116952"/>
    <s v="Weobley High School"/>
    <x v="4"/>
    <n v="2749110"/>
    <n v="2696252"/>
  </r>
  <r>
    <n v="116991"/>
    <s v="The Bishop of Hereford's Bluecoat School"/>
    <x v="4"/>
    <n v="5615890"/>
    <n v="5347734"/>
  </r>
  <r>
    <n v="116992"/>
    <s v="St Mary's RC High School"/>
    <x v="4"/>
    <n v="3871173"/>
    <n v="3944967"/>
  </r>
  <r>
    <n v="116999"/>
    <s v="Blessed Edward Oldcorne Catholic College"/>
    <x v="4"/>
    <n v="5224232"/>
    <n v="5436736"/>
  </r>
  <r>
    <n v="123564"/>
    <s v="The Community College, Bishop's Castle"/>
    <x v="4"/>
    <n v="2550080"/>
    <n v="2536352"/>
  </r>
  <r>
    <n v="123580"/>
    <s v="The Grove School"/>
    <x v="4"/>
    <n v="4778258"/>
    <n v="4587882"/>
  </r>
  <r>
    <n v="123589"/>
    <s v="The Thomas Adams School, Wem"/>
    <x v="4"/>
    <n v="7218262"/>
    <n v="7066766"/>
  </r>
  <r>
    <n v="124391"/>
    <s v="Paulet High School"/>
    <x v="4"/>
    <n v="4199985"/>
    <n v="4174545"/>
  </r>
  <r>
    <n v="124392"/>
    <s v="Paget High School"/>
    <x v="4"/>
    <n v="5229334"/>
    <n v="5198083"/>
  </r>
  <r>
    <n v="124395"/>
    <s v="Norton Canes High School"/>
    <x v="4"/>
    <n v="2343099"/>
    <n v="2543343"/>
  </r>
  <r>
    <n v="124396"/>
    <s v="Blythe Bridge High School"/>
    <x v="4"/>
    <n v="4806922"/>
    <n v="5124052"/>
  </r>
  <r>
    <n v="124399"/>
    <s v="Moorside High School"/>
    <x v="4"/>
    <n v="3848520"/>
    <n v="3850860"/>
  </r>
  <r>
    <n v="124400"/>
    <s v="Codsall Community High School"/>
    <x v="4"/>
    <n v="5114620"/>
    <n v="5081300"/>
  </r>
  <r>
    <n v="124401"/>
    <s v="Endon High School"/>
    <x v="4"/>
    <n v="3358260"/>
    <n v="3381754"/>
  </r>
  <r>
    <n v="124408"/>
    <s v="King Edward VI School"/>
    <x v="4"/>
    <n v="6470523"/>
    <n v="6539373"/>
  </r>
  <r>
    <n v="124422"/>
    <s v="The Friary School"/>
    <x v="4"/>
    <n v="6043687"/>
    <n v="6027041"/>
  </r>
  <r>
    <n v="124449"/>
    <s v="Abbot Beyne School"/>
    <x v="4"/>
    <n v="3903205"/>
    <n v="4069777"/>
  </r>
  <r>
    <n v="124467"/>
    <s v="Stafford Manor High School"/>
    <x v="4"/>
    <n v="2030190"/>
    <n v="2127540"/>
  </r>
  <r>
    <n v="124468"/>
    <s v="Cardinal Griffin Catholic College"/>
    <x v="4"/>
    <n v="4365680"/>
    <n v="4422000"/>
  </r>
  <r>
    <n v="125734"/>
    <s v="Kineton High School"/>
    <x v="4"/>
    <n v="4393700"/>
    <n v="4407793"/>
  </r>
  <r>
    <n v="125747"/>
    <s v="Kenilworth School and Sixth Form"/>
    <x v="4"/>
    <n v="8625440"/>
    <n v="8682827"/>
  </r>
  <r>
    <n v="125756"/>
    <s v="Trinity Catholic School"/>
    <x v="4"/>
    <n v="4222044"/>
    <n v="4481253"/>
  </r>
  <r>
    <n v="125764"/>
    <s v="The Avon Valley School and Performing Arts College"/>
    <x v="4"/>
    <n v="6471927"/>
    <n v="6653790"/>
  </r>
  <r>
    <n v="131547"/>
    <s v="The King's Church of England School"/>
    <x v="4"/>
    <n v="4857920"/>
    <n v="4924800"/>
  </r>
  <r>
    <n v="133306"/>
    <s v="Al-Hijrah School"/>
    <x v="4"/>
    <n v="4131062"/>
    <n v="4769206"/>
  </r>
  <r>
    <n v="135035"/>
    <s v="The Bewdley School"/>
    <x v="4"/>
    <n v="4878786"/>
    <n v="4933335"/>
  </r>
  <r>
    <n v="135061"/>
    <s v="Wolverley CofE Secondary School"/>
    <x v="4"/>
    <n v="3102624"/>
    <n v="3811374"/>
  </r>
  <r>
    <n v="136091"/>
    <s v="The Phoenix Collegiate"/>
    <x v="4"/>
    <n v="9974782"/>
    <n v="9536198"/>
  </r>
  <r>
    <n v="141700"/>
    <s v="The King's CofE (VA) School"/>
    <x v="4"/>
    <n v="2565867"/>
    <n v="2678140"/>
  </r>
  <r>
    <n v="142067"/>
    <s v="Holy Trinity School"/>
    <x v="4"/>
    <n v="2158100"/>
    <n v="2737700"/>
  </r>
  <r>
    <n v="109669"/>
    <s v="Sandy Secondary School"/>
    <x v="5"/>
    <n v="3273760"/>
    <n v="3419752"/>
  </r>
  <r>
    <n v="109686"/>
    <s v="Lealands High School"/>
    <x v="5"/>
    <n v="5687712"/>
    <n v="6018624"/>
  </r>
  <r>
    <n v="109690"/>
    <s v="Biddenham International School and Sports College"/>
    <x v="5"/>
    <n v="5845350"/>
    <n v="5826891"/>
  </r>
  <r>
    <n v="109707"/>
    <s v="Ashcroft High School"/>
    <x v="5"/>
    <n v="7380967"/>
    <n v="7117319"/>
  </r>
  <r>
    <n v="109709"/>
    <s v="Lea Manor High School Performing Arts College"/>
    <x v="5"/>
    <n v="7393672"/>
    <n v="7370068"/>
  </r>
  <r>
    <n v="109713"/>
    <s v="Stopsley High School"/>
    <x v="5"/>
    <n v="6049330"/>
    <n v="5881347"/>
  </r>
  <r>
    <n v="110882"/>
    <s v="Ken Stimpson Community School"/>
    <x v="5"/>
    <n v="6081660"/>
    <n v="6241329"/>
  </r>
  <r>
    <n v="110907"/>
    <s v="St John Fisher Catholic High School"/>
    <x v="5"/>
    <n v="4640232"/>
    <n v="4745016"/>
  </r>
  <r>
    <n v="115237"/>
    <s v="De La Salle School and Language College"/>
    <x v="5"/>
    <n v="4377087"/>
    <n v="4291872"/>
  </r>
  <r>
    <n v="115238"/>
    <s v="St John Payne Catholic School, Chelmsford"/>
    <x v="5"/>
    <n v="5627799"/>
    <n v="5668803"/>
  </r>
  <r>
    <n v="115239"/>
    <s v="Grays Convent High School"/>
    <x v="5"/>
    <n v="3003091"/>
    <n v="3178375"/>
  </r>
  <r>
    <n v="115322"/>
    <s v="Beauchamps High School"/>
    <x v="5"/>
    <n v="6520019"/>
    <n v="6439605"/>
  </r>
  <r>
    <n v="115382"/>
    <s v="St Benedict's Catholic College"/>
    <x v="5"/>
    <n v="4491437"/>
    <n v="4455876"/>
  </r>
  <r>
    <n v="117499"/>
    <s v="The Priory School"/>
    <x v="5"/>
    <n v="6217304"/>
    <n v="5815360"/>
  </r>
  <r>
    <n v="117500"/>
    <s v="The Hemel Hempstead School"/>
    <x v="5"/>
    <n v="6217484"/>
    <n v="6081938"/>
  </r>
  <r>
    <n v="117504"/>
    <s v="Fearnhill School"/>
    <x v="5"/>
    <n v="4060001"/>
    <n v="4014505"/>
  </r>
  <r>
    <n v="117518"/>
    <s v="Barnwell School"/>
    <x v="5"/>
    <n v="7460784"/>
    <n v="7357950"/>
  </r>
  <r>
    <n v="117530"/>
    <s v="The Nobel School"/>
    <x v="5"/>
    <n v="8268260"/>
    <n v="8439860"/>
  </r>
  <r>
    <n v="117534"/>
    <s v="Marriotts School"/>
    <x v="5"/>
    <n v="7046080"/>
    <n v="6937440"/>
  </r>
  <r>
    <n v="117537"/>
    <s v="The Highfield School"/>
    <x v="5"/>
    <n v="5656651"/>
    <n v="5526521"/>
  </r>
  <r>
    <n v="117552"/>
    <s v="The Astley Cooper School"/>
    <x v="5"/>
    <n v="3423838"/>
    <n v="3679236"/>
  </r>
  <r>
    <n v="117555"/>
    <s v="Townsend CofE School"/>
    <x v="5"/>
    <n v="3490254"/>
    <n v="3301104"/>
  </r>
  <r>
    <n v="117557"/>
    <s v="John F Kennedy Catholic School"/>
    <x v="5"/>
    <n v="5971840"/>
    <n v="5849235"/>
  </r>
  <r>
    <n v="117577"/>
    <s v="The Bishop's Stortford High School"/>
    <x v="5"/>
    <n v="5950805"/>
    <n v="5999610"/>
  </r>
  <r>
    <n v="117578"/>
    <s v="Ashlyns School"/>
    <x v="5"/>
    <n v="6797058"/>
    <n v="7053103"/>
  </r>
  <r>
    <n v="117591"/>
    <s v="Chancellor's School"/>
    <x v="5"/>
    <n v="5763402"/>
    <n v="5906754"/>
  </r>
  <r>
    <n v="117594"/>
    <s v="St Mary's Catholic School"/>
    <x v="5"/>
    <n v="5126222"/>
    <n v="5161524"/>
  </r>
  <r>
    <n v="121154"/>
    <s v="North Walsham High School"/>
    <x v="5"/>
    <n v="3813440"/>
    <n v="3812038"/>
  </r>
  <r>
    <n v="121164"/>
    <s v="Aylsham High School"/>
    <x v="5"/>
    <n v="5637891"/>
    <n v="5626572"/>
  </r>
  <r>
    <n v="124802"/>
    <s v="Thurston Community College"/>
    <x v="5"/>
    <n v="9317301"/>
    <n v="9442489"/>
  </r>
  <r>
    <n v="124840"/>
    <s v="Northgate High School"/>
    <x v="5"/>
    <n v="8441616"/>
    <n v="8470584"/>
  </r>
  <r>
    <n v="124856"/>
    <s v="King Edward VI Church of England Voluntary Controlled Upper School"/>
    <x v="5"/>
    <n v="7953904"/>
    <n v="7911792"/>
  </r>
  <r>
    <n v="124861"/>
    <s v="St Benedict's Catholic School"/>
    <x v="5"/>
    <n v="4207760"/>
    <n v="4097624"/>
  </r>
  <r>
    <n v="136438"/>
    <s v="Pakefield School"/>
    <x v="5"/>
    <n v="5065984"/>
    <n v="4977280"/>
  </r>
  <r>
    <n v="100049"/>
    <s v="Haverstock School"/>
    <x v="6"/>
    <n v="10804962"/>
    <n v="10712937"/>
  </r>
  <r>
    <n v="100050"/>
    <s v="Parliament Hill School"/>
    <x v="6"/>
    <n v="8652438"/>
    <n v="8571116"/>
  </r>
  <r>
    <n v="100051"/>
    <s v="Regent High School"/>
    <x v="6"/>
    <n v="8071503"/>
    <n v="7803921"/>
  </r>
  <r>
    <n v="100052"/>
    <s v="Hampstead School"/>
    <x v="6"/>
    <n v="9526730"/>
    <n v="9740015"/>
  </r>
  <r>
    <n v="100053"/>
    <s v="Acland Burghley School"/>
    <x v="6"/>
    <n v="8191340"/>
    <n v="8208872"/>
  </r>
  <r>
    <n v="100054"/>
    <s v="The Camden School for Girls"/>
    <x v="6"/>
    <n v="6888082"/>
    <n v="6827722"/>
  </r>
  <r>
    <n v="100055"/>
    <s v="Maria Fidelis Roman Catholic Convent School FCJ"/>
    <x v="6"/>
    <n v="5231061"/>
    <n v="5236077"/>
  </r>
  <r>
    <n v="100056"/>
    <s v="William Ellis School"/>
    <x v="6"/>
    <n v="6571422"/>
    <n v="6834828"/>
  </r>
  <r>
    <n v="100059"/>
    <s v="La Sainte Union Catholic Secondary School"/>
    <x v="6"/>
    <n v="7664706"/>
    <n v="7680582"/>
  </r>
  <r>
    <n v="100182"/>
    <s v="Eltham Hill School"/>
    <x v="6"/>
    <n v="7178922"/>
    <n v="7228170"/>
  </r>
  <r>
    <n v="100183"/>
    <s v="Plumstead Manor School"/>
    <x v="6"/>
    <n v="10656228"/>
    <n v="10811592"/>
  </r>
  <r>
    <n v="100190"/>
    <s v="Thomas Tallis School"/>
    <x v="6"/>
    <n v="15020864"/>
    <n v="15156464"/>
  </r>
  <r>
    <n v="100192"/>
    <s v="The John Roan School"/>
    <x v="6"/>
    <n v="10146486"/>
    <n v="10100916"/>
  </r>
  <r>
    <n v="100193"/>
    <s v="St Ursula's Convent School"/>
    <x v="6"/>
    <n v="3842140"/>
    <n v="3926460"/>
  </r>
  <r>
    <n v="100277"/>
    <s v="Haggerston School"/>
    <x v="6"/>
    <n v="8391540"/>
    <n v="8360532"/>
  </r>
  <r>
    <n v="100279"/>
    <s v="Stoke Newington School and Sixth Form"/>
    <x v="6"/>
    <n v="12809636"/>
    <n v="12781142"/>
  </r>
  <r>
    <n v="100282"/>
    <s v="Our Lady's Catholic High School"/>
    <x v="6"/>
    <n v="6014697"/>
    <n v="6156228"/>
  </r>
  <r>
    <n v="100284"/>
    <s v="The Urswick School - A Church of England Secondary School"/>
    <x v="6"/>
    <n v="7580100"/>
    <n v="7737675"/>
  </r>
  <r>
    <n v="100285"/>
    <s v="Cardinal Pole Catholic School"/>
    <x v="6"/>
    <n v="9147411"/>
    <n v="9432297"/>
  </r>
  <r>
    <n v="100453"/>
    <s v="Holloway School"/>
    <x v="6"/>
    <n v="7158060"/>
    <n v="7186725"/>
  </r>
  <r>
    <n v="100455"/>
    <s v="Highbury Fields School"/>
    <x v="6"/>
    <n v="5912868"/>
    <n v="5872906"/>
  </r>
  <r>
    <n v="100457"/>
    <s v="Elizabeth Garrett Anderson School"/>
    <x v="6"/>
    <n v="6941262"/>
    <n v="6755802"/>
  </r>
  <r>
    <n v="100458"/>
    <s v="Central Foundation Boys' School"/>
    <x v="6"/>
    <n v="7257708"/>
    <n v="7123680"/>
  </r>
  <r>
    <n v="100459"/>
    <s v="St Aloysius RC College"/>
    <x v="6"/>
    <n v="7619733"/>
    <n v="7517367"/>
  </r>
  <r>
    <n v="100502"/>
    <s v="Saint Thomas More Language College"/>
    <x v="6"/>
    <n v="4887344"/>
    <n v="4855928"/>
  </r>
  <r>
    <n v="100503"/>
    <s v="All Saints Catholic College"/>
    <x v="6"/>
    <n v="3602298"/>
    <n v="3633761"/>
  </r>
  <r>
    <n v="100624"/>
    <s v="Norwood School"/>
    <x v="6"/>
    <n v="7249255"/>
    <n v="7285590"/>
  </r>
  <r>
    <n v="100625"/>
    <s v="Lilian Baylis Technology School"/>
    <x v="6"/>
    <n v="7581064"/>
    <n v="7677501"/>
  </r>
  <r>
    <n v="100627"/>
    <s v="Saint Gabriel's College"/>
    <x v="6"/>
    <n v="4105180"/>
    <n v="4066585"/>
  </r>
  <r>
    <n v="100637"/>
    <s v="La Retraite Roman Catholic Girls' School"/>
    <x v="6"/>
    <n v="7142244"/>
    <n v="6977394"/>
  </r>
  <r>
    <n v="100638"/>
    <s v="Bishop Thomas Grant Catholic Secondary School"/>
    <x v="6"/>
    <n v="8715747"/>
    <n v="8788167"/>
  </r>
  <r>
    <n v="100642"/>
    <s v="London Nautical School"/>
    <x v="6"/>
    <n v="5440905"/>
    <n v="5552835"/>
  </r>
  <r>
    <n v="100740"/>
    <s v="Deptford Green School"/>
    <x v="6"/>
    <n v="7744344"/>
    <n v="7612328"/>
  </r>
  <r>
    <n v="100741"/>
    <s v="Sydenham School"/>
    <x v="6"/>
    <n v="8768214"/>
    <n v="8983546"/>
  </r>
  <r>
    <n v="100742"/>
    <s v="Conisborough College"/>
    <x v="6"/>
    <n v="7452162"/>
    <n v="7904847"/>
  </r>
  <r>
    <n v="100743"/>
    <s v="Sedgehill School"/>
    <x v="6"/>
    <n v="10264128"/>
    <n v="9799104"/>
  </r>
  <r>
    <n v="100745"/>
    <s v="Forest Hill School"/>
    <x v="6"/>
    <n v="9663786"/>
    <n v="10342647"/>
  </r>
  <r>
    <n v="100747"/>
    <s v="Prendergast Ladywell School"/>
    <x v="6"/>
    <n v="7001652"/>
    <n v="7157493"/>
  </r>
  <r>
    <n v="100748"/>
    <s v="Addey and Stanhope School"/>
    <x v="6"/>
    <n v="5366157"/>
    <n v="5538594"/>
  </r>
  <r>
    <n v="100749"/>
    <s v="Trinity Church of England School, Lewisham"/>
    <x v="6"/>
    <n v="6022015"/>
    <n v="6121577"/>
  </r>
  <r>
    <n v="100750"/>
    <s v="Prendergast School"/>
    <x v="6"/>
    <n v="6226836"/>
    <n v="6185523"/>
  </r>
  <r>
    <n v="100752"/>
    <s v="Bonus Pastor Catholic College"/>
    <x v="6"/>
    <n v="5854538"/>
    <n v="6078976"/>
  </r>
  <r>
    <n v="100849"/>
    <s v="St Saviour's and St Olave's Church of England School"/>
    <x v="6"/>
    <n v="6595381"/>
    <n v="6693713"/>
  </r>
  <r>
    <n v="100857"/>
    <s v="The St Thomas the Apostle College"/>
    <x v="6"/>
    <n v="6062175"/>
    <n v="6459750"/>
  </r>
  <r>
    <n v="100859"/>
    <s v="Notre Dame Roman Catholic Girls' School"/>
    <x v="6"/>
    <n v="5153120"/>
    <n v="5560072"/>
  </r>
  <r>
    <n v="100965"/>
    <s v="Bow School"/>
    <x v="6"/>
    <n v="8478225"/>
    <n v="8208480"/>
  </r>
  <r>
    <n v="100966"/>
    <s v="Langdon Park Community School"/>
    <x v="6"/>
    <n v="11018790"/>
    <n v="10868855"/>
  </r>
  <r>
    <n v="100967"/>
    <s v="Morpeth School"/>
    <x v="6"/>
    <n v="12935184"/>
    <n v="13006608"/>
  </r>
  <r>
    <n v="100972"/>
    <s v="Oaklands School"/>
    <x v="6"/>
    <n v="7163850"/>
    <n v="7115765"/>
  </r>
  <r>
    <n v="100973"/>
    <s v="Swanlea School"/>
    <x v="6"/>
    <n v="11201575"/>
    <n v="11238260"/>
  </r>
  <r>
    <n v="100974"/>
    <s v="George Green's School"/>
    <x v="6"/>
    <n v="10650836"/>
    <n v="10688542"/>
  </r>
  <r>
    <n v="100975"/>
    <s v="Central Foundation Girls' School"/>
    <x v="6"/>
    <n v="12420336"/>
    <n v="13086960"/>
  </r>
  <r>
    <n v="100977"/>
    <s v="Sir John Cass Foundation and Redcoat Church of England Secondary School"/>
    <x v="6"/>
    <n v="11753659"/>
    <n v="11951527"/>
  </r>
  <r>
    <n v="100978"/>
    <s v="Bishop Challoner Girls' School"/>
    <x v="6"/>
    <n v="6870800"/>
    <n v="7169840"/>
  </r>
  <r>
    <n v="100979"/>
    <s v="Raine's Foundation School"/>
    <x v="6"/>
    <n v="5725428"/>
    <n v="5769516"/>
  </r>
  <r>
    <n v="101053"/>
    <s v="Ernest Bevin College"/>
    <x v="6"/>
    <n v="8322788"/>
    <n v="8617748"/>
  </r>
  <r>
    <n v="101154"/>
    <s v="St Augustine's CofE High School"/>
    <x v="6"/>
    <n v="7839825"/>
    <n v="7897365"/>
  </r>
  <r>
    <n v="101243"/>
    <s v="Eastbrook School"/>
    <x v="6"/>
    <n v="7614360"/>
    <n v="7808112"/>
  </r>
  <r>
    <n v="101244"/>
    <s v="Eastbury Community School"/>
    <x v="6"/>
    <n v="13380731"/>
    <n v="13344422"/>
  </r>
  <r>
    <n v="101245"/>
    <s v="Robert Clack School"/>
    <x v="6"/>
    <n v="12627180"/>
    <n v="12653010"/>
  </r>
  <r>
    <n v="101247"/>
    <s v="All Saints Catholic School and Technology College"/>
    <x v="6"/>
    <n v="7738308"/>
    <n v="7638435"/>
  </r>
  <r>
    <n v="101345"/>
    <s v="Friern Barnet School"/>
    <x v="6"/>
    <n v="5372584"/>
    <n v="5367068"/>
  </r>
  <r>
    <n v="101361"/>
    <s v="St Michael's Catholic Grammar School"/>
    <x v="6"/>
    <n v="4591699"/>
    <n v="4706280"/>
  </r>
  <r>
    <n v="101362"/>
    <s v="Finchley Catholic High School"/>
    <x v="6"/>
    <n v="6525870"/>
    <n v="6508560"/>
  </r>
  <r>
    <n v="101364"/>
    <s v="St James' Catholic High School"/>
    <x v="6"/>
    <n v="6595506"/>
    <n v="6580008"/>
  </r>
  <r>
    <n v="101564"/>
    <s v="Newman Catholic College"/>
    <x v="6"/>
    <n v="5493226"/>
    <n v="5744124"/>
  </r>
  <r>
    <n v="101676"/>
    <s v="St Olave's and St Saviour's Grammar School"/>
    <x v="6"/>
    <n v="5416590"/>
    <n v="5316480"/>
  </r>
  <r>
    <n v="101811"/>
    <s v="Archbishop Tenison's CofE High School"/>
    <x v="6"/>
    <n v="4522076"/>
    <n v="4572224"/>
  </r>
  <r>
    <n v="101813"/>
    <s v="St Andrew's CofE School"/>
    <x v="6"/>
    <n v="3989177"/>
    <n v="3982647"/>
  </r>
  <r>
    <n v="101814"/>
    <s v="St Mary's Catholic High School"/>
    <x v="6"/>
    <n v="4000570"/>
    <n v="4326860"/>
  </r>
  <r>
    <n v="101821"/>
    <s v="Thomas More Catholic School"/>
    <x v="6"/>
    <n v="4907886"/>
    <n v="5029212"/>
  </r>
  <r>
    <n v="101823"/>
    <s v="Coloma Convent Girls' School"/>
    <x v="6"/>
    <n v="5786284"/>
    <n v="5782088"/>
  </r>
  <r>
    <n v="101928"/>
    <s v="Villiers High School"/>
    <x v="6"/>
    <n v="8044016"/>
    <n v="7188608"/>
  </r>
  <r>
    <n v="101934"/>
    <s v="The Cardinal Wiseman Catholic School"/>
    <x v="6"/>
    <n v="10315560"/>
    <n v="10488540"/>
  </r>
  <r>
    <n v="101939"/>
    <s v="Brentside High School"/>
    <x v="6"/>
    <n v="9220800"/>
    <n v="9559440"/>
  </r>
  <r>
    <n v="101940"/>
    <s v="Greenford High School"/>
    <x v="6"/>
    <n v="11531510"/>
    <n v="11726990"/>
  </r>
  <r>
    <n v="101941"/>
    <s v="The Ellen Wilkinson School for Girls"/>
    <x v="6"/>
    <n v="8628548"/>
    <n v="8945328"/>
  </r>
  <r>
    <n v="101943"/>
    <s v="Northolt High School"/>
    <x v="6"/>
    <n v="5452234"/>
    <n v="5920156"/>
  </r>
  <r>
    <n v="102045"/>
    <s v="Winchmore School"/>
    <x v="6"/>
    <n v="9279066"/>
    <n v="9605418"/>
  </r>
  <r>
    <n v="102048"/>
    <s v="Enfield County School for Girls"/>
    <x v="6"/>
    <n v="6883488"/>
    <n v="6893532"/>
  </r>
  <r>
    <n v="102049"/>
    <s v="Chace Community School"/>
    <x v="6"/>
    <n v="7889373"/>
    <n v="8015004"/>
  </r>
  <r>
    <n v="102052"/>
    <s v="Bishop Stopford's School"/>
    <x v="6"/>
    <n v="4554550"/>
    <n v="5101525"/>
  </r>
  <r>
    <n v="102053"/>
    <s v="St Anne's Catholic High School for Girls"/>
    <x v="6"/>
    <n v="6110416"/>
    <n v="6331250"/>
  </r>
  <r>
    <n v="102055"/>
    <s v="The Latymer School"/>
    <x v="6"/>
    <n v="7964142"/>
    <n v="7964142"/>
  </r>
  <r>
    <n v="102056"/>
    <s v="Broomfield School"/>
    <x v="6"/>
    <n v="4259374"/>
    <n v="4577678"/>
  </r>
  <r>
    <n v="102153"/>
    <s v="Hornsey School for Girls"/>
    <x v="6"/>
    <n v="6967800"/>
    <n v="6912816"/>
  </r>
  <r>
    <n v="102154"/>
    <s v="Highgate Wood Secondary School"/>
    <x v="6"/>
    <n v="9560936"/>
    <n v="9594800"/>
  </r>
  <r>
    <n v="102156"/>
    <s v="Fortismere School"/>
    <x v="6"/>
    <n v="10556418"/>
    <n v="10917658"/>
  </r>
  <r>
    <n v="102157"/>
    <s v="Gladesmore Community School"/>
    <x v="6"/>
    <n v="10785336"/>
    <n v="11023884"/>
  </r>
  <r>
    <n v="102239"/>
    <s v="Whitmore High School"/>
    <x v="6"/>
    <n v="10911780"/>
    <n v="10905100"/>
  </r>
  <r>
    <n v="102449"/>
    <s v="Oak Wood School"/>
    <x v="6"/>
    <n v="3086160"/>
    <n v="3874794"/>
  </r>
  <r>
    <n v="102451"/>
    <s v="Harlington School"/>
    <x v="6"/>
    <n v="7227663"/>
    <n v="7500405"/>
  </r>
  <r>
    <n v="102539"/>
    <s v="The Heathland School"/>
    <x v="6"/>
    <n v="11012409"/>
    <n v="10293612"/>
  </r>
  <r>
    <n v="102545"/>
    <s v="Gunnersbury Catholic School"/>
    <x v="6"/>
    <n v="6672432"/>
    <n v="6848144"/>
  </r>
  <r>
    <n v="102599"/>
    <s v="Chessington School"/>
    <x v="6"/>
    <n v="3163205"/>
    <n v="3630165"/>
  </r>
  <r>
    <n v="102673"/>
    <s v="Ricards Lodge High School"/>
    <x v="6"/>
    <n v="7840243"/>
    <n v="8274019"/>
  </r>
  <r>
    <n v="102674"/>
    <s v="Raynes Park High School"/>
    <x v="6"/>
    <n v="7009960"/>
    <n v="6805334"/>
  </r>
  <r>
    <n v="102679"/>
    <s v="Rutlish School"/>
    <x v="6"/>
    <n v="9200256"/>
    <n v="9504157"/>
  </r>
  <r>
    <n v="102681"/>
    <s v="Wimbledon College"/>
    <x v="6"/>
    <n v="7601568"/>
    <n v="7574112"/>
  </r>
  <r>
    <n v="102683"/>
    <s v="Ursuline High School Wimbledon"/>
    <x v="6"/>
    <n v="7961283"/>
    <n v="7976276"/>
  </r>
  <r>
    <n v="102776"/>
    <s v="Little Ilford School"/>
    <x v="6"/>
    <n v="9915000"/>
    <n v="10545594"/>
  </r>
  <r>
    <n v="102782"/>
    <s v="Plashet School"/>
    <x v="6"/>
    <n v="9688518"/>
    <n v="11006491"/>
  </r>
  <r>
    <n v="102784"/>
    <s v="Eastlea Community School"/>
    <x v="6"/>
    <n v="7555990"/>
    <n v="7632040"/>
  </r>
  <r>
    <n v="102786"/>
    <s v="St Angela's Ursuline School"/>
    <x v="6"/>
    <n v="10088715"/>
    <n v="10217025"/>
  </r>
  <r>
    <n v="102787"/>
    <s v="St Bonaventure's RC School"/>
    <x v="6"/>
    <n v="8754830"/>
    <n v="9218930"/>
  </r>
  <r>
    <n v="102849"/>
    <s v="Caterham High School"/>
    <x v="6"/>
    <n v="7352735"/>
    <n v="6988280"/>
  </r>
  <r>
    <n v="102850"/>
    <s v="Ilford County High School"/>
    <x v="6"/>
    <n v="5229397"/>
    <n v="5467395"/>
  </r>
  <r>
    <n v="102851"/>
    <s v="Wanstead High School"/>
    <x v="6"/>
    <n v="8150740"/>
    <n v="7930572"/>
  </r>
  <r>
    <n v="102852"/>
    <s v="Woodford County High School"/>
    <x v="6"/>
    <n v="4667712"/>
    <n v="4585266"/>
  </r>
  <r>
    <n v="102854"/>
    <s v="Woodbridge High School"/>
    <x v="6"/>
    <n v="9157872"/>
    <n v="9143328"/>
  </r>
  <r>
    <n v="102856"/>
    <s v="Seven Kings School"/>
    <x v="6"/>
    <n v="9130835"/>
    <n v="9540195"/>
  </r>
  <r>
    <n v="102857"/>
    <s v="Valentines High School"/>
    <x v="6"/>
    <n v="7183124"/>
    <n v="6852628"/>
  </r>
  <r>
    <n v="102858"/>
    <s v="Mayfield School"/>
    <x v="6"/>
    <n v="9626880"/>
    <n v="9738060"/>
  </r>
  <r>
    <n v="102860"/>
    <s v="Trinity Catholic High School"/>
    <x v="6"/>
    <n v="8783478"/>
    <n v="8732545"/>
  </r>
  <r>
    <n v="102861"/>
    <s v="Kantor King Solomon High School"/>
    <x v="6"/>
    <n v="5873220"/>
    <n v="5814780"/>
  </r>
  <r>
    <n v="102929"/>
    <s v="Christ's Church of England Comprehensive Secondary School"/>
    <x v="6"/>
    <n v="4974336"/>
    <n v="5104128"/>
  </r>
  <r>
    <n v="103009"/>
    <s v="The John Fisher School"/>
    <x v="6"/>
    <n v="5710848"/>
    <n v="5765604"/>
  </r>
  <r>
    <n v="103013"/>
    <s v="St Philomena's Catholic High School for Girls"/>
    <x v="6"/>
    <n v="6390300"/>
    <n v="6504323"/>
  </r>
  <r>
    <n v="103080"/>
    <s v="Buxton School"/>
    <x v="6"/>
    <n v="10056651"/>
    <n v="10160865"/>
  </r>
  <r>
    <n v="103094"/>
    <s v="Frederick Bremer School"/>
    <x v="6"/>
    <n v="7258400"/>
    <n v="7128540"/>
  </r>
  <r>
    <n v="103097"/>
    <s v="Heathcote School &amp; Science College"/>
    <x v="6"/>
    <n v="7962750"/>
    <n v="8105625"/>
  </r>
  <r>
    <n v="103100"/>
    <s v="Willowfield School"/>
    <x v="6"/>
    <n v="5429370"/>
    <n v="5305120"/>
  </r>
  <r>
    <n v="103101"/>
    <s v="Leytonstone School"/>
    <x v="6"/>
    <n v="5844409"/>
    <n v="5626081"/>
  </r>
  <r>
    <n v="103103"/>
    <s v="Walthamstow School for Girls"/>
    <x v="6"/>
    <n v="6142054"/>
    <n v="6363518"/>
  </r>
  <r>
    <n v="103105"/>
    <s v="Kelmscott School"/>
    <x v="6"/>
    <n v="6240780"/>
    <n v="6368796"/>
  </r>
  <r>
    <n v="103106"/>
    <s v="Holy Family Catholic School"/>
    <x v="6"/>
    <n v="7094304"/>
    <n v="7116984"/>
  </r>
  <r>
    <n v="131280"/>
    <s v="Virgo Fidelis Convent Senior School"/>
    <x v="6"/>
    <n v="4056075"/>
    <n v="4335525"/>
  </r>
  <r>
    <n v="131310"/>
    <s v="Elthorne Park High School"/>
    <x v="6"/>
    <n v="7070165"/>
    <n v="7316990"/>
  </r>
  <r>
    <n v="131690"/>
    <s v="Arts and Media School Islington"/>
    <x v="6"/>
    <n v="5511687"/>
    <n v="5811366"/>
  </r>
  <r>
    <n v="131757"/>
    <s v="Park View School"/>
    <x v="6"/>
    <n v="8606830"/>
    <n v="9051190"/>
  </r>
  <r>
    <n v="132058"/>
    <s v="Kingsford Community School"/>
    <x v="6"/>
    <n v="11921760"/>
    <n v="11086068"/>
  </r>
  <r>
    <n v="132256"/>
    <s v="Highlands School"/>
    <x v="6"/>
    <n v="9759456"/>
    <n v="9923392"/>
  </r>
  <r>
    <n v="133289"/>
    <s v="Bishop Challoner Boys' School"/>
    <x v="6"/>
    <n v="4757643"/>
    <n v="5011824"/>
  </r>
  <r>
    <n v="133405"/>
    <s v="Oaks Park High School"/>
    <x v="6"/>
    <n v="9160926"/>
    <n v="9440283"/>
  </r>
  <r>
    <n v="133561"/>
    <s v="Jo Richardson Community School"/>
    <x v="6"/>
    <n v="11756453"/>
    <n v="11785454"/>
  </r>
  <r>
    <n v="133599"/>
    <s v="Yesodey Hatorah Senior Girls School"/>
    <x v="6"/>
    <n v="2854800"/>
    <n v="3177200"/>
  </r>
  <r>
    <n v="133724"/>
    <s v="JFS"/>
    <x v="6"/>
    <n v="17873856"/>
    <n v="17871840"/>
  </r>
  <r>
    <n v="135747"/>
    <s v="JCoSS"/>
    <x v="6"/>
    <n v="10184537"/>
    <n v="10310080"/>
  </r>
  <r>
    <n v="135762"/>
    <s v="Saint John Bosco College"/>
    <x v="6"/>
    <n v="3336916"/>
    <n v="3933572"/>
  </r>
  <r>
    <n v="135843"/>
    <s v="Prendergast Vale School"/>
    <x v="6"/>
    <n v="5772021"/>
    <n v="5639670"/>
  </r>
  <r>
    <n v="136028"/>
    <s v="Dagenham Park CofE School"/>
    <x v="6"/>
    <n v="8839584"/>
    <n v="9140352"/>
  </r>
  <r>
    <n v="110048"/>
    <s v="The Willink School"/>
    <x v="7"/>
    <n v="5344698"/>
    <n v="5408992"/>
  </r>
  <r>
    <n v="110060"/>
    <s v="The Emmbrook School"/>
    <x v="7"/>
    <n v="5446254"/>
    <n v="5491362"/>
  </r>
  <r>
    <n v="110062"/>
    <s v="The Bulmershe School"/>
    <x v="7"/>
    <n v="5305404"/>
    <n v="5595226"/>
  </r>
  <r>
    <n v="110063"/>
    <s v="Little Heath School"/>
    <x v="7"/>
    <n v="8392033"/>
    <n v="8288020"/>
  </r>
  <r>
    <n v="110068"/>
    <s v="Sandhurst School"/>
    <x v="7"/>
    <n v="5074440"/>
    <n v="5101880"/>
  </r>
  <r>
    <n v="110069"/>
    <s v="Garth Hill College"/>
    <x v="7"/>
    <n v="9312893"/>
    <n v="9450401"/>
  </r>
  <r>
    <n v="110071"/>
    <s v="Easthampstead Park Community School"/>
    <x v="7"/>
    <n v="4959190"/>
    <n v="4970628"/>
  </r>
  <r>
    <n v="110078"/>
    <s v="Wexham School"/>
    <x v="7"/>
    <n v="6703200"/>
    <n v="6889500"/>
  </r>
  <r>
    <n v="110084"/>
    <s v="St Bernard's Catholic Grammar School"/>
    <x v="7"/>
    <n v="4416034"/>
    <n v="4422012"/>
  </r>
  <r>
    <n v="110102"/>
    <s v="The Downs School"/>
    <x v="7"/>
    <n v="6055560"/>
    <n v="6066495"/>
  </r>
  <r>
    <n v="110107"/>
    <s v="Blessed Hugh Faringdon Catholic School"/>
    <x v="7"/>
    <n v="4812192"/>
    <n v="4912880"/>
  </r>
  <r>
    <n v="110484"/>
    <s v="Buckingham School"/>
    <x v="7"/>
    <n v="5207748"/>
    <n v="5128432"/>
  </r>
  <r>
    <n v="110488"/>
    <s v="The Grange School"/>
    <x v="7"/>
    <n v="6536943"/>
    <n v="6730101"/>
  </r>
  <r>
    <n v="110497"/>
    <s v="The Mandeville School"/>
    <x v="7"/>
    <n v="5570118"/>
    <n v="5494581"/>
  </r>
  <r>
    <n v="110500"/>
    <s v="Cressex Community School"/>
    <x v="7"/>
    <n v="4782720"/>
    <n v="4717296"/>
  </r>
  <r>
    <n v="110516"/>
    <s v="St Michael's Catholic School"/>
    <x v="7"/>
    <n v="5162532"/>
    <n v="4880408"/>
  </r>
  <r>
    <n v="110517"/>
    <s v="St Paul's Catholic School"/>
    <x v="7"/>
    <n v="10556565"/>
    <n v="10450188"/>
  </r>
  <r>
    <n v="110532"/>
    <s v="The Radcliffe School"/>
    <x v="7"/>
    <n v="7229250"/>
    <n v="7320880"/>
  </r>
  <r>
    <n v="110533"/>
    <s v="The Cottesloe School"/>
    <x v="7"/>
    <n v="5448849"/>
    <n v="5354163"/>
  </r>
  <r>
    <n v="114579"/>
    <s v="Varndean School"/>
    <x v="7"/>
    <n v="7608600"/>
    <n v="8052750"/>
  </r>
  <r>
    <n v="114580"/>
    <s v="Dorothy Stringer School"/>
    <x v="7"/>
    <n v="8912592"/>
    <n v="8841384"/>
  </r>
  <r>
    <n v="114581"/>
    <s v="Longhill High School"/>
    <x v="7"/>
    <n v="6574710"/>
    <n v="6799830"/>
  </r>
  <r>
    <n v="114584"/>
    <s v="Claverham Community College"/>
    <x v="7"/>
    <n v="5898327"/>
    <n v="5788253"/>
  </r>
  <r>
    <n v="114587"/>
    <s v="Heathfield Community College"/>
    <x v="7"/>
    <n v="7536984"/>
    <n v="7848288"/>
  </r>
  <r>
    <n v="114588"/>
    <s v="Robertsbridge Community College"/>
    <x v="7"/>
    <n v="3451896"/>
    <n v="3467448"/>
  </r>
  <r>
    <n v="114590"/>
    <s v="Uckfield  College"/>
    <x v="7"/>
    <n v="8573400"/>
    <n v="8715424"/>
  </r>
  <r>
    <n v="114591"/>
    <s v="Uplands Community College"/>
    <x v="7"/>
    <n v="4429386"/>
    <n v="4519983"/>
  </r>
  <r>
    <n v="114592"/>
    <s v="Willingdon Community School"/>
    <x v="7"/>
    <n v="5222965"/>
    <n v="5434429"/>
  </r>
  <r>
    <n v="114594"/>
    <s v="Chailey School"/>
    <x v="7"/>
    <n v="3792894"/>
    <n v="3880485"/>
  </r>
  <r>
    <n v="114598"/>
    <s v="Priory School"/>
    <x v="7"/>
    <n v="5804493"/>
    <n v="5799889"/>
  </r>
  <r>
    <n v="114606"/>
    <s v="Blatchington Mill School and Sixth Form College"/>
    <x v="7"/>
    <n v="8750868"/>
    <n v="8964732"/>
  </r>
  <r>
    <n v="114607"/>
    <s v="Hove Park School and Sixth Form Centre"/>
    <x v="7"/>
    <n v="9770784"/>
    <n v="9847488"/>
  </r>
  <r>
    <n v="114608"/>
    <s v="Patcham High School"/>
    <x v="7"/>
    <n v="5678672"/>
    <n v="5684840"/>
  </r>
  <r>
    <n v="114611"/>
    <s v="Cardinal Newman Catholic School"/>
    <x v="7"/>
    <n v="10897720"/>
    <n v="11107900"/>
  </r>
  <r>
    <n v="114612"/>
    <s v="St Richard's Catholic College"/>
    <x v="7"/>
    <n v="5201602"/>
    <n v="5095244"/>
  </r>
  <r>
    <n v="116405"/>
    <s v="John Hanson Community School"/>
    <x v="7"/>
    <n v="4572531"/>
    <n v="4634469"/>
  </r>
  <r>
    <n v="116407"/>
    <s v="The Westgate School"/>
    <x v="7"/>
    <n v="7326150"/>
    <n v="7505925"/>
  </r>
  <r>
    <n v="116411"/>
    <s v="The Toynbee School"/>
    <x v="7"/>
    <n v="4373460"/>
    <n v="4790016"/>
  </r>
  <r>
    <n v="116412"/>
    <s v="Court Moor School"/>
    <x v="7"/>
    <n v="5478116"/>
    <n v="5454070"/>
  </r>
  <r>
    <n v="116413"/>
    <s v="The Hamble School"/>
    <x v="7"/>
    <n v="5722920"/>
    <n v="6385680"/>
  </r>
  <r>
    <n v="116418"/>
    <s v="Portchester Community School"/>
    <x v="7"/>
    <n v="4741616"/>
    <n v="4850076"/>
  </r>
  <r>
    <n v="116419"/>
    <s v="Brookfield Community School"/>
    <x v="7"/>
    <n v="8480808"/>
    <n v="8554080"/>
  </r>
  <r>
    <n v="116422"/>
    <s v="The Hurst Community College"/>
    <x v="7"/>
    <n v="5611242"/>
    <n v="5674452"/>
  </r>
  <r>
    <n v="116423"/>
    <s v="The Hayling College"/>
    <x v="7"/>
    <n v="2981664"/>
    <n v="3165930"/>
  </r>
  <r>
    <n v="116424"/>
    <s v="Swanmore College"/>
    <x v="7"/>
    <n v="6082776"/>
    <n v="6159064"/>
  </r>
  <r>
    <n v="116426"/>
    <s v="Test Valley School"/>
    <x v="7"/>
    <n v="3048740"/>
    <n v="3354970"/>
  </r>
  <r>
    <n v="116427"/>
    <s v="Aldworth School"/>
    <x v="7"/>
    <n v="5275890"/>
    <n v="5470260"/>
  </r>
  <r>
    <n v="116428"/>
    <s v="Crookhorn College"/>
    <x v="7"/>
    <n v="4362459"/>
    <n v="4667223"/>
  </r>
  <r>
    <n v="116430"/>
    <s v="The Clere School"/>
    <x v="7"/>
    <n v="2651000"/>
    <n v="3303520"/>
  </r>
  <r>
    <n v="116431"/>
    <s v="Harrow Way Community School"/>
    <x v="7"/>
    <n v="4965144"/>
    <n v="4997926"/>
  </r>
  <r>
    <n v="116432"/>
    <s v="Cranbourne Business and Enterprise College"/>
    <x v="7"/>
    <n v="3865872"/>
    <n v="4108048"/>
  </r>
  <r>
    <n v="116433"/>
    <s v="Yateley School"/>
    <x v="7"/>
    <n v="9551880"/>
    <n v="10237970"/>
  </r>
  <r>
    <n v="116436"/>
    <s v="Calthorpe Park School"/>
    <x v="7"/>
    <n v="5629074"/>
    <n v="5592048"/>
  </r>
  <r>
    <n v="116437"/>
    <s v="Horndean Technology College"/>
    <x v="7"/>
    <n v="6965927"/>
    <n v="6845434"/>
  </r>
  <r>
    <n v="116438"/>
    <s v="Henry Beaufort School"/>
    <x v="7"/>
    <n v="6019146"/>
    <n v="5834640"/>
  </r>
  <r>
    <n v="116440"/>
    <s v="The Vyne Community School"/>
    <x v="7"/>
    <n v="3006770"/>
    <n v="3463396"/>
  </r>
  <r>
    <n v="116441"/>
    <s v="Brighton Hill Community School"/>
    <x v="7"/>
    <n v="3267246"/>
    <n v="3604170"/>
  </r>
  <r>
    <n v="116442"/>
    <s v="Frogmore Community College"/>
    <x v="7"/>
    <n v="3154291"/>
    <n v="3397143"/>
  </r>
  <r>
    <n v="116445"/>
    <s v="Crestwood Community School"/>
    <x v="7"/>
    <n v="5156624"/>
    <n v="5815976"/>
  </r>
  <r>
    <n v="116446"/>
    <s v="Cove School"/>
    <x v="7"/>
    <n v="4997515"/>
    <n v="4963135"/>
  </r>
  <r>
    <n v="116447"/>
    <s v="Fernhill School"/>
    <x v="7"/>
    <n v="3910041"/>
    <n v="4029678"/>
  </r>
  <r>
    <n v="116448"/>
    <s v="The Wavell School"/>
    <x v="7"/>
    <n v="5435845"/>
    <n v="5376980"/>
  </r>
  <r>
    <n v="116450"/>
    <s v="Regents Park Community College"/>
    <x v="7"/>
    <n v="4150512"/>
    <n v="4467565"/>
  </r>
  <r>
    <n v="116453"/>
    <s v="Redbridge Community School"/>
    <x v="7"/>
    <n v="6962940"/>
    <n v="6973040"/>
  </r>
  <r>
    <n v="116454"/>
    <s v="Chamberlayne College for the Arts"/>
    <x v="7"/>
    <n v="3096684"/>
    <n v="3318012"/>
  </r>
  <r>
    <n v="116458"/>
    <s v="Bitterne Park School"/>
    <x v="7"/>
    <n v="9445870"/>
    <n v="9664830"/>
  </r>
  <r>
    <n v="116463"/>
    <s v="Mayfield School"/>
    <x v="7"/>
    <n v="6384597"/>
    <n v="6368483"/>
  </r>
  <r>
    <n v="116465"/>
    <s v="Woodlands Community College"/>
    <x v="7"/>
    <n v="3966831"/>
    <n v="3930366"/>
  </r>
  <r>
    <n v="116466"/>
    <s v="The Henry Cort Community College"/>
    <x v="7"/>
    <n v="4722108"/>
    <n v="4778820"/>
  </r>
  <r>
    <n v="116468"/>
    <s v="Kings' School"/>
    <x v="7"/>
    <n v="9118746"/>
    <n v="9305478"/>
  </r>
  <r>
    <n v="116469"/>
    <s v="Cantell School"/>
    <x v="7"/>
    <n v="6253226"/>
    <n v="6036310"/>
  </r>
  <r>
    <n v="116473"/>
    <s v="Park Community School"/>
    <x v="7"/>
    <n v="6888448"/>
    <n v="6937056"/>
  </r>
  <r>
    <n v="116475"/>
    <s v="Warblington School"/>
    <x v="7"/>
    <n v="4022697"/>
    <n v="4217376"/>
  </r>
  <r>
    <n v="116478"/>
    <s v="Bishop Challoner Catholic Secondary School"/>
    <x v="7"/>
    <n v="4097611"/>
    <n v="4038499"/>
  </r>
  <r>
    <n v="116498"/>
    <s v="Crofton School"/>
    <x v="7"/>
    <n v="5787476"/>
    <n v="5778804"/>
  </r>
  <r>
    <n v="116502"/>
    <s v="Testbourne Community School"/>
    <x v="7"/>
    <n v="4108000"/>
    <n v="4204380"/>
  </r>
  <r>
    <n v="116504"/>
    <s v="Applemore College"/>
    <x v="7"/>
    <n v="4436217"/>
    <n v="4399532"/>
  </r>
  <r>
    <n v="116505"/>
    <s v="St Edmund's Catholic School"/>
    <x v="7"/>
    <n v="5001152"/>
    <n v="4616768"/>
  </r>
  <r>
    <n v="116506"/>
    <s v="Purbrook Park School"/>
    <x v="7"/>
    <n v="5511930"/>
    <n v="5890660"/>
  </r>
  <r>
    <n v="116507"/>
    <s v="Saint George Catholic Voluntary Aided College Southampton"/>
    <x v="7"/>
    <n v="3986675"/>
    <n v="3921505"/>
  </r>
  <r>
    <n v="118785"/>
    <s v="Dartford Science &amp; Technology College"/>
    <x v="7"/>
    <n v="4082400"/>
    <n v="4169880"/>
  </r>
  <r>
    <n v="118788"/>
    <s v="Northfleet School for Girls"/>
    <x v="7"/>
    <n v="4946620"/>
    <n v="5113050"/>
  </r>
  <r>
    <n v="118789"/>
    <s v="Tunbridge Wells Girls' Grammar School"/>
    <x v="7"/>
    <n v="4679136"/>
    <n v="4666032"/>
  </r>
  <r>
    <n v="118790"/>
    <s v="Tunbridge Wells Grammar School for Boys"/>
    <x v="7"/>
    <n v="6084066"/>
    <n v="6282110"/>
  </r>
  <r>
    <n v="118796"/>
    <s v="The Holmesdale School"/>
    <x v="7"/>
    <n v="5137134"/>
    <n v="5186148"/>
  </r>
  <r>
    <n v="118806"/>
    <s v="Dover Grammar School for Girls"/>
    <x v="7"/>
    <n v="4126636"/>
    <n v="4148111"/>
  </r>
  <r>
    <n v="118835"/>
    <s v="Maidstone Grammar School"/>
    <x v="7"/>
    <n v="5776000"/>
    <n v="5706688"/>
  </r>
  <r>
    <n v="118836"/>
    <s v="Maidstone Grammar School for Girls"/>
    <x v="7"/>
    <n v="5591838"/>
    <n v="5305608"/>
  </r>
  <r>
    <n v="118840"/>
    <s v="Simon Langton Girls' Grammar School"/>
    <x v="7"/>
    <n v="5296422"/>
    <n v="5458236"/>
  </r>
  <r>
    <n v="118843"/>
    <s v="The Judd School"/>
    <x v="7"/>
    <n v="5609721"/>
    <n v="5499663"/>
  </r>
  <r>
    <n v="118879"/>
    <s v="Thamesview School"/>
    <x v="7"/>
    <n v="5109270"/>
    <n v="5126790"/>
  </r>
  <r>
    <n v="118882"/>
    <s v="Aylesford School - Sports College"/>
    <x v="7"/>
    <n v="5434020"/>
    <n v="5438370"/>
  </r>
  <r>
    <n v="118884"/>
    <s v="Simon Langton Grammar School for Boys"/>
    <x v="7"/>
    <n v="7725837"/>
    <n v="7619910"/>
  </r>
  <r>
    <n v="118897"/>
    <s v="The Malling School"/>
    <x v="7"/>
    <n v="5454864"/>
    <n v="5541696"/>
  </r>
  <r>
    <n v="118898"/>
    <s v="The Archbishop's School"/>
    <x v="7"/>
    <n v="4284016"/>
    <n v="4494096"/>
  </r>
  <r>
    <n v="118903"/>
    <s v="Hugh Christie School"/>
    <x v="7"/>
    <n v="5500560"/>
    <n v="5566980"/>
  </r>
  <r>
    <n v="118908"/>
    <s v="St John Fisher Catholic Comprehensive School"/>
    <x v="7"/>
    <n v="4852908"/>
    <n v="5128632"/>
  </r>
  <r>
    <n v="118919"/>
    <s v="St George's Church of England Foundation School"/>
    <x v="7"/>
    <n v="7009782"/>
    <n v="7071441"/>
  </r>
  <r>
    <n v="118928"/>
    <s v="Northfleet Technology College"/>
    <x v="7"/>
    <n v="6423976"/>
    <n v="6259968"/>
  </r>
  <r>
    <n v="118931"/>
    <s v="Dover Grammar School for Boys"/>
    <x v="7"/>
    <n v="3807144"/>
    <n v="3568752"/>
  </r>
  <r>
    <n v="118933"/>
    <s v="St John's Catholic Comprehensive"/>
    <x v="7"/>
    <n v="7111910"/>
    <n v="7047215"/>
  </r>
  <r>
    <n v="123236"/>
    <s v="Carterton Community College"/>
    <x v="7"/>
    <n v="3649802"/>
    <n v="3996760"/>
  </r>
  <r>
    <n v="125249"/>
    <s v="Broadwater School"/>
    <x v="7"/>
    <n v="3859618"/>
    <n v="3787098"/>
  </r>
  <r>
    <n v="125259"/>
    <s v="Glebelands School"/>
    <x v="7"/>
    <n v="3230623"/>
    <n v="3277360"/>
  </r>
  <r>
    <n v="125271"/>
    <s v="Ash Manor School"/>
    <x v="7"/>
    <n v="5472080"/>
    <n v="5542355"/>
  </r>
  <r>
    <n v="125273"/>
    <s v="Oakwood School"/>
    <x v="7"/>
    <n v="5430040"/>
    <n v="5444472"/>
  </r>
  <r>
    <n v="125275"/>
    <s v="St Andrew's Catholic School"/>
    <x v="7"/>
    <n v="5145345"/>
    <n v="5084503"/>
  </r>
  <r>
    <n v="125276"/>
    <s v="St Peter's Catholic School"/>
    <x v="7"/>
    <n v="5622342"/>
    <n v="5700882"/>
  </r>
  <r>
    <n v="125278"/>
    <s v="St Bede's School"/>
    <x v="7"/>
    <n v="8435259"/>
    <n v="8256654"/>
  </r>
  <r>
    <n v="125279"/>
    <s v="Royal Alexandra and Albert School"/>
    <x v="7"/>
    <n v="6482389"/>
    <n v="6447284"/>
  </r>
  <r>
    <n v="125281"/>
    <s v="The Priory CofE Voluntary Aided School"/>
    <x v="7"/>
    <n v="4435578"/>
    <n v="4328982"/>
  </r>
  <r>
    <n v="125311"/>
    <s v="St Paul's Catholic College"/>
    <x v="7"/>
    <n v="6069938"/>
    <n v="5888980"/>
  </r>
  <r>
    <n v="125314"/>
    <s v="The Winston Churchill School A Specialist Sports College"/>
    <x v="7"/>
    <n v="7683168"/>
    <n v="7434231"/>
  </r>
  <r>
    <n v="125315"/>
    <s v="All Hallows Catholic School"/>
    <x v="7"/>
    <n v="6707160"/>
    <n v="6376545"/>
  </r>
  <r>
    <n v="126064"/>
    <s v="Tanbridge House School"/>
    <x v="7"/>
    <n v="7212180"/>
    <n v="7199400"/>
  </r>
  <r>
    <n v="126065"/>
    <s v="The Forest School"/>
    <x v="7"/>
    <n v="5616640"/>
    <n v="5690139"/>
  </r>
  <r>
    <n v="126066"/>
    <s v="Millais School"/>
    <x v="7"/>
    <n v="7248474"/>
    <n v="7140690"/>
  </r>
  <r>
    <n v="126068"/>
    <s v="Weald School, The"/>
    <x v="7"/>
    <n v="7790778"/>
    <n v="7676184"/>
  </r>
  <r>
    <n v="126069"/>
    <s v="Bourne Community College"/>
    <x v="7"/>
    <n v="3894972"/>
    <n v="3953532"/>
  </r>
  <r>
    <n v="126071"/>
    <s v="Ifield Community College"/>
    <x v="7"/>
    <n v="6347460"/>
    <n v="6180180"/>
  </r>
  <r>
    <n v="126080"/>
    <s v="Felpham Community College"/>
    <x v="7"/>
    <n v="6743184"/>
    <n v="6765556"/>
  </r>
  <r>
    <n v="126081"/>
    <s v="The Angmering School"/>
    <x v="7"/>
    <n v="8409676"/>
    <n v="8346939"/>
  </r>
  <r>
    <n v="126085"/>
    <s v="Oathall Community College"/>
    <x v="7"/>
    <n v="5183740"/>
    <n v="5093970"/>
  </r>
  <r>
    <n v="126087"/>
    <s v="Downlands Community School"/>
    <x v="7"/>
    <n v="5259618"/>
    <n v="5257590"/>
  </r>
  <r>
    <n v="126088"/>
    <s v="Imberhorne School"/>
    <x v="7"/>
    <n v="7949080"/>
    <n v="8234440"/>
  </r>
  <r>
    <n v="126089"/>
    <s v="Sackville School"/>
    <x v="7"/>
    <n v="7603365"/>
    <n v="7485779"/>
  </r>
  <r>
    <n v="126092"/>
    <s v="Steyning Grammar School"/>
    <x v="7"/>
    <n v="9811882"/>
    <n v="10043425"/>
  </r>
  <r>
    <n v="126093"/>
    <s v="Davison Church of England High School for Girls, Worthing"/>
    <x v="7"/>
    <n v="6099808"/>
    <n v="6102096"/>
  </r>
  <r>
    <n v="126094"/>
    <s v="St Andrew's CofE High School for Boys"/>
    <x v="7"/>
    <n v="4417450"/>
    <n v="4384300"/>
  </r>
  <r>
    <n v="126095"/>
    <s v="St Wilfrid's Catholic Comprehensive School, Crawley"/>
    <x v="7"/>
    <n v="4936698"/>
    <n v="4932902"/>
  </r>
  <r>
    <n v="126096"/>
    <s v="Chatsmore Catholic High School"/>
    <x v="7"/>
    <n v="3250485"/>
    <n v="3323932"/>
  </r>
  <r>
    <n v="126098"/>
    <s v="Holy Trinity CofE Secondary School, Crawley"/>
    <x v="7"/>
    <n v="6479996"/>
    <n v="6598176"/>
  </r>
  <r>
    <n v="126101"/>
    <s v="St Paul's Catholic College"/>
    <x v="7"/>
    <n v="6481800"/>
    <n v="6460748"/>
  </r>
  <r>
    <n v="132268"/>
    <s v="Kings International College"/>
    <x v="7"/>
    <n v="3038168"/>
    <n v="3052508"/>
  </r>
  <r>
    <n v="133580"/>
    <s v="Churchmead Church of England (VA) School"/>
    <x v="7"/>
    <n v="2815164"/>
    <n v="2832588"/>
  </r>
  <r>
    <n v="134042"/>
    <s v="Oriel High School"/>
    <x v="7"/>
    <n v="7643544"/>
    <n v="7629514"/>
  </r>
  <r>
    <n v="135552"/>
    <s v="Christ The King College"/>
    <x v="7"/>
    <n v="7622078"/>
    <n v="8186454"/>
  </r>
  <r>
    <n v="135826"/>
    <s v="The Royal Harbour Academy"/>
    <x v="7"/>
    <n v="7937090"/>
    <n v="7936096"/>
  </r>
  <r>
    <n v="136010"/>
    <s v="Medina College"/>
    <x v="7"/>
    <n v="7947660"/>
    <n v="8030210"/>
  </r>
  <r>
    <n v="136012"/>
    <s v="Carisbrooke College"/>
    <x v="7"/>
    <n v="5509320"/>
    <n v="5364240"/>
  </r>
  <r>
    <n v="109319"/>
    <s v="Brimsham Green School"/>
    <x v="8"/>
    <n v="5615542"/>
    <n v="5781694"/>
  </r>
  <r>
    <n v="109324"/>
    <s v="Chipping Sodbury School"/>
    <x v="8"/>
    <n v="4148764"/>
    <n v="4347081"/>
  </r>
  <r>
    <n v="109327"/>
    <s v="St Mary Redcliffe and Temple School"/>
    <x v="8"/>
    <n v="8399016"/>
    <n v="8985192"/>
  </r>
  <r>
    <n v="109328"/>
    <s v="St Mark's CofE School"/>
    <x v="8"/>
    <n v="1874385"/>
    <n v="1897983"/>
  </r>
  <r>
    <n v="109329"/>
    <s v="Saint Gregory's Catholic College"/>
    <x v="8"/>
    <n v="4949952"/>
    <n v="4844160"/>
  </r>
  <r>
    <n v="109331"/>
    <s v="St Bernadette Catholic Secondary School"/>
    <x v="8"/>
    <n v="4097625"/>
    <n v="4280640"/>
  </r>
  <r>
    <n v="112041"/>
    <s v="Torpoint Community College"/>
    <x v="8"/>
    <n v="3589263"/>
    <n v="3806523"/>
  </r>
  <r>
    <n v="112045"/>
    <s v="Budehaven Community School"/>
    <x v="8"/>
    <n v="6039690"/>
    <n v="6365600"/>
  </r>
  <r>
    <n v="112052"/>
    <s v="Poltair School"/>
    <x v="8"/>
    <n v="3956480"/>
    <n v="4004480"/>
  </r>
  <r>
    <n v="112054"/>
    <s v="Redruth School"/>
    <x v="8"/>
    <n v="5861988"/>
    <n v="5990130"/>
  </r>
  <r>
    <n v="112055"/>
    <s v="Richard Lander School"/>
    <x v="8"/>
    <n v="7793429"/>
    <n v="7771941"/>
  </r>
  <r>
    <n v="112067"/>
    <s v="Humphry Davy School"/>
    <x v="8"/>
    <n v="4341810"/>
    <n v="4369068"/>
  </r>
  <r>
    <n v="113502"/>
    <s v="Cullompton Community College"/>
    <x v="8"/>
    <n v="3198042"/>
    <n v="3374001"/>
  </r>
  <r>
    <n v="113503"/>
    <s v="Sidmouth College"/>
    <x v="8"/>
    <n v="3945750"/>
    <n v="4007250"/>
  </r>
  <r>
    <n v="113512"/>
    <s v="South Molton Community College"/>
    <x v="8"/>
    <n v="3176995"/>
    <n v="3400170"/>
  </r>
  <r>
    <n v="113518"/>
    <s v="Dawlish College"/>
    <x v="8"/>
    <n v="3997640"/>
    <n v="4116275"/>
  </r>
  <r>
    <n v="113520"/>
    <s v="King Edward VI Community College"/>
    <x v="8"/>
    <n v="6592677"/>
    <n v="6598722"/>
  </r>
  <r>
    <n v="113526"/>
    <s v="The Spires College"/>
    <x v="8"/>
    <n v="5718924"/>
    <n v="6042216"/>
  </r>
  <r>
    <n v="113532"/>
    <s v="Plymouth High School for Girls"/>
    <x v="8"/>
    <n v="3848660"/>
    <n v="3907564"/>
  </r>
  <r>
    <n v="113533"/>
    <s v="Sir John Hunt Community Sports College"/>
    <x v="8"/>
    <n v="5880834"/>
    <n v="6081594"/>
  </r>
  <r>
    <n v="113548"/>
    <s v="Tiverton High School"/>
    <x v="8"/>
    <n v="6831126"/>
    <n v="6998544"/>
  </r>
  <r>
    <n v="113550"/>
    <s v="St Luke's Science and Sports College"/>
    <x v="8"/>
    <n v="5521456"/>
    <n v="5879232"/>
  </r>
  <r>
    <n v="113551"/>
    <s v="St Cuthbert Mayne School"/>
    <x v="8"/>
    <n v="5184960"/>
    <n v="5248320"/>
  </r>
  <r>
    <n v="113553"/>
    <s v="St Peter's Church of England Aided School"/>
    <x v="8"/>
    <n v="6616260"/>
    <n v="6519618"/>
  </r>
  <r>
    <n v="113854"/>
    <s v="Ferndown Upper School"/>
    <x v="8"/>
    <n v="4868149"/>
    <n v="4918004"/>
  </r>
  <r>
    <n v="113855"/>
    <s v="The Purbeck School"/>
    <x v="8"/>
    <n v="5593182"/>
    <n v="5710542"/>
  </r>
  <r>
    <n v="113863"/>
    <s v="Lytchett Minster School"/>
    <x v="8"/>
    <n v="7005870"/>
    <n v="7062264"/>
  </r>
  <r>
    <n v="113875"/>
    <s v="Sturminster Newton High School"/>
    <x v="8"/>
    <n v="3347720"/>
    <n v="3425952"/>
  </r>
  <r>
    <n v="113882"/>
    <s v="Gillingham School"/>
    <x v="8"/>
    <n v="8493760"/>
    <n v="8557120"/>
  </r>
  <r>
    <n v="113884"/>
    <s v="Beaminster School"/>
    <x v="8"/>
    <n v="3802194"/>
    <n v="3855474"/>
  </r>
  <r>
    <n v="113888"/>
    <s v="The Blandford School"/>
    <x v="8"/>
    <n v="5302776"/>
    <n v="5296872"/>
  </r>
  <r>
    <n v="113893"/>
    <s v="St Edward's Roman Catholic/Church of England School, Poole"/>
    <x v="8"/>
    <n v="5450636"/>
    <n v="5420088"/>
  </r>
  <r>
    <n v="113901"/>
    <s v="The Woodroffe School"/>
    <x v="8"/>
    <n v="5426946"/>
    <n v="5421801"/>
  </r>
  <r>
    <n v="113902"/>
    <s v="Budmouth College"/>
    <x v="8"/>
    <n v="8732416"/>
    <n v="8728872"/>
  </r>
  <r>
    <n v="113907"/>
    <s v="Poole High School"/>
    <x v="8"/>
    <n v="10008637"/>
    <n v="10206480"/>
  </r>
  <r>
    <n v="115720"/>
    <s v="Barnwood Park Arts College"/>
    <x v="8"/>
    <n v="3250506"/>
    <n v="3391203"/>
  </r>
  <r>
    <n v="115723"/>
    <s v="Archway School"/>
    <x v="8"/>
    <n v="6165848"/>
    <n v="6078972"/>
  </r>
  <r>
    <n v="115758"/>
    <s v="Rednock School"/>
    <x v="8"/>
    <n v="6335460"/>
    <n v="6498940"/>
  </r>
  <r>
    <n v="115772"/>
    <s v="Pittville School"/>
    <x v="8"/>
    <n v="3644140"/>
    <n v="3843660"/>
  </r>
  <r>
    <n v="115775"/>
    <s v="Maidenhill School"/>
    <x v="8"/>
    <n v="2943264"/>
    <n v="3017168"/>
  </r>
  <r>
    <n v="123862"/>
    <s v="Frome Community College"/>
    <x v="8"/>
    <n v="6205968"/>
    <n v="6142352"/>
  </r>
  <r>
    <n v="123869"/>
    <s v="King Arthur's Community School"/>
    <x v="8"/>
    <n v="2629368"/>
    <n v="2621820"/>
  </r>
  <r>
    <n v="123878"/>
    <s v="Robert Blake Science College"/>
    <x v="8"/>
    <n v="4371972"/>
    <n v="4387944"/>
  </r>
  <r>
    <n v="123883"/>
    <s v="Heathfield Community School"/>
    <x v="8"/>
    <n v="7075334"/>
    <n v="7429228"/>
  </r>
  <r>
    <n v="123893"/>
    <s v="Wadham School"/>
    <x v="8"/>
    <n v="3168690"/>
    <n v="3582396"/>
  </r>
  <r>
    <n v="126458"/>
    <s v="The Stonehenge School"/>
    <x v="8"/>
    <n v="3489984"/>
    <n v="3641824"/>
  </r>
  <r>
    <n v="126473"/>
    <s v="St Joseph's Catholic School"/>
    <x v="8"/>
    <n v="2545050"/>
    <n v="2682760"/>
  </r>
  <r>
    <n v="126510"/>
    <s v="Matravers School"/>
    <x v="8"/>
    <n v="4875195"/>
    <n v="4616859"/>
  </r>
  <r>
    <n v="131969"/>
    <s v="Abbeyfield School"/>
    <x v="8"/>
    <n v="4249768"/>
    <n v="49667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n v="100049"/>
    <x v="0"/>
    <n v="1227"/>
    <n v="10712937"/>
    <n v="7311200.9383966001"/>
    <n v="3401736.0616033999"/>
  </r>
  <r>
    <n v="100050"/>
    <x v="0"/>
    <n v="1114"/>
    <n v="8571116"/>
    <n v="6712966.3374970835"/>
    <n v="1858149.6625029165"/>
  </r>
  <r>
    <n v="100051"/>
    <x v="0"/>
    <n v="831"/>
    <n v="7803921"/>
    <n v="5214732.7794920998"/>
    <n v="2589188.2205079002"/>
  </r>
  <r>
    <n v="100052"/>
    <x v="0"/>
    <n v="1205"/>
    <n v="9740015"/>
    <n v="7194730.4851241279"/>
    <n v="2545284.5148758721"/>
  </r>
  <r>
    <n v="100053"/>
    <x v="0"/>
    <n v="974"/>
    <n v="8208872"/>
    <n v="5971790.7257631691"/>
    <n v="2237081.2742368309"/>
  </r>
  <r>
    <n v="100054"/>
    <x v="0"/>
    <n v="1006"/>
    <n v="6827722"/>
    <n v="6141202.2941594925"/>
    <n v="686519.70584050752"/>
  </r>
  <r>
    <n v="100055"/>
    <x v="0"/>
    <n v="627"/>
    <n v="5236077"/>
    <n v="4134734.0309655382"/>
    <n v="1101342.9690344618"/>
  </r>
  <r>
    <n v="100056"/>
    <x v="0"/>
    <n v="858"/>
    <n v="6834828"/>
    <n v="5357673.7903264975"/>
    <n v="1477154.2096735025"/>
  </r>
  <r>
    <n v="100059"/>
    <x v="0"/>
    <n v="1134"/>
    <n v="7680582"/>
    <n v="6818848.5677447859"/>
    <n v="861733.43225521408"/>
  </r>
  <r>
    <n v="100182"/>
    <x v="0"/>
    <n v="1026"/>
    <n v="7228170"/>
    <n v="6247084.5244071949"/>
    <n v="981085.47559280507"/>
  </r>
  <r>
    <n v="100183"/>
    <x v="0"/>
    <n v="1452"/>
    <n v="10811592"/>
    <n v="8502376.0286832489"/>
    <n v="2309215.9713167511"/>
  </r>
  <r>
    <n v="100190"/>
    <x v="0"/>
    <n v="1808"/>
    <n v="15156464"/>
    <n v="10387079.727092344"/>
    <n v="4769384.2729076557"/>
  </r>
  <r>
    <n v="100192"/>
    <x v="0"/>
    <n v="1302"/>
    <n v="10100916"/>
    <n v="7708259.3018254833"/>
    <n v="2392656.6981745167"/>
  </r>
  <r>
    <n v="100193"/>
    <x v="0"/>
    <n v="620"/>
    <n v="3926460"/>
    <n v="4097675.2503788425"/>
    <n v="-171215.25037884247"/>
  </r>
  <r>
    <n v="100277"/>
    <x v="0"/>
    <n v="969"/>
    <n v="8360532"/>
    <n v="5945320.1682012435"/>
    <n v="2415211.8317987565"/>
  </r>
  <r>
    <n v="100279"/>
    <x v="0"/>
    <n v="1583"/>
    <n v="12781142"/>
    <n v="9195904.6368056983"/>
    <n v="3585237.3631943017"/>
  </r>
  <r>
    <n v="100282"/>
    <x v="0"/>
    <n v="741"/>
    <n v="6156228"/>
    <n v="4738262.7433774397"/>
    <n v="1417965.2566225603"/>
  </r>
  <r>
    <n v="100284"/>
    <x v="0"/>
    <n v="825"/>
    <n v="7737675"/>
    <n v="5182968.1104177888"/>
    <n v="2554706.8895822112"/>
  </r>
  <r>
    <n v="100285"/>
    <x v="0"/>
    <n v="1071"/>
    <n v="9432297"/>
    <n v="6485319.5424645245"/>
    <n v="2946977.4575354755"/>
  </r>
  <r>
    <n v="100453"/>
    <x v="0"/>
    <n v="819"/>
    <n v="7186725"/>
    <n v="5151203.4413434779"/>
    <n v="2035521.5586565221"/>
  </r>
  <r>
    <n v="100455"/>
    <x v="0"/>
    <n v="754"/>
    <n v="5872906"/>
    <n v="4807086.1930384468"/>
    <n v="1065819.8069615532"/>
  </r>
  <r>
    <n v="100457"/>
    <x v="0"/>
    <n v="843"/>
    <n v="6755802"/>
    <n v="5278262.1176407207"/>
    <n v="1477539.8823592793"/>
  </r>
  <r>
    <n v="100458"/>
    <x v="0"/>
    <n v="918"/>
    <n v="7123680"/>
    <n v="5675320.481069603"/>
    <n v="1448359.518930397"/>
  </r>
  <r>
    <n v="100459"/>
    <x v="0"/>
    <n v="1089"/>
    <n v="7517367"/>
    <n v="6580613.5496874563"/>
    <n v="936753.45031254366"/>
  </r>
  <r>
    <n v="100502"/>
    <x v="0"/>
    <n v="616"/>
    <n v="4855928"/>
    <n v="4076498.8043293022"/>
    <n v="779429.19567069784"/>
  </r>
  <r>
    <n v="100503"/>
    <x v="0"/>
    <n v="431"/>
    <n v="3633761"/>
    <n v="3097088.1745380582"/>
    <n v="536672.82546194177"/>
  </r>
  <r>
    <n v="100624"/>
    <x v="0"/>
    <n v="845"/>
    <n v="7285590"/>
    <n v="5288850.3406654913"/>
    <n v="1996739.6593345087"/>
  </r>
  <r>
    <n v="100625"/>
    <x v="0"/>
    <n v="797"/>
    <n v="7677501"/>
    <n v="5034732.9880710058"/>
    <n v="2642768.0119289942"/>
  </r>
  <r>
    <n v="100627"/>
    <x v="0"/>
    <n v="415"/>
    <n v="4066585"/>
    <n v="3012382.3903398965"/>
    <n v="1054202.6096601035"/>
  </r>
  <r>
    <n v="100637"/>
    <x v="0"/>
    <n v="942"/>
    <n v="6977394"/>
    <n v="5802379.1573668458"/>
    <n v="1175014.8426331542"/>
  </r>
  <r>
    <n v="100638"/>
    <x v="0"/>
    <n v="1207"/>
    <n v="8788167"/>
    <n v="7205318.7081488986"/>
    <n v="1582848.2918511014"/>
  </r>
  <r>
    <n v="100642"/>
    <x v="0"/>
    <n v="615"/>
    <n v="5552835"/>
    <n v="4071204.6928169173"/>
    <n v="1481630.3071830827"/>
  </r>
  <r>
    <n v="100740"/>
    <x v="0"/>
    <n v="892"/>
    <n v="7612328"/>
    <n v="5537673.5817475906"/>
    <n v="2074654.4182524094"/>
  </r>
  <r>
    <n v="100741"/>
    <x v="0"/>
    <n v="1313"/>
    <n v="8983546"/>
    <n v="7766494.5284617189"/>
    <n v="1217051.4715382811"/>
  </r>
  <r>
    <n v="100742"/>
    <x v="0"/>
    <n v="879"/>
    <n v="7904847"/>
    <n v="5468850.1320865843"/>
    <n v="2435996.8679134157"/>
  </r>
  <r>
    <n v="100743"/>
    <x v="0"/>
    <n v="1344"/>
    <n v="9799104"/>
    <n v="7930611.985345657"/>
    <n v="1868492.014654343"/>
  </r>
  <r>
    <n v="100745"/>
    <x v="0"/>
    <n v="1377"/>
    <n v="10342647"/>
    <n v="8105317.6652543657"/>
    <n v="2237329.3347456343"/>
  </r>
  <r>
    <n v="100747"/>
    <x v="0"/>
    <n v="861"/>
    <n v="7157493"/>
    <n v="5373556.1248636525"/>
    <n v="1783936.8751363475"/>
  </r>
  <r>
    <n v="100748"/>
    <x v="0"/>
    <n v="687"/>
    <n v="5538594"/>
    <n v="4452380.7217086442"/>
    <n v="1086213.2782913558"/>
  </r>
  <r>
    <n v="100749"/>
    <x v="0"/>
    <n v="743"/>
    <n v="6121577"/>
    <n v="4748850.9664022103"/>
    <n v="1372726.0335977897"/>
  </r>
  <r>
    <n v="100750"/>
    <x v="0"/>
    <n v="879"/>
    <n v="6185523"/>
    <n v="5468850.1320865843"/>
    <n v="716672.86791341566"/>
  </r>
  <r>
    <n v="100752"/>
    <x v="0"/>
    <n v="766"/>
    <n v="6078976"/>
    <n v="4870615.5311870677"/>
    <n v="1208360.4688129323"/>
  </r>
  <r>
    <n v="100849"/>
    <x v="0"/>
    <n v="793"/>
    <n v="6693713"/>
    <n v="5013556.5420214655"/>
    <n v="1680156.4579785345"/>
  </r>
  <r>
    <n v="100857"/>
    <x v="0"/>
    <n v="675"/>
    <n v="6459750"/>
    <n v="4388851.3835600233"/>
    <n v="2070898.6164399767"/>
  </r>
  <r>
    <n v="100859"/>
    <x v="0"/>
    <n v="602"/>
    <n v="5560072"/>
    <n v="4002381.2431559106"/>
    <n v="1557690.7568440894"/>
  </r>
  <r>
    <n v="100965"/>
    <x v="0"/>
    <n v="735"/>
    <n v="8208480"/>
    <n v="4706498.0743031297"/>
    <n v="3501981.9256968703"/>
  </r>
  <r>
    <n v="100966"/>
    <x v="0"/>
    <n v="955"/>
    <n v="10868855"/>
    <n v="5871202.607027852"/>
    <n v="4997652.392972148"/>
  </r>
  <r>
    <n v="100967"/>
    <x v="0"/>
    <n v="1488"/>
    <n v="13006608"/>
    <n v="8692964.0431291126"/>
    <n v="4313643.9568708874"/>
  </r>
  <r>
    <n v="100972"/>
    <x v="0"/>
    <n v="815"/>
    <n v="7115765"/>
    <n v="5130026.9952939376"/>
    <n v="1985738.0047060624"/>
  </r>
  <r>
    <n v="100973"/>
    <x v="0"/>
    <n v="1265"/>
    <n v="11238260"/>
    <n v="7512377.1758672344"/>
    <n v="3725882.8241327656"/>
  </r>
  <r>
    <n v="100974"/>
    <x v="0"/>
    <n v="1109"/>
    <n v="10688542"/>
    <n v="6686495.7799351579"/>
    <n v="4002046.2200648421"/>
  </r>
  <r>
    <n v="100975"/>
    <x v="0"/>
    <n v="1488"/>
    <n v="13086960"/>
    <n v="8692964.0431291126"/>
    <n v="4393995.9568708874"/>
  </r>
  <r>
    <n v="100977"/>
    <x v="0"/>
    <n v="1499"/>
    <n v="11951527"/>
    <n v="8751199.2697653472"/>
    <n v="3200327.7302346528"/>
  </r>
  <r>
    <n v="100978"/>
    <x v="0"/>
    <n v="890"/>
    <n v="7169840"/>
    <n v="5527085.3587228209"/>
    <n v="1642754.6412771791"/>
  </r>
  <r>
    <n v="100979"/>
    <x v="0"/>
    <n v="668"/>
    <n v="5769516"/>
    <n v="4351792.602973327"/>
    <n v="1417723.397026673"/>
  </r>
  <r>
    <n v="101053"/>
    <x v="0"/>
    <n v="1229"/>
    <n v="8617748"/>
    <n v="7321789.1614213707"/>
    <n v="1295958.8385786293"/>
  </r>
  <r>
    <n v="101154"/>
    <x v="0"/>
    <n v="959"/>
    <n v="7897365"/>
    <n v="5892379.0530773923"/>
    <n v="2004985.9469226077"/>
  </r>
  <r>
    <n v="101243"/>
    <x v="0"/>
    <n v="936"/>
    <n v="7808112"/>
    <n v="5770614.4882925348"/>
    <n v="2037497.5117074652"/>
  </r>
  <r>
    <n v="101244"/>
    <x v="0"/>
    <n v="1729"/>
    <n v="13344422"/>
    <n v="9968844.9176139217"/>
    <n v="3375577.0823860783"/>
  </r>
  <r>
    <n v="101245"/>
    <x v="0"/>
    <n v="1845"/>
    <n v="12653010"/>
    <n v="10582961.853050593"/>
    <n v="2070048.1469494067"/>
  </r>
  <r>
    <n v="101247"/>
    <x v="0"/>
    <n v="1233"/>
    <n v="7638435"/>
    <n v="7342965.607470911"/>
    <n v="295469.392529089"/>
  </r>
  <r>
    <n v="101345"/>
    <x v="0"/>
    <n v="788"/>
    <n v="5367068"/>
    <n v="4987085.9844595399"/>
    <n v="379982.01554046012"/>
  </r>
  <r>
    <n v="101361"/>
    <x v="0"/>
    <n v="769"/>
    <n v="4706280"/>
    <n v="4886497.8657242227"/>
    <n v="-180217.86572422273"/>
  </r>
  <r>
    <n v="101362"/>
    <x v="0"/>
    <n v="1154"/>
    <n v="6508560"/>
    <n v="6924730.7979924874"/>
    <n v="-416170.79799248744"/>
  </r>
  <r>
    <n v="101364"/>
    <x v="0"/>
    <n v="1107"/>
    <n v="6580008"/>
    <n v="6675907.5569103882"/>
    <n v="-95899.556910388172"/>
  </r>
  <r>
    <n v="101564"/>
    <x v="0"/>
    <n v="758"/>
    <n v="5744124"/>
    <n v="4828262.6390879862"/>
    <n v="915861.3609120138"/>
  </r>
  <r>
    <n v="101676"/>
    <x v="0"/>
    <n v="1065"/>
    <n v="5316480"/>
    <n v="6453554.8733902136"/>
    <n v="-1137074.8733902136"/>
  </r>
  <r>
    <n v="101811"/>
    <x v="0"/>
    <n v="796"/>
    <n v="4572224"/>
    <n v="5029438.8765586205"/>
    <n v="-457214.87655862048"/>
  </r>
  <r>
    <n v="101813"/>
    <x v="0"/>
    <n v="653"/>
    <n v="3982647"/>
    <n v="4272380.9302875511"/>
    <n v="-289733.93028755113"/>
  </r>
  <r>
    <n v="101814"/>
    <x v="0"/>
    <n v="670"/>
    <n v="4326860"/>
    <n v="4362380.8259980977"/>
    <n v="-35520.825998097658"/>
  </r>
  <r>
    <n v="101821"/>
    <x v="0"/>
    <n v="831"/>
    <n v="5029212"/>
    <n v="5214732.7794920998"/>
    <n v="-185520.77949209977"/>
  </r>
  <r>
    <n v="101823"/>
    <x v="0"/>
    <n v="1049"/>
    <n v="5782088"/>
    <n v="6368849.0891920514"/>
    <n v="-586761.08919205144"/>
  </r>
  <r>
    <n v="101928"/>
    <x v="0"/>
    <n v="1136"/>
    <n v="7188608"/>
    <n v="6829436.7907695556"/>
    <n v="359171.20923044439"/>
  </r>
  <r>
    <n v="101934"/>
    <x v="0"/>
    <n v="1860"/>
    <n v="10488540"/>
    <n v="10662373.525736371"/>
    <n v="-173833.52573637106"/>
  </r>
  <r>
    <n v="101939"/>
    <x v="0"/>
    <n v="1360"/>
    <n v="9559440"/>
    <n v="8015317.7695438191"/>
    <n v="1544122.2304561809"/>
  </r>
  <r>
    <n v="101940"/>
    <x v="0"/>
    <n v="1810"/>
    <n v="11726990"/>
    <n v="10397667.950117115"/>
    <n v="1329322.0498828851"/>
  </r>
  <r>
    <n v="101941"/>
    <x v="0"/>
    <n v="1348"/>
    <n v="8945328"/>
    <n v="7951788.4313951973"/>
    <n v="993539.56860480271"/>
  </r>
  <r>
    <n v="101943"/>
    <x v="0"/>
    <n v="857"/>
    <n v="5920156"/>
    <n v="5352379.6788141122"/>
    <n v="567776.32118588779"/>
  </r>
  <r>
    <n v="102045"/>
    <x v="0"/>
    <n v="1569"/>
    <n v="9605418"/>
    <n v="9121787.0756323058"/>
    <n v="483630.92436769418"/>
  </r>
  <r>
    <n v="102048"/>
    <x v="0"/>
    <n v="1116"/>
    <n v="6893532"/>
    <n v="6723554.5605218541"/>
    <n v="169977.43947814591"/>
  </r>
  <r>
    <n v="102049"/>
    <x v="0"/>
    <n v="1269"/>
    <n v="8015004"/>
    <n v="7533553.6219167747"/>
    <n v="481450.37808322534"/>
  </r>
  <r>
    <n v="102052"/>
    <x v="0"/>
    <n v="715"/>
    <n v="5101525"/>
    <n v="4600615.8440554272"/>
    <n v="500909.15594457276"/>
  </r>
  <r>
    <n v="102053"/>
    <x v="0"/>
    <n v="1013"/>
    <n v="6331250"/>
    <n v="6178261.0747461878"/>
    <n v="152988.92525381222"/>
  </r>
  <r>
    <n v="102055"/>
    <x v="0"/>
    <n v="1367"/>
    <n v="7964142"/>
    <n v="8052376.5501305144"/>
    <n v="-88234.550130514428"/>
  </r>
  <r>
    <n v="102056"/>
    <x v="0"/>
    <n v="686"/>
    <n v="4577678"/>
    <n v="4447086.6101962589"/>
    <n v="130591.38980374113"/>
  </r>
  <r>
    <n v="102153"/>
    <x v="0"/>
    <n v="948"/>
    <n v="6912816"/>
    <n v="5834143.8264411567"/>
    <n v="1078672.1735588433"/>
  </r>
  <r>
    <n v="102154"/>
    <x v="0"/>
    <n v="1411"/>
    <n v="9594800"/>
    <n v="8285317.4566754596"/>
    <n v="1309482.5433245404"/>
  </r>
  <r>
    <n v="102156"/>
    <x v="0"/>
    <n v="1642"/>
    <n v="10917658"/>
    <n v="9508257.2160364185"/>
    <n v="1409400.7839635815"/>
  </r>
  <r>
    <n v="102157"/>
    <x v="0"/>
    <n v="1236"/>
    <n v="11023884"/>
    <n v="7358847.942008066"/>
    <n v="3665036.057991934"/>
  </r>
  <r>
    <n v="102239"/>
    <x v="0"/>
    <n v="1670"/>
    <n v="10905100"/>
    <n v="9656492.3383832015"/>
    <n v="1248607.6616167985"/>
  </r>
  <r>
    <n v="102449"/>
    <x v="0"/>
    <n v="462"/>
    <n v="3874794"/>
    <n v="3261205.6314219963"/>
    <n v="613588.36857800372"/>
  </r>
  <r>
    <n v="102451"/>
    <x v="0"/>
    <n v="1041"/>
    <n v="7500405"/>
    <n v="6326496.1970929708"/>
    <n v="1173908.8029070292"/>
  </r>
  <r>
    <n v="102539"/>
    <x v="0"/>
    <n v="1829"/>
    <n v="10293612"/>
    <n v="10498256.068852432"/>
    <n v="-204644.06885243207"/>
  </r>
  <r>
    <n v="102545"/>
    <x v="0"/>
    <n v="1156"/>
    <n v="6848144"/>
    <n v="6935319.0210172581"/>
    <n v="-87175.021017258056"/>
  </r>
  <r>
    <n v="102599"/>
    <x v="0"/>
    <n v="449"/>
    <n v="3630165"/>
    <n v="3192382.1817609901"/>
    <n v="437782.81823900994"/>
  </r>
  <r>
    <n v="102673"/>
    <x v="0"/>
    <n v="1291"/>
    <n v="8274019"/>
    <n v="7650024.0751892468"/>
    <n v="623994.9248107532"/>
  </r>
  <r>
    <n v="102674"/>
    <x v="0"/>
    <n v="1013"/>
    <n v="6805334"/>
    <n v="6178261.0747461878"/>
    <n v="627072.92525381222"/>
  </r>
  <r>
    <n v="102679"/>
    <x v="0"/>
    <n v="1261"/>
    <n v="9504157"/>
    <n v="7491200.7298176941"/>
    <n v="2012956.2701823059"/>
  </r>
  <r>
    <n v="102681"/>
    <x v="0"/>
    <n v="1248"/>
    <n v="7574112"/>
    <n v="7422377.2801566878"/>
    <n v="151734.71984331217"/>
  </r>
  <r>
    <n v="102683"/>
    <x v="0"/>
    <n v="1363"/>
    <n v="7976276"/>
    <n v="8031200.1040809741"/>
    <n v="-54924.104080974124"/>
  </r>
  <r>
    <n v="102776"/>
    <x v="0"/>
    <n v="1322"/>
    <n v="10545594"/>
    <n v="7814141.5320731848"/>
    <n v="2731452.4679268152"/>
  </r>
  <r>
    <n v="102782"/>
    <x v="0"/>
    <n v="1349"/>
    <n v="11006491"/>
    <n v="7957082.5429075826"/>
    <n v="3049408.4570924174"/>
  </r>
  <r>
    <n v="102784"/>
    <x v="0"/>
    <n v="845"/>
    <n v="7632040"/>
    <n v="5288850.3406654913"/>
    <n v="2343189.6593345087"/>
  </r>
  <r>
    <n v="102786"/>
    <x v="0"/>
    <n v="1365"/>
    <n v="10217025"/>
    <n v="8041788.3271057447"/>
    <n v="2175236.6728942553"/>
  </r>
  <r>
    <n v="102787"/>
    <x v="0"/>
    <n v="1190"/>
    <n v="9218930"/>
    <n v="7115318.8124383511"/>
    <n v="2103611.1875616489"/>
  </r>
  <r>
    <n v="102849"/>
    <x v="0"/>
    <n v="1157"/>
    <n v="6988280"/>
    <n v="6940613.1325296434"/>
    <n v="47666.867470356636"/>
  </r>
  <r>
    <n v="102850"/>
    <x v="0"/>
    <n v="937"/>
    <n v="5467395"/>
    <n v="5775908.5998049201"/>
    <n v="-308513.59980492014"/>
  </r>
  <r>
    <n v="102851"/>
    <x v="0"/>
    <n v="1508"/>
    <n v="7930572"/>
    <n v="8798846.273376815"/>
    <n v="-868274.27337681502"/>
  </r>
  <r>
    <n v="102852"/>
    <x v="0"/>
    <n v="906"/>
    <n v="4585266"/>
    <n v="5611791.1429209821"/>
    <n v="-1026525.1429209821"/>
  </r>
  <r>
    <n v="102854"/>
    <x v="0"/>
    <n v="1616"/>
    <n v="9143328"/>
    <n v="9370610.316714406"/>
    <n v="-227282.31671440601"/>
  </r>
  <r>
    <n v="102856"/>
    <x v="0"/>
    <n v="1505"/>
    <n v="9540195"/>
    <n v="8782963.9388396591"/>
    <n v="757231.06116034091"/>
  </r>
  <r>
    <n v="102857"/>
    <x v="0"/>
    <n v="1291"/>
    <n v="6852628"/>
    <n v="7650024.0751892468"/>
    <n v="-797396.0751892468"/>
  </r>
  <r>
    <n v="102858"/>
    <x v="0"/>
    <n v="1635"/>
    <n v="9738060"/>
    <n v="9471198.4354497232"/>
    <n v="266861.56455027685"/>
  </r>
  <r>
    <n v="102860"/>
    <x v="0"/>
    <n v="1643"/>
    <n v="8732545"/>
    <n v="9513551.3275488038"/>
    <n v="-781006.32754880376"/>
  </r>
  <r>
    <n v="102861"/>
    <x v="0"/>
    <n v="974"/>
    <n v="5814780"/>
    <n v="5971790.7257631691"/>
    <n v="-157010.72576316912"/>
  </r>
  <r>
    <n v="102929"/>
    <x v="0"/>
    <n v="768"/>
    <n v="5104128"/>
    <n v="4881203.7542118374"/>
    <n v="222924.24578816257"/>
  </r>
  <r>
    <n v="103009"/>
    <x v="0"/>
    <n v="1014"/>
    <n v="5765604"/>
    <n v="6183555.1862585731"/>
    <n v="-417951.18625857309"/>
  </r>
  <r>
    <n v="103013"/>
    <x v="0"/>
    <n v="1253"/>
    <n v="6504323"/>
    <n v="7448847.8377186125"/>
    <n v="-944524.83771861251"/>
  </r>
  <r>
    <n v="103080"/>
    <x v="0"/>
    <n v="1579"/>
    <n v="10160865"/>
    <n v="9174728.190756157"/>
    <n v="986136.80924384296"/>
  </r>
  <r>
    <n v="103094"/>
    <x v="0"/>
    <n v="860"/>
    <n v="7128540"/>
    <n v="5368262.0133512672"/>
    <n v="1760277.9866487328"/>
  </r>
  <r>
    <n v="103097"/>
    <x v="0"/>
    <n v="1125"/>
    <n v="8105625"/>
    <n v="6771201.56413332"/>
    <n v="1334423.43586668"/>
  </r>
  <r>
    <n v="103100"/>
    <x v="0"/>
    <n v="710"/>
    <n v="5305120"/>
    <n v="4574145.2864935026"/>
    <n v="730974.71350649744"/>
  </r>
  <r>
    <n v="103101"/>
    <x v="0"/>
    <n v="827"/>
    <n v="5626081"/>
    <n v="5193556.3334425585"/>
    <n v="432524.66655744147"/>
  </r>
  <r>
    <n v="103103"/>
    <x v="0"/>
    <n v="893"/>
    <n v="6363518"/>
    <n v="5542967.6932599759"/>
    <n v="820550.30674002413"/>
  </r>
  <r>
    <n v="103105"/>
    <x v="0"/>
    <n v="889"/>
    <n v="6368796"/>
    <n v="5521791.2472104356"/>
    <n v="847004.75278956443"/>
  </r>
  <r>
    <n v="103106"/>
    <x v="0"/>
    <n v="1134"/>
    <n v="7116984"/>
    <n v="6818848.5677447859"/>
    <n v="298135.43225521408"/>
  </r>
  <r>
    <n v="103483"/>
    <x v="1"/>
    <n v="750"/>
    <n v="4693500"/>
    <n v="4785909.7469889056"/>
    <n v="-92409.746988905594"/>
  </r>
  <r>
    <n v="103486"/>
    <x v="1"/>
    <n v="535"/>
    <n v="4209915"/>
    <n v="3647675.7718261089"/>
    <n v="562239.22817389108"/>
  </r>
  <r>
    <n v="103493"/>
    <x v="1"/>
    <n v="930"/>
    <n v="5984550"/>
    <n v="5738849.8192182248"/>
    <n v="245700.18078177515"/>
  </r>
  <r>
    <n v="103497"/>
    <x v="1"/>
    <n v="764"/>
    <n v="5220412"/>
    <n v="4860027.3081622981"/>
    <n v="360384.69183770195"/>
  </r>
  <r>
    <n v="103498"/>
    <x v="1"/>
    <n v="682"/>
    <n v="4999060"/>
    <n v="4425910.1641467195"/>
    <n v="573149.8358532805"/>
  </r>
  <r>
    <n v="103499"/>
    <x v="1"/>
    <n v="562"/>
    <n v="3756970"/>
    <n v="3790616.7826605067"/>
    <n v="-33646.782660506666"/>
  </r>
  <r>
    <n v="103500"/>
    <x v="1"/>
    <n v="495"/>
    <n v="3698640"/>
    <n v="3435911.3113307049"/>
    <n v="262728.68866929505"/>
  </r>
  <r>
    <n v="103501"/>
    <x v="1"/>
    <n v="615"/>
    <n v="4298235"/>
    <n v="4071204.6928169173"/>
    <n v="227030.30718308268"/>
  </r>
  <r>
    <n v="103503"/>
    <x v="1"/>
    <n v="1193"/>
    <n v="8164892"/>
    <n v="7131201.146975507"/>
    <n v="1033690.853024493"/>
  </r>
  <r>
    <n v="103509"/>
    <x v="1"/>
    <n v="1108"/>
    <n v="7819156"/>
    <n v="6681201.6684227725"/>
    <n v="1137954.3315772275"/>
  </r>
  <r>
    <n v="103514"/>
    <x v="1"/>
    <n v="1741"/>
    <n v="9770492"/>
    <n v="10032374.255762544"/>
    <n v="-261882.25576254353"/>
  </r>
  <r>
    <n v="103519"/>
    <x v="1"/>
    <n v="1230"/>
    <n v="8924880"/>
    <n v="7327083.272933756"/>
    <n v="1597796.727066244"/>
  </r>
  <r>
    <n v="103529"/>
    <x v="1"/>
    <n v="264"/>
    <n v="2596440"/>
    <n v="2212971.5519697461"/>
    <n v="383468.44803025387"/>
  </r>
  <r>
    <n v="103531"/>
    <x v="1"/>
    <n v="989"/>
    <n v="5577960"/>
    <n v="6051202.398448946"/>
    <n v="-473242.39844894595"/>
  </r>
  <r>
    <n v="103534"/>
    <x v="1"/>
    <n v="639"/>
    <n v="5061519"/>
    <n v="4198263.3691141596"/>
    <n v="863255.63088584039"/>
  </r>
  <r>
    <n v="103539"/>
    <x v="1"/>
    <n v="545"/>
    <n v="3924545"/>
    <n v="3700616.8869499597"/>
    <n v="223928.11305004032"/>
  </r>
  <r>
    <n v="103560"/>
    <x v="1"/>
    <n v="1205"/>
    <n v="8322935"/>
    <n v="7194730.4851241279"/>
    <n v="1128204.5148758721"/>
  </r>
  <r>
    <n v="103562"/>
    <x v="1"/>
    <n v="667"/>
    <n v="4060696"/>
    <n v="4346498.4914609427"/>
    <n v="-285802.49146094266"/>
  </r>
  <r>
    <n v="103563"/>
    <x v="1"/>
    <n v="1063"/>
    <n v="6317409"/>
    <n v="6442966.650365443"/>
    <n v="-125557.65036544297"/>
  </r>
  <r>
    <n v="103742"/>
    <x v="1"/>
    <n v="915"/>
    <n v="5199945"/>
    <n v="5659438.146532448"/>
    <n v="-459493.14653244801"/>
  </r>
  <r>
    <n v="103743"/>
    <x v="1"/>
    <n v="1235"/>
    <n v="6688760"/>
    <n v="7353553.8304956807"/>
    <n v="-664793.83049568068"/>
  </r>
  <r>
    <n v="103854"/>
    <x v="1"/>
    <n v="1016"/>
    <n v="5947664"/>
    <n v="6194143.4092833437"/>
    <n v="-246479.4092833437"/>
  </r>
  <r>
    <n v="103855"/>
    <x v="1"/>
    <n v="947"/>
    <n v="5476501"/>
    <n v="5828849.7149287714"/>
    <n v="-352348.71492877137"/>
  </r>
  <r>
    <n v="103858"/>
    <x v="1"/>
    <n v="743"/>
    <n v="4123650"/>
    <n v="4748850.9664022103"/>
    <n v="-625200.9664022103"/>
  </r>
  <r>
    <n v="103870"/>
    <x v="1"/>
    <n v="605"/>
    <n v="7496555"/>
    <n v="4018263.5776930661"/>
    <n v="3478291.4223069339"/>
  </r>
  <r>
    <n v="104012"/>
    <x v="1"/>
    <n v="1270"/>
    <n v="7245350"/>
    <n v="7538847.73342916"/>
    <n v="-293497.73342915997"/>
  </r>
  <r>
    <n v="104018"/>
    <x v="1"/>
    <n v="1437"/>
    <n v="8052948"/>
    <n v="8422964.355997473"/>
    <n v="-370016.355997473"/>
  </r>
  <r>
    <n v="104019"/>
    <x v="1"/>
    <n v="1176"/>
    <n v="7869792"/>
    <n v="7041201.2512649596"/>
    <n v="828590.74873504043"/>
  </r>
  <r>
    <n v="104020"/>
    <x v="1"/>
    <n v="886"/>
    <n v="5241576"/>
    <n v="5505908.9126732796"/>
    <n v="-264332.91267327964"/>
  </r>
  <r>
    <n v="104119"/>
    <x v="1"/>
    <n v="1274"/>
    <n v="5959772"/>
    <n v="7560024.1794787003"/>
    <n v="-1600252.1794787003"/>
  </r>
  <r>
    <n v="104248"/>
    <x v="1"/>
    <n v="662"/>
    <n v="3941548"/>
    <n v="4320027.9338990171"/>
    <n v="-378479.93389901705"/>
  </r>
  <r>
    <n v="104255"/>
    <x v="1"/>
    <n v="1091"/>
    <n v="5843396"/>
    <n v="6591201.772712226"/>
    <n v="-747805.77271222603"/>
  </r>
  <r>
    <n v="104259"/>
    <x v="1"/>
    <n v="1482"/>
    <n v="8352552"/>
    <n v="8661199.3740548007"/>
    <n v="-308647.37405480072"/>
  </r>
  <r>
    <n v="104387"/>
    <x v="1"/>
    <n v="468"/>
    <n v="4721184"/>
    <n v="3292970.3004963067"/>
    <n v="1428213.6995036933"/>
  </r>
  <r>
    <n v="104395"/>
    <x v="1"/>
    <n v="898"/>
    <n v="5412246"/>
    <n v="5569438.2508219015"/>
    <n v="-157192.25082190149"/>
  </r>
  <r>
    <n v="104688"/>
    <x v="2"/>
    <n v="739"/>
    <n v="5365140"/>
    <n v="4727674.52035267"/>
    <n v="637465.47964733001"/>
  </r>
  <r>
    <n v="104692"/>
    <x v="2"/>
    <n v="876"/>
    <n v="5745684"/>
    <n v="5452967.7975494293"/>
    <n v="292716.20245057065"/>
  </r>
  <r>
    <n v="104693"/>
    <x v="2"/>
    <n v="1653"/>
    <n v="11103201"/>
    <n v="9566492.442672655"/>
    <n v="1536708.557327345"/>
  </r>
  <r>
    <n v="104696"/>
    <x v="2"/>
    <n v="1136"/>
    <n v="8257584"/>
    <n v="6829436.7907695556"/>
    <n v="1428147.2092304444"/>
  </r>
  <r>
    <n v="104698"/>
    <x v="2"/>
    <n v="1433"/>
    <n v="8620928"/>
    <n v="8401787.9099479318"/>
    <n v="219140.09005206823"/>
  </r>
  <r>
    <n v="104700"/>
    <x v="2"/>
    <n v="1136"/>
    <n v="8063328"/>
    <n v="6829436.7907695556"/>
    <n v="1233891.2092304444"/>
  </r>
  <r>
    <n v="104703"/>
    <x v="2"/>
    <n v="627"/>
    <n v="3556971"/>
    <n v="4134734.0309655382"/>
    <n v="-577763.03096553823"/>
  </r>
  <r>
    <n v="104705"/>
    <x v="2"/>
    <n v="938"/>
    <n v="5242482"/>
    <n v="5781202.7113173055"/>
    <n v="-538720.71131730545"/>
  </r>
  <r>
    <n v="104706"/>
    <x v="2"/>
    <n v="891"/>
    <n v="6496281"/>
    <n v="5532379.4702352053"/>
    <n v="963901.52976479474"/>
  </r>
  <r>
    <n v="104713"/>
    <x v="2"/>
    <n v="1237"/>
    <n v="6969258"/>
    <n v="7364142.0535204513"/>
    <n v="-394884.0535204513"/>
  </r>
  <r>
    <n v="104714"/>
    <x v="2"/>
    <n v="1306"/>
    <n v="7816410"/>
    <n v="7729435.7478750236"/>
    <n v="86974.252124976367"/>
  </r>
  <r>
    <n v="104715"/>
    <x v="2"/>
    <n v="822"/>
    <n v="5512332"/>
    <n v="5167085.7758806339"/>
    <n v="345246.22411936615"/>
  </r>
  <r>
    <n v="104717"/>
    <x v="2"/>
    <n v="1131"/>
    <n v="7282509"/>
    <n v="6802966.23320763"/>
    <n v="479542.76679237001"/>
  </r>
  <r>
    <n v="104721"/>
    <x v="2"/>
    <n v="817"/>
    <n v="4515559"/>
    <n v="5140615.2183187082"/>
    <n v="-625056.21831870824"/>
  </r>
  <r>
    <n v="104827"/>
    <x v="2"/>
    <n v="623"/>
    <n v="4072551"/>
    <n v="4113557.5849159979"/>
    <n v="-41006.584915997926"/>
  </r>
  <r>
    <n v="104829"/>
    <x v="2"/>
    <n v="1458"/>
    <n v="8691138"/>
    <n v="8534140.6977575589"/>
    <n v="156997.3022424411"/>
  </r>
  <r>
    <n v="104833"/>
    <x v="2"/>
    <n v="590"/>
    <n v="3621420"/>
    <n v="3938851.9050072897"/>
    <n v="-317431.90500728972"/>
  </r>
  <r>
    <n v="104834"/>
    <x v="2"/>
    <n v="1190"/>
    <n v="6055910"/>
    <n v="7115318.8124383511"/>
    <n v="-1059408.8124383511"/>
  </r>
  <r>
    <n v="104835"/>
    <x v="2"/>
    <n v="738"/>
    <n v="4809546"/>
    <n v="4722380.4088402847"/>
    <n v="87165.591159715317"/>
  </r>
  <r>
    <n v="104956"/>
    <x v="2"/>
    <n v="767"/>
    <n v="4794517"/>
    <n v="4875909.6426994521"/>
    <n v="-81392.642699452117"/>
  </r>
  <r>
    <n v="104959"/>
    <x v="2"/>
    <n v="504"/>
    <n v="3923136"/>
    <n v="3483558.3149421709"/>
    <n v="439577.68505782913"/>
  </r>
  <r>
    <n v="104960"/>
    <x v="2"/>
    <n v="1424"/>
    <n v="7225376"/>
    <n v="8354140.9063364659"/>
    <n v="-1128764.9063364659"/>
  </r>
  <r>
    <n v="104961"/>
    <x v="2"/>
    <n v="1319"/>
    <n v="6554111"/>
    <n v="7798259.1975360299"/>
    <n v="-1244148.1975360299"/>
  </r>
  <r>
    <n v="104962"/>
    <x v="2"/>
    <n v="807"/>
    <n v="4793580"/>
    <n v="5087674.103194857"/>
    <n v="-294094.10319485702"/>
  </r>
  <r>
    <n v="104964"/>
    <x v="2"/>
    <n v="1218"/>
    <n v="6431040"/>
    <n v="7263553.9347851342"/>
    <n v="-832513.93478513416"/>
  </r>
  <r>
    <n v="105097"/>
    <x v="2"/>
    <n v="628"/>
    <n v="4280448"/>
    <n v="4140028.1424779235"/>
    <n v="140419.85752207646"/>
  </r>
  <r>
    <n v="105101"/>
    <x v="2"/>
    <n v="818"/>
    <n v="4791026"/>
    <n v="5145909.3298310926"/>
    <n v="-354883.32983109262"/>
  </r>
  <r>
    <n v="105103"/>
    <x v="2"/>
    <n v="857"/>
    <n v="5513938"/>
    <n v="5352379.6788141122"/>
    <n v="161558.32118588779"/>
  </r>
  <r>
    <n v="105107"/>
    <x v="2"/>
    <n v="881"/>
    <n v="5118610"/>
    <n v="5479438.355111355"/>
    <n v="-360828.35511135496"/>
  </r>
  <r>
    <n v="105252"/>
    <x v="2"/>
    <n v="854"/>
    <n v="4810582"/>
    <n v="5336497.3442769572"/>
    <n v="-525915.34427695721"/>
  </r>
  <r>
    <n v="105253"/>
    <x v="2"/>
    <n v="1502"/>
    <n v="8047716"/>
    <n v="8767081.6043025032"/>
    <n v="-719365.60430250317"/>
  </r>
  <r>
    <n v="105262"/>
    <x v="2"/>
    <n v="843"/>
    <n v="4623012"/>
    <n v="5278262.1176407207"/>
    <n v="-655250.11764072068"/>
  </r>
  <r>
    <n v="105263"/>
    <x v="2"/>
    <n v="887"/>
    <n v="5453276"/>
    <n v="5511203.024185665"/>
    <n v="-57927.024185664952"/>
  </r>
  <r>
    <n v="105264"/>
    <x v="2"/>
    <n v="1436"/>
    <n v="7867844"/>
    <n v="8417670.2444850877"/>
    <n v="-549826.24448508769"/>
  </r>
  <r>
    <n v="105354"/>
    <x v="2"/>
    <n v="997"/>
    <n v="5279115"/>
    <n v="6093555.2905480266"/>
    <n v="-814440.29054802656"/>
  </r>
  <r>
    <n v="105355"/>
    <x v="2"/>
    <n v="860"/>
    <n v="4725700"/>
    <n v="5368262.0133512672"/>
    <n v="-642562.0133512672"/>
  </r>
  <r>
    <n v="105358"/>
    <x v="2"/>
    <n v="863"/>
    <n v="4453080"/>
    <n v="5384144.3478884231"/>
    <n v="-931064.34788842313"/>
  </r>
  <r>
    <n v="105360"/>
    <x v="2"/>
    <n v="869"/>
    <n v="4715194"/>
    <n v="5415909.0169627331"/>
    <n v="-700715.01696273312"/>
  </r>
  <r>
    <n v="105361"/>
    <x v="2"/>
    <n v="1070"/>
    <n v="5556510"/>
    <n v="6480025.4309521392"/>
    <n v="-923515.4309521392"/>
  </r>
  <r>
    <n v="105362"/>
    <x v="2"/>
    <n v="817"/>
    <n v="4444480"/>
    <n v="5140615.2183187082"/>
    <n v="-696135.21831870824"/>
  </r>
  <r>
    <n v="105364"/>
    <x v="2"/>
    <n v="571"/>
    <n v="3767458"/>
    <n v="3838263.7862719726"/>
    <n v="-70805.786271972582"/>
  </r>
  <r>
    <n v="105365"/>
    <x v="2"/>
    <n v="795"/>
    <n v="3946380"/>
    <n v="5024144.7650462361"/>
    <n v="-1077764.7650462361"/>
  </r>
  <r>
    <n v="105366"/>
    <x v="2"/>
    <n v="1208"/>
    <n v="6032752"/>
    <n v="7210612.8196612829"/>
    <n v="-1177860.8196612829"/>
  </r>
  <r>
    <n v="105367"/>
    <x v="2"/>
    <n v="1045"/>
    <n v="5234405"/>
    <n v="6347672.6431425111"/>
    <n v="-1113267.6431425111"/>
  </r>
  <r>
    <n v="105560"/>
    <x v="2"/>
    <n v="1654"/>
    <n v="12537320"/>
    <n v="9571786.5541850384"/>
    <n v="2965533.4458149616"/>
  </r>
  <r>
    <n v="105574"/>
    <x v="2"/>
    <n v="756"/>
    <n v="5294268"/>
    <n v="4817674.4160632165"/>
    <n v="476593.58393678349"/>
  </r>
  <r>
    <n v="105576"/>
    <x v="2"/>
    <n v="735"/>
    <n v="5369910"/>
    <n v="4706498.0743031297"/>
    <n v="663411.92569687031"/>
  </r>
  <r>
    <n v="105577"/>
    <x v="2"/>
    <n v="1140"/>
    <n v="6873060"/>
    <n v="6850613.2368190959"/>
    <n v="22446.76318090409"/>
  </r>
  <r>
    <n v="105581"/>
    <x v="2"/>
    <n v="874"/>
    <n v="5787628"/>
    <n v="5442379.5745246587"/>
    <n v="345248.42547534127"/>
  </r>
  <r>
    <n v="105736"/>
    <x v="2"/>
    <n v="1349"/>
    <n v="7026941"/>
    <n v="7957082.5429075826"/>
    <n v="-930141.5429075826"/>
  </r>
  <r>
    <n v="105738"/>
    <x v="2"/>
    <n v="1492"/>
    <n v="9390648"/>
    <n v="8714140.4891786538"/>
    <n v="676507.51082134619"/>
  </r>
  <r>
    <n v="105834"/>
    <x v="2"/>
    <n v="876"/>
    <n v="5880588"/>
    <n v="5452967.7975494293"/>
    <n v="427620.20245057065"/>
  </r>
  <r>
    <n v="105837"/>
    <x v="2"/>
    <n v="1170"/>
    <n v="7039890"/>
    <n v="7009436.5821906496"/>
    <n v="30453.417809350416"/>
  </r>
  <r>
    <n v="105839"/>
    <x v="2"/>
    <n v="779"/>
    <n v="5027666"/>
    <n v="4939438.980848074"/>
    <n v="88227.019151926041"/>
  </r>
  <r>
    <n v="105840"/>
    <x v="2"/>
    <n v="1249"/>
    <n v="7286666"/>
    <n v="7427671.3916690722"/>
    <n v="-141005.39166907221"/>
  </r>
  <r>
    <n v="105844"/>
    <x v="2"/>
    <n v="1060"/>
    <n v="6229620"/>
    <n v="6427084.315828288"/>
    <n v="-197464.31582828797"/>
  </r>
  <r>
    <n v="105845"/>
    <x v="2"/>
    <n v="1027"/>
    <n v="5948384"/>
    <n v="6252378.6359195793"/>
    <n v="-303994.6359195793"/>
  </r>
  <r>
    <n v="105986"/>
    <x v="2"/>
    <n v="908"/>
    <n v="6556668"/>
    <n v="5622379.3659457527"/>
    <n v="934288.63405424729"/>
  </r>
  <r>
    <n v="105989"/>
    <x v="2"/>
    <n v="1035"/>
    <n v="6856875"/>
    <n v="6294731.5280186608"/>
    <n v="562143.47198133916"/>
  </r>
  <r>
    <n v="106133"/>
    <x v="2"/>
    <n v="1255"/>
    <n v="6340260"/>
    <n v="7459436.0607433831"/>
    <n v="-1119176.0607433831"/>
  </r>
  <r>
    <n v="106135"/>
    <x v="2"/>
    <n v="1097"/>
    <n v="6212311"/>
    <n v="6622966.4417865369"/>
    <n v="-410655.44178653695"/>
  </r>
  <r>
    <n v="106136"/>
    <x v="2"/>
    <n v="1029"/>
    <n v="6305712"/>
    <n v="6262966.8589443499"/>
    <n v="42745.141055650078"/>
  </r>
  <r>
    <n v="106138"/>
    <x v="2"/>
    <n v="1426"/>
    <n v="7114314"/>
    <n v="8364729.1293612355"/>
    <n v="-1250415.1293612355"/>
  </r>
  <r>
    <n v="106139"/>
    <x v="2"/>
    <n v="1092"/>
    <n v="5693688"/>
    <n v="6596495.8842246113"/>
    <n v="-902807.88422461133"/>
  </r>
  <r>
    <n v="106142"/>
    <x v="2"/>
    <n v="793"/>
    <n v="4374981"/>
    <n v="5013556.5420214655"/>
    <n v="-638575.54202146549"/>
  </r>
  <r>
    <n v="106143"/>
    <x v="2"/>
    <n v="786"/>
    <n v="4046328"/>
    <n v="4976497.7614347693"/>
    <n v="-930169.76143476926"/>
  </r>
  <r>
    <n v="106144"/>
    <x v="2"/>
    <n v="634"/>
    <n v="3730456"/>
    <n v="4171792.811552234"/>
    <n v="-441336.81155223399"/>
  </r>
  <r>
    <n v="106266"/>
    <x v="2"/>
    <n v="788"/>
    <n v="4687024"/>
    <n v="4987085.9844595399"/>
    <n v="-300061.98445953988"/>
  </r>
  <r>
    <n v="106268"/>
    <x v="2"/>
    <n v="890"/>
    <n v="5990590"/>
    <n v="5527085.3587228209"/>
    <n v="463504.64127717912"/>
  </r>
  <r>
    <n v="106270"/>
    <x v="2"/>
    <n v="784"/>
    <n v="4362960"/>
    <n v="4965909.5384099996"/>
    <n v="-602949.53840999957"/>
  </r>
  <r>
    <n v="106271"/>
    <x v="2"/>
    <n v="758"/>
    <n v="4201594"/>
    <n v="4828262.6390879862"/>
    <n v="-626668.6390879862"/>
  </r>
  <r>
    <n v="106365"/>
    <x v="2"/>
    <n v="312"/>
    <n v="2983032"/>
    <n v="2467088.9045642307"/>
    <n v="515943.0954357693"/>
  </r>
  <r>
    <n v="106368"/>
    <x v="2"/>
    <n v="771"/>
    <n v="4071651"/>
    <n v="4897086.0887489934"/>
    <n v="-825435.08874899335"/>
  </r>
  <r>
    <n v="106370"/>
    <x v="2"/>
    <n v="801"/>
    <n v="5850504"/>
    <n v="5055909.4341205461"/>
    <n v="794594.5658794539"/>
  </r>
  <r>
    <n v="106372"/>
    <x v="2"/>
    <n v="507"/>
    <n v="3228576"/>
    <n v="3499440.6494793259"/>
    <n v="-270864.64947932586"/>
  </r>
  <r>
    <n v="106375"/>
    <x v="2"/>
    <n v="586"/>
    <n v="3942022"/>
    <n v="3917675.458957749"/>
    <n v="24346.541042251047"/>
  </r>
  <r>
    <n v="106376"/>
    <x v="2"/>
    <n v="1146"/>
    <n v="6125370"/>
    <n v="6882377.9058934068"/>
    <n v="-757007.90589340683"/>
  </r>
  <r>
    <n v="106521"/>
    <x v="2"/>
    <n v="955"/>
    <n v="5916225"/>
    <n v="5871202.607027852"/>
    <n v="45022.392972148024"/>
  </r>
  <r>
    <n v="106523"/>
    <x v="2"/>
    <n v="827"/>
    <n v="5281222"/>
    <n v="5193556.3334425585"/>
    <n v="87665.666557441466"/>
  </r>
  <r>
    <n v="106525"/>
    <x v="2"/>
    <n v="833"/>
    <n v="4927195"/>
    <n v="5225321.0025168695"/>
    <n v="-298126.00251686946"/>
  </r>
  <r>
    <n v="106528"/>
    <x v="2"/>
    <n v="876"/>
    <n v="5051016"/>
    <n v="5452967.7975494293"/>
    <n v="-401951.79754942935"/>
  </r>
  <r>
    <n v="106529"/>
    <x v="2"/>
    <n v="603"/>
    <n v="3693375"/>
    <n v="4007675.3546682959"/>
    <n v="-314300.35466829594"/>
  </r>
  <r>
    <n v="106534"/>
    <x v="2"/>
    <n v="1314"/>
    <n v="7696098"/>
    <n v="7771788.6399741042"/>
    <n v="-75690.639974104241"/>
  </r>
  <r>
    <n v="106535"/>
    <x v="2"/>
    <n v="905"/>
    <n v="5331355"/>
    <n v="5606497.0314085968"/>
    <n v="-275142.03140859678"/>
  </r>
  <r>
    <n v="106537"/>
    <x v="2"/>
    <n v="930"/>
    <n v="4969920"/>
    <n v="5738849.8192182248"/>
    <n v="-768929.81921822485"/>
  </r>
  <r>
    <n v="106538"/>
    <x v="2"/>
    <n v="1629"/>
    <n v="8377947"/>
    <n v="9439433.7663754113"/>
    <n v="-1061486.7663754113"/>
  </r>
  <r>
    <n v="106540"/>
    <x v="2"/>
    <n v="1206"/>
    <n v="6180750"/>
    <n v="7200024.5966365132"/>
    <n v="-1019274.5966365132"/>
  </r>
  <r>
    <n v="106653"/>
    <x v="3"/>
    <n v="1590"/>
    <n v="7542960"/>
    <n v="9232963.4173923936"/>
    <n v="-1690003.4173923936"/>
  </r>
  <r>
    <n v="106962"/>
    <x v="3"/>
    <n v="641"/>
    <n v="3764593"/>
    <n v="4208851.5921389293"/>
    <n v="-444258.59213892929"/>
  </r>
  <r>
    <n v="107395"/>
    <x v="3"/>
    <n v="1464"/>
    <n v="8336016"/>
    <n v="8565905.3668318689"/>
    <n v="-229889.36683186889"/>
  </r>
  <r>
    <n v="107413"/>
    <x v="3"/>
    <n v="1459"/>
    <n v="9003489"/>
    <n v="8539434.8092699442"/>
    <n v="464054.19073005579"/>
  </r>
  <r>
    <n v="107428"/>
    <x v="3"/>
    <n v="913"/>
    <n v="5510868"/>
    <n v="5648849.9235076774"/>
    <n v="-137981.92350767739"/>
  </r>
  <r>
    <n v="107562"/>
    <x v="3"/>
    <n v="1127"/>
    <n v="6477996"/>
    <n v="6781789.7871580897"/>
    <n v="-303793.78715808969"/>
  </r>
  <r>
    <n v="107564"/>
    <x v="3"/>
    <n v="684"/>
    <n v="3664872"/>
    <n v="4436498.3871714892"/>
    <n v="-771626.38717148919"/>
  </r>
  <r>
    <n v="107756"/>
    <x v="3"/>
    <n v="520"/>
    <n v="3938480"/>
    <n v="3568264.0991403321"/>
    <n v="370215.90085966792"/>
  </r>
  <r>
    <n v="107758"/>
    <x v="3"/>
    <n v="684"/>
    <n v="4399488"/>
    <n v="4436498.3871714892"/>
    <n v="-37010.387171489187"/>
  </r>
  <r>
    <n v="107761"/>
    <x v="3"/>
    <n v="583"/>
    <n v="4553813"/>
    <n v="3901793.124420594"/>
    <n v="652019.87557940604"/>
  </r>
  <r>
    <n v="107763"/>
    <x v="3"/>
    <n v="1229"/>
    <n v="6775477"/>
    <n v="7321789.1614213707"/>
    <n v="-546312.16142137069"/>
  </r>
  <r>
    <n v="107769"/>
    <x v="3"/>
    <n v="1318"/>
    <n v="7400570"/>
    <n v="7792965.0860236445"/>
    <n v="-392395.08602364454"/>
  </r>
  <r>
    <n v="107775"/>
    <x v="3"/>
    <n v="954"/>
    <n v="6132312"/>
    <n v="5865908.4955154667"/>
    <n v="266403.50448453333"/>
  </r>
  <r>
    <n v="107778"/>
    <x v="3"/>
    <n v="891"/>
    <n v="5435991"/>
    <n v="5532379.4702352053"/>
    <n v="-96388.470235205255"/>
  </r>
  <r>
    <n v="107780"/>
    <x v="3"/>
    <n v="1189"/>
    <n v="7520425"/>
    <n v="7110024.7009259667"/>
    <n v="410400.29907403328"/>
  </r>
  <r>
    <n v="107782"/>
    <x v="3"/>
    <n v="669"/>
    <n v="4038753"/>
    <n v="4357086.7144857123"/>
    <n v="-318333.71448571235"/>
  </r>
  <r>
    <n v="108055"/>
    <x v="3"/>
    <n v="1017"/>
    <n v="7235955"/>
    <n v="6199437.520795729"/>
    <n v="1036517.479204271"/>
  </r>
  <r>
    <n v="108057"/>
    <x v="3"/>
    <n v="1280"/>
    <n v="6878720"/>
    <n v="7591788.8485530112"/>
    <n v="-713068.84855301119"/>
  </r>
  <r>
    <n v="108058"/>
    <x v="3"/>
    <n v="1448"/>
    <n v="8599672"/>
    <n v="8481199.5826337077"/>
    <n v="118472.41736629233"/>
  </r>
  <r>
    <n v="108059"/>
    <x v="3"/>
    <n v="1022"/>
    <n v="8769782"/>
    <n v="6225908.0783576537"/>
    <n v="2543873.9216423463"/>
  </r>
  <r>
    <n v="108075"/>
    <x v="3"/>
    <n v="876"/>
    <n v="6038268"/>
    <n v="5452967.7975494293"/>
    <n v="585300.20245057065"/>
  </r>
  <r>
    <n v="108076"/>
    <x v="3"/>
    <n v="1982"/>
    <n v="11251814"/>
    <n v="11308255.130247353"/>
    <n v="-56441.130247352645"/>
  </r>
  <r>
    <n v="108079"/>
    <x v="3"/>
    <n v="1176"/>
    <n v="6115200"/>
    <n v="7041201.2512649596"/>
    <n v="-926001.25126495957"/>
  </r>
  <r>
    <n v="108083"/>
    <x v="3"/>
    <n v="1371"/>
    <n v="6909840"/>
    <n v="8073552.9961800547"/>
    <n v="-1163712.9961800547"/>
  </r>
  <r>
    <n v="108085"/>
    <x v="3"/>
    <n v="1323"/>
    <n v="6625584"/>
    <n v="7819435.6435855702"/>
    <n v="-1193851.6435855702"/>
  </r>
  <r>
    <n v="108088"/>
    <x v="3"/>
    <n v="670"/>
    <n v="4150650"/>
    <n v="4362380.8259980977"/>
    <n v="-211730.82599809766"/>
  </r>
  <r>
    <n v="108095"/>
    <x v="3"/>
    <n v="908"/>
    <n v="5019424"/>
    <n v="5622379.3659457527"/>
    <n v="-602955.36594575271"/>
  </r>
  <r>
    <n v="108096"/>
    <x v="3"/>
    <n v="959"/>
    <n v="5911276"/>
    <n v="5892379.0530773923"/>
    <n v="18896.94692260772"/>
  </r>
  <r>
    <n v="108097"/>
    <x v="3"/>
    <n v="907"/>
    <n v="5679634"/>
    <n v="5617085.2544333674"/>
    <n v="62548.745566632599"/>
  </r>
  <r>
    <n v="108271"/>
    <x v="3"/>
    <n v="1470"/>
    <n v="7893900"/>
    <n v="8597670.0359061807"/>
    <n v="-703770.03590618074"/>
  </r>
  <r>
    <n v="108410"/>
    <x v="4"/>
    <n v="577"/>
    <n v="4714090"/>
    <n v="3870028.455346283"/>
    <n v="844061.54465371696"/>
  </r>
  <r>
    <n v="108524"/>
    <x v="4"/>
    <n v="1640"/>
    <n v="10476320"/>
    <n v="9497668.9930116478"/>
    <n v="978651.00698835216"/>
  </r>
  <r>
    <n v="108531"/>
    <x v="4"/>
    <n v="1920"/>
    <n v="10761600"/>
    <n v="10980020.216479477"/>
    <n v="-218420.21647947654"/>
  </r>
  <r>
    <n v="108627"/>
    <x v="4"/>
    <n v="718"/>
    <n v="3933204"/>
    <n v="4616498.1785925832"/>
    <n v="-683294.17859258316"/>
  </r>
  <r>
    <n v="108628"/>
    <x v="4"/>
    <n v="338"/>
    <n v="3457740"/>
    <n v="2604735.8038862436"/>
    <n v="853004.19611375639"/>
  </r>
  <r>
    <n v="108638"/>
    <x v="4"/>
    <n v="1598"/>
    <n v="8665954"/>
    <n v="9275316.3094914742"/>
    <n v="-609362.30949147418"/>
  </r>
  <r>
    <n v="108639"/>
    <x v="4"/>
    <n v="1158"/>
    <n v="6253200"/>
    <n v="6945907.2440420277"/>
    <n v="-692707.24404202774"/>
  </r>
  <r>
    <n v="108640"/>
    <x v="4"/>
    <n v="1180"/>
    <n v="7231040"/>
    <n v="7062377.6973145008"/>
    <n v="168662.30268549919"/>
  </r>
  <r>
    <n v="108641"/>
    <x v="4"/>
    <n v="743"/>
    <n v="6432151"/>
    <n v="4748850.9664022103"/>
    <n v="1683300.0335977897"/>
  </r>
  <r>
    <n v="108642"/>
    <x v="4"/>
    <n v="479"/>
    <n v="3862177"/>
    <n v="3351205.5271325433"/>
    <n v="510971.47286745673"/>
  </r>
  <r>
    <n v="108644"/>
    <x v="4"/>
    <n v="793"/>
    <n v="5416190"/>
    <n v="5013556.5420214655"/>
    <n v="402633.45797853451"/>
  </r>
  <r>
    <n v="108645"/>
    <x v="4"/>
    <n v="846"/>
    <n v="5193594"/>
    <n v="5294144.4521778757"/>
    <n v="-100550.45217787568"/>
  </r>
  <r>
    <n v="108727"/>
    <x v="4"/>
    <n v="750"/>
    <n v="5132250"/>
    <n v="4785909.7469889056"/>
    <n v="346340.25301109441"/>
  </r>
  <r>
    <n v="108730"/>
    <x v="4"/>
    <n v="616"/>
    <n v="4758600"/>
    <n v="4076498.8043293022"/>
    <n v="682101.19567069784"/>
  </r>
  <r>
    <n v="108731"/>
    <x v="4"/>
    <n v="586"/>
    <n v="3769738"/>
    <n v="3917675.458957749"/>
    <n v="-147937.45895774895"/>
  </r>
  <r>
    <n v="108862"/>
    <x v="4"/>
    <n v="623"/>
    <n v="3959788"/>
    <n v="4113557.5849159979"/>
    <n v="-153769.58491599793"/>
  </r>
  <r>
    <n v="108870"/>
    <x v="4"/>
    <n v="1625"/>
    <n v="7808125"/>
    <n v="9418257.3203258719"/>
    <n v="-1610132.3203258719"/>
  </r>
  <r>
    <n v="109319"/>
    <x v="5"/>
    <n v="989"/>
    <n v="5781694"/>
    <n v="6051202.398448946"/>
    <n v="-269508.39844894595"/>
  </r>
  <r>
    <n v="109324"/>
    <x v="5"/>
    <n v="691"/>
    <n v="4347081"/>
    <n v="4473557.1677581854"/>
    <n v="-126476.16775818542"/>
  </r>
  <r>
    <n v="109327"/>
    <x v="5"/>
    <n v="1704"/>
    <n v="8985192"/>
    <n v="9836492.1298042946"/>
    <n v="-851300.12980429456"/>
  </r>
  <r>
    <n v="109328"/>
    <x v="5"/>
    <n v="207"/>
    <n v="1897983"/>
    <n v="1911207.1957637949"/>
    <n v="-13224.195763794938"/>
  </r>
  <r>
    <n v="109329"/>
    <x v="5"/>
    <n v="928"/>
    <n v="4844160"/>
    <n v="5728261.5961934542"/>
    <n v="-884101.59619345423"/>
  </r>
  <r>
    <n v="109331"/>
    <x v="5"/>
    <n v="735"/>
    <n v="4280640"/>
    <n v="4706498.0743031297"/>
    <n v="-425858.07430312969"/>
  </r>
  <r>
    <n v="109669"/>
    <x v="6"/>
    <n v="553"/>
    <n v="3419752"/>
    <n v="3742969.7790490407"/>
    <n v="-323217.77904904075"/>
  </r>
  <r>
    <n v="109686"/>
    <x v="6"/>
    <n v="864"/>
    <n v="6018624"/>
    <n v="5389438.4594008075"/>
    <n v="629185.54059919249"/>
  </r>
  <r>
    <n v="109690"/>
    <x v="6"/>
    <n v="879"/>
    <n v="5826891"/>
    <n v="5468850.1320865843"/>
    <n v="358040.86791341566"/>
  </r>
  <r>
    <n v="109707"/>
    <x v="6"/>
    <n v="1177"/>
    <n v="7117319"/>
    <n v="7046495.3627773449"/>
    <n v="70823.637222655118"/>
  </r>
  <r>
    <n v="109709"/>
    <x v="6"/>
    <n v="1124"/>
    <n v="7370068"/>
    <n v="6765907.4526209347"/>
    <n v="604160.5473790653"/>
  </r>
  <r>
    <n v="109713"/>
    <x v="6"/>
    <n v="971"/>
    <n v="5881347"/>
    <n v="5955908.3912260141"/>
    <n v="-74561.391226014122"/>
  </r>
  <r>
    <n v="110048"/>
    <x v="7"/>
    <n v="1037"/>
    <n v="5408992"/>
    <n v="6305319.7510434305"/>
    <n v="-896327.75104343053"/>
  </r>
  <r>
    <n v="110060"/>
    <x v="7"/>
    <n v="1074"/>
    <n v="5491362"/>
    <n v="6501201.8770016795"/>
    <n v="-1009839.8770016795"/>
  </r>
  <r>
    <n v="110062"/>
    <x v="7"/>
    <n v="923"/>
    <n v="5595226"/>
    <n v="5701791.0386315286"/>
    <n v="-106565.03863152862"/>
  </r>
  <r>
    <n v="110063"/>
    <x v="7"/>
    <n v="1651"/>
    <n v="8288020"/>
    <n v="9555904.2196478844"/>
    <n v="-1267884.2196478844"/>
  </r>
  <r>
    <n v="110068"/>
    <x v="7"/>
    <n v="980"/>
    <n v="5101880"/>
    <n v="6003555.39483748"/>
    <n v="-901675.39483748004"/>
  </r>
  <r>
    <n v="110069"/>
    <x v="7"/>
    <n v="1637"/>
    <n v="9450401"/>
    <n v="9481786.6584744919"/>
    <n v="-31385.658474491909"/>
  </r>
  <r>
    <n v="110071"/>
    <x v="7"/>
    <n v="817"/>
    <n v="4970628"/>
    <n v="5140615.2183187082"/>
    <n v="-169987.21831870824"/>
  </r>
  <r>
    <n v="110078"/>
    <x v="7"/>
    <n v="900"/>
    <n v="6889500"/>
    <n v="5580026.4738466712"/>
    <n v="1309473.5261533288"/>
  </r>
  <r>
    <n v="110084"/>
    <x v="7"/>
    <n v="854"/>
    <n v="4422012"/>
    <n v="5336497.3442769572"/>
    <n v="-914485.34427695721"/>
  </r>
  <r>
    <n v="110102"/>
    <x v="7"/>
    <n v="1215"/>
    <n v="6066495"/>
    <n v="7247671.6002479792"/>
    <n v="-1181176.6002479792"/>
  </r>
  <r>
    <n v="110107"/>
    <x v="7"/>
    <n v="868"/>
    <n v="4912880"/>
    <n v="5410614.9054503478"/>
    <n v="-497734.90545034781"/>
  </r>
  <r>
    <n v="110484"/>
    <x v="7"/>
    <n v="1004"/>
    <n v="5128432"/>
    <n v="6130614.0711347219"/>
    <n v="-1002182.0711347219"/>
  </r>
  <r>
    <n v="110488"/>
    <x v="7"/>
    <n v="1323"/>
    <n v="6730101"/>
    <n v="7819435.6435855702"/>
    <n v="-1089334.6435855702"/>
  </r>
  <r>
    <n v="110497"/>
    <x v="7"/>
    <n v="981"/>
    <n v="5494581"/>
    <n v="6008849.5063498644"/>
    <n v="-514268.50634986442"/>
  </r>
  <r>
    <n v="110500"/>
    <x v="7"/>
    <n v="752"/>
    <n v="4717296"/>
    <n v="4796497.9700136762"/>
    <n v="-79201.970013676211"/>
  </r>
  <r>
    <n v="110516"/>
    <x v="7"/>
    <n v="1124"/>
    <n v="4880408"/>
    <n v="6765907.4526209347"/>
    <n v="-1885499.4526209347"/>
  </r>
  <r>
    <n v="110517"/>
    <x v="7"/>
    <n v="1803"/>
    <n v="10450188"/>
    <n v="10360609.16953042"/>
    <n v="89578.830469580367"/>
  </r>
  <r>
    <n v="110532"/>
    <x v="7"/>
    <n v="1190"/>
    <n v="7320880"/>
    <n v="7115318.8124383511"/>
    <n v="205561.1875616489"/>
  </r>
  <r>
    <n v="110533"/>
    <x v="7"/>
    <n v="1101"/>
    <n v="5354163"/>
    <n v="6644142.8878360773"/>
    <n v="-1289979.8878360773"/>
  </r>
  <r>
    <n v="110882"/>
    <x v="6"/>
    <n v="1017"/>
    <n v="6241329"/>
    <n v="6199437.520795729"/>
    <n v="41891.479204270989"/>
  </r>
  <r>
    <n v="110907"/>
    <x v="6"/>
    <n v="708"/>
    <n v="4745016"/>
    <n v="4563557.0634687319"/>
    <n v="181458.93653126806"/>
  </r>
  <r>
    <n v="111396"/>
    <x v="2"/>
    <n v="393"/>
    <n v="3488661"/>
    <n v="2895911.9370674239"/>
    <n v="592749.06293257605"/>
  </r>
  <r>
    <n v="111410"/>
    <x v="2"/>
    <n v="663"/>
    <n v="4198779"/>
    <n v="4325322.0454114024"/>
    <n v="-126543.04541140236"/>
  </r>
  <r>
    <n v="111414"/>
    <x v="2"/>
    <n v="1008"/>
    <n v="5434128"/>
    <n v="6151790.5171842631"/>
    <n v="-717662.5171842631"/>
  </r>
  <r>
    <n v="111419"/>
    <x v="2"/>
    <n v="1036"/>
    <n v="5343688"/>
    <n v="6300025.6395310452"/>
    <n v="-956337.63953104522"/>
  </r>
  <r>
    <n v="111422"/>
    <x v="2"/>
    <n v="1465"/>
    <n v="7650230"/>
    <n v="8571199.4783442542"/>
    <n v="-920969.4783442542"/>
  </r>
  <r>
    <n v="111424"/>
    <x v="2"/>
    <n v="1263"/>
    <n v="6083871"/>
    <n v="7501788.9528424637"/>
    <n v="-1417917.9528424637"/>
  </r>
  <r>
    <n v="111429"/>
    <x v="2"/>
    <n v="1511"/>
    <n v="8454045"/>
    <n v="8814728.6079139709"/>
    <n v="-360683.60791397095"/>
  </r>
  <r>
    <n v="111430"/>
    <x v="2"/>
    <n v="1108"/>
    <n v="5623100"/>
    <n v="6681201.6684227725"/>
    <n v="-1058101.6684227725"/>
  </r>
  <r>
    <n v="111440"/>
    <x v="2"/>
    <n v="1332"/>
    <n v="6662664"/>
    <n v="7867082.6471970361"/>
    <n v="-1204418.6471970361"/>
  </r>
  <r>
    <n v="111443"/>
    <x v="2"/>
    <n v="2015"/>
    <n v="10907195"/>
    <n v="11482960.810156062"/>
    <n v="-575765.81015606225"/>
  </r>
  <r>
    <n v="111450"/>
    <x v="2"/>
    <n v="1259"/>
    <n v="6137625"/>
    <n v="7480612.5067929234"/>
    <n v="-1342987.5067929234"/>
  </r>
  <r>
    <n v="111451"/>
    <x v="2"/>
    <n v="818"/>
    <n v="4674052"/>
    <n v="5145909.3298310926"/>
    <n v="-471857.32983109262"/>
  </r>
  <r>
    <n v="111454"/>
    <x v="2"/>
    <n v="919"/>
    <n v="4776962"/>
    <n v="5680614.5925819883"/>
    <n v="-903652.59258198831"/>
  </r>
  <r>
    <n v="111457"/>
    <x v="2"/>
    <n v="1434"/>
    <n v="8695776"/>
    <n v="8407082.0214603171"/>
    <n v="288693.97853968292"/>
  </r>
  <r>
    <n v="111724"/>
    <x v="4"/>
    <n v="1195"/>
    <n v="7871465"/>
    <n v="7141789.3700002767"/>
    <n v="729675.62999972329"/>
  </r>
  <r>
    <n v="111726"/>
    <x v="4"/>
    <n v="533"/>
    <n v="3494881"/>
    <n v="3637087.5488013388"/>
    <n v="-142206.54880133877"/>
  </r>
  <r>
    <n v="111731"/>
    <x v="4"/>
    <n v="1321"/>
    <n v="7512527"/>
    <n v="7808847.4205607995"/>
    <n v="-296320.42056079954"/>
  </r>
  <r>
    <n v="111748"/>
    <x v="4"/>
    <n v="941"/>
    <n v="5623416"/>
    <n v="5797085.0458544604"/>
    <n v="-173669.04585446045"/>
  </r>
  <r>
    <n v="112041"/>
    <x v="5"/>
    <n v="639"/>
    <n v="3806523"/>
    <n v="4198263.3691141596"/>
    <n v="-391740.36911415961"/>
  </r>
  <r>
    <n v="112045"/>
    <x v="5"/>
    <n v="1090"/>
    <n v="6365600"/>
    <n v="6585907.6611998407"/>
    <n v="-220307.66119984072"/>
  </r>
  <r>
    <n v="112052"/>
    <x v="5"/>
    <n v="640"/>
    <n v="4004480"/>
    <n v="4203557.4806265449"/>
    <n v="-199077.48062654492"/>
  </r>
  <r>
    <n v="112054"/>
    <x v="5"/>
    <n v="1017"/>
    <n v="5990130"/>
    <n v="6199437.520795729"/>
    <n v="-209307.52079572901"/>
  </r>
  <r>
    <n v="112055"/>
    <x v="5"/>
    <n v="1343"/>
    <n v="7771941"/>
    <n v="7925317.8738332726"/>
    <n v="-153376.87383327261"/>
  </r>
  <r>
    <n v="112067"/>
    <x v="5"/>
    <n v="649"/>
    <n v="4369068"/>
    <n v="4251204.4842380108"/>
    <n v="117863.51576198917"/>
  </r>
  <r>
    <n v="112375"/>
    <x v="2"/>
    <n v="124"/>
    <n v="1083760"/>
    <n v="1471795.9402358313"/>
    <n v="-388035.94023583131"/>
  </r>
  <r>
    <n v="112377"/>
    <x v="2"/>
    <n v="154"/>
    <n v="1168398"/>
    <n v="1630619.2856073845"/>
    <n v="-462221.28560738452"/>
  </r>
  <r>
    <n v="112378"/>
    <x v="2"/>
    <n v="83"/>
    <n v="834316"/>
    <n v="1254737.3682280423"/>
    <n v="-420421.36822804227"/>
  </r>
  <r>
    <n v="112379"/>
    <x v="2"/>
    <n v="496"/>
    <n v="2999312"/>
    <n v="3441205.4228430898"/>
    <n v="-441893.42284308979"/>
  </r>
  <r>
    <n v="112382"/>
    <x v="2"/>
    <n v="602"/>
    <n v="3955140"/>
    <n v="4002381.2431559106"/>
    <n v="-47241.243155910634"/>
  </r>
  <r>
    <n v="112383"/>
    <x v="2"/>
    <n v="1036"/>
    <n v="5402740"/>
    <n v="6300025.6395310452"/>
    <n v="-897285.63953104522"/>
  </r>
  <r>
    <n v="112384"/>
    <x v="2"/>
    <n v="143"/>
    <n v="1214785"/>
    <n v="1572384.0589711484"/>
    <n v="-357599.05897114845"/>
  </r>
  <r>
    <n v="112385"/>
    <x v="2"/>
    <n v="1272"/>
    <n v="6660192"/>
    <n v="7549435.9564539297"/>
    <n v="-889243.95645392966"/>
  </r>
  <r>
    <n v="112388"/>
    <x v="2"/>
    <n v="487"/>
    <n v="3025731"/>
    <n v="3393558.4192316239"/>
    <n v="-367827.41923162388"/>
  </r>
  <r>
    <n v="112393"/>
    <x v="2"/>
    <n v="1387"/>
    <n v="7396871"/>
    <n v="8158258.7803782169"/>
    <n v="-761387.78037821688"/>
  </r>
  <r>
    <n v="112397"/>
    <x v="2"/>
    <n v="1265"/>
    <n v="7095385"/>
    <n v="7512377.1758672344"/>
    <n v="-416992.17586723436"/>
  </r>
  <r>
    <n v="112398"/>
    <x v="2"/>
    <n v="959"/>
    <n v="5365605"/>
    <n v="5892379.0530773923"/>
    <n v="-526774.05307739228"/>
  </r>
  <r>
    <n v="112399"/>
    <x v="2"/>
    <n v="618"/>
    <n v="4207962"/>
    <n v="4087087.0273540723"/>
    <n v="120874.97264592769"/>
  </r>
  <r>
    <n v="112400"/>
    <x v="2"/>
    <n v="812"/>
    <n v="4541516"/>
    <n v="5114144.6607567826"/>
    <n v="-572628.66075678263"/>
  </r>
  <r>
    <n v="112401"/>
    <x v="2"/>
    <n v="653"/>
    <n v="3661371"/>
    <n v="4272380.9302875511"/>
    <n v="-611009.93028755113"/>
  </r>
  <r>
    <n v="112932"/>
    <x v="8"/>
    <n v="932"/>
    <n v="5976916"/>
    <n v="5749438.0422429945"/>
    <n v="227477.95775700547"/>
  </r>
  <r>
    <n v="112936"/>
    <x v="8"/>
    <n v="545"/>
    <n v="3388810"/>
    <n v="3700616.8869499597"/>
    <n v="-311806.88694995968"/>
  </r>
  <r>
    <n v="112938"/>
    <x v="8"/>
    <n v="873"/>
    <n v="5144589"/>
    <n v="5437085.4630122734"/>
    <n v="-292496.46301227342"/>
  </r>
  <r>
    <n v="112939"/>
    <x v="8"/>
    <n v="639"/>
    <n v="4049982"/>
    <n v="4198263.3691141596"/>
    <n v="-148281.36911415961"/>
  </r>
  <r>
    <n v="112949"/>
    <x v="8"/>
    <n v="837"/>
    <n v="5095656"/>
    <n v="5246497.4485664098"/>
    <n v="-150841.44856640976"/>
  </r>
  <r>
    <n v="112950"/>
    <x v="8"/>
    <n v="1239"/>
    <n v="6577851"/>
    <n v="7374730.2765452219"/>
    <n v="-796879.27654522192"/>
  </r>
  <r>
    <n v="112951"/>
    <x v="8"/>
    <n v="925"/>
    <n v="6419500"/>
    <n v="5712379.2616562992"/>
    <n v="707120.73834370077"/>
  </r>
  <r>
    <n v="112956"/>
    <x v="8"/>
    <n v="1741"/>
    <n v="7397509"/>
    <n v="10032374.255762544"/>
    <n v="-2634865.2557625435"/>
  </r>
  <r>
    <n v="112957"/>
    <x v="8"/>
    <n v="984"/>
    <n v="6370416"/>
    <n v="6024731.8408870203"/>
    <n v="345684.15911297966"/>
  </r>
  <r>
    <n v="112958"/>
    <x v="8"/>
    <n v="397"/>
    <n v="2696424"/>
    <n v="2917088.3831169647"/>
    <n v="-220664.38311696472"/>
  </r>
  <r>
    <n v="112959"/>
    <x v="8"/>
    <n v="700"/>
    <n v="4105500"/>
    <n v="4521204.1713696513"/>
    <n v="-415704.17136965133"/>
  </r>
  <r>
    <n v="112961"/>
    <x v="8"/>
    <n v="395"/>
    <n v="3682190"/>
    <n v="2906500.1600921946"/>
    <n v="775689.83990780544"/>
  </r>
  <r>
    <n v="112966"/>
    <x v="8"/>
    <n v="791"/>
    <n v="5232465"/>
    <n v="5002968.3189966958"/>
    <n v="229496.6810033042"/>
  </r>
  <r>
    <n v="112968"/>
    <x v="8"/>
    <n v="647"/>
    <n v="3931819"/>
    <n v="4240616.2612132402"/>
    <n v="-308797.26121324021"/>
  </r>
  <r>
    <n v="112969"/>
    <x v="8"/>
    <n v="1772"/>
    <n v="8872404"/>
    <n v="10196491.712646481"/>
    <n v="-1324087.7126464806"/>
  </r>
  <r>
    <n v="112970"/>
    <x v="8"/>
    <n v="1127"/>
    <n v="6449821"/>
    <n v="6781789.7871580897"/>
    <n v="-331968.78715808969"/>
  </r>
  <r>
    <n v="112989"/>
    <x v="8"/>
    <n v="1307"/>
    <n v="6894425"/>
    <n v="7734729.8593874089"/>
    <n v="-840304.85938740894"/>
  </r>
  <r>
    <n v="112991"/>
    <x v="8"/>
    <n v="814"/>
    <n v="4488396"/>
    <n v="5124732.8837815523"/>
    <n v="-636336.88378155231"/>
  </r>
  <r>
    <n v="112996"/>
    <x v="8"/>
    <n v="1459"/>
    <n v="7061560"/>
    <n v="8539434.8092699442"/>
    <n v="-1477874.8092699442"/>
  </r>
  <r>
    <n v="113502"/>
    <x v="5"/>
    <n v="513"/>
    <n v="3374001"/>
    <n v="3531205.3185536368"/>
    <n v="-157204.31855363678"/>
  </r>
  <r>
    <n v="113503"/>
    <x v="5"/>
    <n v="750"/>
    <n v="4007250"/>
    <n v="4785909.7469889056"/>
    <n v="-778659.74698890559"/>
  </r>
  <r>
    <n v="113512"/>
    <x v="5"/>
    <n v="565"/>
    <n v="3400170"/>
    <n v="3806499.1171976621"/>
    <n v="-406329.11719766213"/>
  </r>
  <r>
    <n v="113518"/>
    <x v="5"/>
    <n v="719"/>
    <n v="4116275"/>
    <n v="4621792.2901049685"/>
    <n v="-505517.29010496847"/>
  </r>
  <r>
    <n v="113520"/>
    <x v="5"/>
    <n v="1209"/>
    <n v="6598722"/>
    <n v="7215906.9311736682"/>
    <n v="-617184.93117366824"/>
  </r>
  <r>
    <n v="113526"/>
    <x v="5"/>
    <n v="929"/>
    <n v="6042216"/>
    <n v="5733555.7077058395"/>
    <n v="308660.29229416046"/>
  </r>
  <r>
    <n v="113532"/>
    <x v="5"/>
    <n v="796"/>
    <n v="3907564"/>
    <n v="5029438.8765586205"/>
    <n v="-1121874.8765586205"/>
  </r>
  <r>
    <n v="113533"/>
    <x v="5"/>
    <n v="717"/>
    <n v="6081594"/>
    <n v="4611204.0670801979"/>
    <n v="1470389.9329198021"/>
  </r>
  <r>
    <n v="113548"/>
    <x v="5"/>
    <n v="1179"/>
    <n v="6998544"/>
    <n v="7057083.5858021155"/>
    <n v="-58539.5858021155"/>
  </r>
  <r>
    <n v="113550"/>
    <x v="5"/>
    <n v="944"/>
    <n v="5879232"/>
    <n v="5812967.3803916164"/>
    <n v="66264.619608383626"/>
  </r>
  <r>
    <n v="113551"/>
    <x v="5"/>
    <n v="960"/>
    <n v="5248320"/>
    <n v="5897673.1645897776"/>
    <n v="-649353.16458977759"/>
  </r>
  <r>
    <n v="113553"/>
    <x v="5"/>
    <n v="1239"/>
    <n v="6519618"/>
    <n v="7374730.2765452219"/>
    <n v="-855112.27654522192"/>
  </r>
  <r>
    <n v="113854"/>
    <x v="5"/>
    <n v="767"/>
    <n v="4918004"/>
    <n v="4875909.6426994521"/>
    <n v="42094.357300547883"/>
  </r>
  <r>
    <n v="113855"/>
    <x v="5"/>
    <n v="978"/>
    <n v="5710542"/>
    <n v="5992967.1718127094"/>
    <n v="-282425.17181270942"/>
  </r>
  <r>
    <n v="113863"/>
    <x v="5"/>
    <n v="1446"/>
    <n v="7062264"/>
    <n v="8470611.3596089371"/>
    <n v="-1408347.3596089371"/>
  </r>
  <r>
    <n v="113875"/>
    <x v="5"/>
    <n v="508"/>
    <n v="3425952"/>
    <n v="3504734.7609917112"/>
    <n v="-78782.760991711169"/>
  </r>
  <r>
    <n v="113882"/>
    <x v="5"/>
    <n v="1760"/>
    <n v="8557120"/>
    <n v="10132962.374497861"/>
    <n v="-1575842.3744978607"/>
  </r>
  <r>
    <n v="113884"/>
    <x v="5"/>
    <n v="666"/>
    <n v="3855474"/>
    <n v="4341204.3799485574"/>
    <n v="-485730.37994855735"/>
  </r>
  <r>
    <n v="113888"/>
    <x v="5"/>
    <n v="984"/>
    <n v="5296872"/>
    <n v="6024731.8408870203"/>
    <n v="-727859.84088702034"/>
  </r>
  <r>
    <n v="113893"/>
    <x v="5"/>
    <n v="1091"/>
    <n v="5420088"/>
    <n v="6591201.772712226"/>
    <n v="-1171113.772712226"/>
  </r>
  <r>
    <n v="113901"/>
    <x v="5"/>
    <n v="1029"/>
    <n v="5421801"/>
    <n v="6262966.8589443499"/>
    <n v="-841165.85894434992"/>
  </r>
  <r>
    <n v="113902"/>
    <x v="5"/>
    <n v="1772"/>
    <n v="8728872"/>
    <n v="10196491.712646481"/>
    <n v="-1467619.7126464806"/>
  </r>
  <r>
    <n v="113907"/>
    <x v="5"/>
    <n v="1849"/>
    <n v="10206480"/>
    <n v="10604138.299100135"/>
    <n v="-397658.29910013452"/>
  </r>
  <r>
    <n v="114286"/>
    <x v="4"/>
    <n v="798"/>
    <n v="5067300"/>
    <n v="5040027.0995833911"/>
    <n v="27272.9004166089"/>
  </r>
  <r>
    <n v="114293"/>
    <x v="4"/>
    <n v="515"/>
    <n v="3387155"/>
    <n v="3541793.5415784069"/>
    <n v="-154638.54157840693"/>
  </r>
  <r>
    <n v="114297"/>
    <x v="4"/>
    <n v="589"/>
    <n v="3966326"/>
    <n v="3933557.7934949044"/>
    <n v="32768.206505095586"/>
  </r>
  <r>
    <n v="114301"/>
    <x v="4"/>
    <n v="691"/>
    <n v="4693963"/>
    <n v="4473557.1677581854"/>
    <n v="220405.83224181458"/>
  </r>
  <r>
    <n v="114305"/>
    <x v="4"/>
    <n v="1008"/>
    <n v="6589296"/>
    <n v="6151790.5171842631"/>
    <n v="437505.4828157369"/>
  </r>
  <r>
    <n v="114308"/>
    <x v="4"/>
    <n v="767"/>
    <n v="4524533"/>
    <n v="4875909.6426994521"/>
    <n v="-351376.64269945212"/>
  </r>
  <r>
    <n v="114311"/>
    <x v="4"/>
    <n v="763"/>
    <n v="5111337"/>
    <n v="4854733.1966499127"/>
    <n v="256603.80335008726"/>
  </r>
  <r>
    <n v="114312"/>
    <x v="4"/>
    <n v="1557"/>
    <n v="8202276"/>
    <n v="9058257.737483684"/>
    <n v="-855981.73748368397"/>
  </r>
  <r>
    <n v="114313"/>
    <x v="4"/>
    <n v="565"/>
    <n v="4039185"/>
    <n v="3806499.1171976621"/>
    <n v="232685.88280233787"/>
  </r>
  <r>
    <n v="114315"/>
    <x v="4"/>
    <n v="533"/>
    <n v="4329559"/>
    <n v="3637087.5488013388"/>
    <n v="692471.45119866123"/>
  </r>
  <r>
    <n v="114317"/>
    <x v="4"/>
    <n v="935"/>
    <n v="5682930"/>
    <n v="5765320.3767801505"/>
    <n v="-82390.376780150458"/>
  </r>
  <r>
    <n v="114327"/>
    <x v="4"/>
    <n v="746"/>
    <n v="4387226"/>
    <n v="4764733.3009393662"/>
    <n v="-377507.30093936622"/>
  </r>
  <r>
    <n v="114579"/>
    <x v="7"/>
    <n v="1350"/>
    <n v="8052750"/>
    <n v="7962376.6544199679"/>
    <n v="90373.345580032095"/>
  </r>
  <r>
    <n v="114580"/>
    <x v="7"/>
    <n v="1656"/>
    <n v="8841384"/>
    <n v="9582374.777209809"/>
    <n v="-740990.77720980905"/>
  </r>
  <r>
    <n v="114581"/>
    <x v="7"/>
    <n v="1005"/>
    <n v="6799830"/>
    <n v="6135908.1826471072"/>
    <n v="663921.81735289283"/>
  </r>
  <r>
    <n v="114584"/>
    <x v="7"/>
    <n v="1171"/>
    <n v="5788253"/>
    <n v="7014730.6937030349"/>
    <n v="-1226477.6937030349"/>
  </r>
  <r>
    <n v="114587"/>
    <x v="7"/>
    <n v="1428"/>
    <n v="7848288"/>
    <n v="8375317.3523860062"/>
    <n v="-527029.35238600615"/>
  </r>
  <r>
    <n v="114588"/>
    <x v="7"/>
    <n v="648"/>
    <n v="3467448"/>
    <n v="4245910.3727256255"/>
    <n v="-778462.37272562552"/>
  </r>
  <r>
    <n v="114590"/>
    <x v="7"/>
    <n v="1732"/>
    <n v="8715424"/>
    <n v="9984727.2521510776"/>
    <n v="-1269303.2521510776"/>
  </r>
  <r>
    <n v="114591"/>
    <x v="7"/>
    <n v="897"/>
    <n v="4519983"/>
    <n v="5564144.1393095162"/>
    <n v="-1044161.1393095162"/>
  </r>
  <r>
    <n v="114592"/>
    <x v="7"/>
    <n v="979"/>
    <n v="5434429"/>
    <n v="5998261.2833250947"/>
    <n v="-563832.28332509473"/>
  </r>
  <r>
    <n v="114594"/>
    <x v="7"/>
    <n v="679"/>
    <n v="3880485"/>
    <n v="4410027.8296095636"/>
    <n v="-529542.82960956357"/>
  </r>
  <r>
    <n v="114598"/>
    <x v="7"/>
    <n v="1151"/>
    <n v="5799889"/>
    <n v="6908848.4634553324"/>
    <n v="-1108959.4634553324"/>
  </r>
  <r>
    <n v="114606"/>
    <x v="7"/>
    <n v="1596"/>
    <n v="8964732"/>
    <n v="9264728.0864667036"/>
    <n v="-299996.08646670356"/>
  </r>
  <r>
    <n v="114607"/>
    <x v="7"/>
    <n v="1632"/>
    <n v="9847488"/>
    <n v="9455316.1009125672"/>
    <n v="392171.89908743277"/>
  </r>
  <r>
    <n v="114608"/>
    <x v="7"/>
    <n v="1028"/>
    <n v="5684840"/>
    <n v="6257672.7474319646"/>
    <n v="-572832.74743196461"/>
  </r>
  <r>
    <n v="114611"/>
    <x v="7"/>
    <n v="2260"/>
    <n v="11107900"/>
    <n v="12780018.130690413"/>
    <n v="-1672118.1306904126"/>
  </r>
  <r>
    <n v="114612"/>
    <x v="7"/>
    <n v="994"/>
    <n v="5095244"/>
    <n v="6077672.9560108716"/>
    <n v="-982428.95601087157"/>
  </r>
  <r>
    <n v="115237"/>
    <x v="6"/>
    <n v="741"/>
    <n v="4291872"/>
    <n v="4738262.7433774397"/>
    <n v="-446390.74337743968"/>
  </r>
  <r>
    <n v="115238"/>
    <x v="6"/>
    <n v="1139"/>
    <n v="5668803"/>
    <n v="6845319.1253067115"/>
    <n v="-1176516.1253067115"/>
  </r>
  <r>
    <n v="115239"/>
    <x v="6"/>
    <n v="541"/>
    <n v="3178375"/>
    <n v="3679440.4409004194"/>
    <n v="-501065.44090041937"/>
  </r>
  <r>
    <n v="115322"/>
    <x v="6"/>
    <n v="1297"/>
    <n v="6439605"/>
    <n v="7681788.7442635577"/>
    <n v="-1242183.7442635577"/>
  </r>
  <r>
    <n v="115382"/>
    <x v="6"/>
    <n v="827"/>
    <n v="4455876"/>
    <n v="5193556.3334425585"/>
    <n v="-737680.33344255853"/>
  </r>
  <r>
    <n v="115720"/>
    <x v="5"/>
    <n v="579"/>
    <n v="3391203"/>
    <n v="3880616.6783710532"/>
    <n v="-489413.67837105319"/>
  </r>
  <r>
    <n v="115723"/>
    <x v="5"/>
    <n v="1174"/>
    <n v="6078972"/>
    <n v="7030613.0282401899"/>
    <n v="-951641.02824018989"/>
  </r>
  <r>
    <n v="115758"/>
    <x v="5"/>
    <n v="1220"/>
    <n v="6498940"/>
    <n v="7274142.1578099048"/>
    <n v="-775202.15780990478"/>
  </r>
  <r>
    <n v="115772"/>
    <x v="5"/>
    <n v="580"/>
    <n v="3843660"/>
    <n v="3885910.7898834385"/>
    <n v="-42250.789883438498"/>
  </r>
  <r>
    <n v="115775"/>
    <x v="5"/>
    <n v="496"/>
    <n v="3017168"/>
    <n v="3441205.4228430898"/>
    <n v="-424037.42284308979"/>
  </r>
  <r>
    <n v="116405"/>
    <x v="7"/>
    <n v="837"/>
    <n v="4634469"/>
    <n v="5246497.4485664098"/>
    <n v="-612028.44856640976"/>
  </r>
  <r>
    <n v="116407"/>
    <x v="7"/>
    <n v="1275"/>
    <n v="7505925"/>
    <n v="7565318.2909910856"/>
    <n v="-59393.290991085581"/>
  </r>
  <r>
    <n v="116411"/>
    <x v="7"/>
    <n v="756"/>
    <n v="4790016"/>
    <n v="4817674.4160632165"/>
    <n v="-27658.416063216515"/>
  </r>
  <r>
    <n v="116412"/>
    <x v="7"/>
    <n v="1093"/>
    <n v="5454070"/>
    <n v="6601789.9957369966"/>
    <n v="-1147719.9957369966"/>
  </r>
  <r>
    <n v="116413"/>
    <x v="7"/>
    <n v="840"/>
    <n v="6385680"/>
    <n v="5262379.7831035657"/>
    <n v="1123300.2168964343"/>
  </r>
  <r>
    <n v="116418"/>
    <x v="7"/>
    <n v="638"/>
    <n v="4850076"/>
    <n v="4192969.2576017743"/>
    <n v="657106.7423982257"/>
  </r>
  <r>
    <n v="116419"/>
    <x v="7"/>
    <n v="1704"/>
    <n v="8554080"/>
    <n v="9836492.1298042946"/>
    <n v="-1282412.1298042946"/>
  </r>
  <r>
    <n v="116422"/>
    <x v="7"/>
    <n v="903"/>
    <n v="5674452"/>
    <n v="5595908.8083838271"/>
    <n v="78543.191616172902"/>
  </r>
  <r>
    <n v="116423"/>
    <x v="7"/>
    <n v="522"/>
    <n v="3165930"/>
    <n v="3578852.3221651027"/>
    <n v="-412922.3221651027"/>
  </r>
  <r>
    <n v="116424"/>
    <x v="7"/>
    <n v="1192"/>
    <n v="6159064"/>
    <n v="7125907.0354631217"/>
    <n v="-966843.03546312172"/>
  </r>
  <r>
    <n v="116426"/>
    <x v="7"/>
    <n v="565"/>
    <n v="3354970"/>
    <n v="3806499.1171976621"/>
    <n v="-451529.11719766213"/>
  </r>
  <r>
    <n v="116427"/>
    <x v="7"/>
    <n v="930"/>
    <n v="5470260"/>
    <n v="5738849.8192182248"/>
    <n v="-268589.81921822485"/>
  </r>
  <r>
    <n v="116428"/>
    <x v="7"/>
    <n v="699"/>
    <n v="4667223"/>
    <n v="4515910.059857266"/>
    <n v="151312.94014273398"/>
  </r>
  <r>
    <n v="116430"/>
    <x v="7"/>
    <n v="440"/>
    <n v="3303520"/>
    <n v="3144735.1781495241"/>
    <n v="158784.82185047586"/>
  </r>
  <r>
    <n v="116431"/>
    <x v="7"/>
    <n v="886"/>
    <n v="4997926"/>
    <n v="5505908.9126732796"/>
    <n v="-507982.91267327964"/>
  </r>
  <r>
    <n v="116432"/>
    <x v="7"/>
    <n v="688"/>
    <n v="4108048"/>
    <n v="4457674.8332210295"/>
    <n v="-349626.83322102949"/>
  </r>
  <r>
    <n v="116433"/>
    <x v="7"/>
    <n v="1570"/>
    <n v="10237970"/>
    <n v="9127081.1871446893"/>
    <n v="1110888.8128553107"/>
  </r>
  <r>
    <n v="116436"/>
    <x v="7"/>
    <n v="1122"/>
    <n v="5592048"/>
    <n v="6755319.2295961641"/>
    <n v="-1163271.2295961641"/>
  </r>
  <r>
    <n v="116437"/>
    <x v="7"/>
    <n v="1193"/>
    <n v="6845434"/>
    <n v="7131201.146975507"/>
    <n v="-285767.14697550703"/>
  </r>
  <r>
    <n v="116438"/>
    <x v="7"/>
    <n v="966"/>
    <n v="5834640"/>
    <n v="5929437.8336640885"/>
    <n v="-94797.83366408851"/>
  </r>
  <r>
    <n v="116440"/>
    <x v="7"/>
    <n v="458"/>
    <n v="3463396"/>
    <n v="3240029.185372456"/>
    <n v="223366.81462754402"/>
  </r>
  <r>
    <n v="116441"/>
    <x v="7"/>
    <n v="573"/>
    <n v="3604170"/>
    <n v="3848852.0092967427"/>
    <n v="-244682.00929674273"/>
  </r>
  <r>
    <n v="116442"/>
    <x v="7"/>
    <n v="557"/>
    <n v="3397143"/>
    <n v="3764146.2250985811"/>
    <n v="-367003.22509858105"/>
  </r>
  <r>
    <n v="116445"/>
    <x v="7"/>
    <n v="664"/>
    <n v="5815976"/>
    <n v="4330616.1569237877"/>
    <n v="1485359.8430762123"/>
  </r>
  <r>
    <n v="116446"/>
    <x v="7"/>
    <n v="955"/>
    <n v="4963135"/>
    <n v="5871202.607027852"/>
    <n v="-908067.60702785198"/>
  </r>
  <r>
    <n v="116447"/>
    <x v="7"/>
    <n v="633"/>
    <n v="4029678"/>
    <n v="4166498.7000398492"/>
    <n v="-136820.70003984915"/>
  </r>
  <r>
    <n v="116448"/>
    <x v="7"/>
    <n v="965"/>
    <n v="5376980"/>
    <n v="5924143.7221517032"/>
    <n v="-547163.7221517032"/>
  </r>
  <r>
    <n v="116450"/>
    <x v="7"/>
    <n v="703"/>
    <n v="4467565"/>
    <n v="4537086.5059068063"/>
    <n v="-69521.505906806327"/>
  </r>
  <r>
    <n v="116453"/>
    <x v="7"/>
    <n v="1010"/>
    <n v="6973040"/>
    <n v="6162378.7402090328"/>
    <n v="810661.25979096722"/>
  </r>
  <r>
    <n v="116454"/>
    <x v="7"/>
    <n v="477"/>
    <n v="3318012"/>
    <n v="3340617.3041077727"/>
    <n v="-22605.304107772652"/>
  </r>
  <r>
    <n v="116458"/>
    <x v="7"/>
    <n v="1610"/>
    <n v="9664830"/>
    <n v="9338845.6476400942"/>
    <n v="325984.35235990584"/>
  </r>
  <r>
    <n v="116463"/>
    <x v="7"/>
    <n v="1151"/>
    <n v="6368483"/>
    <n v="6908848.4634553324"/>
    <n v="-540365.46345533244"/>
  </r>
  <r>
    <n v="116465"/>
    <x v="7"/>
    <n v="561"/>
    <n v="3930366"/>
    <n v="3785322.6711481214"/>
    <n v="145043.32885187864"/>
  </r>
  <r>
    <n v="116466"/>
    <x v="7"/>
    <n v="834"/>
    <n v="4778820"/>
    <n v="5230615.1140292548"/>
    <n v="-451795.11402925476"/>
  </r>
  <r>
    <n v="116468"/>
    <x v="7"/>
    <n v="1638"/>
    <n v="9305478"/>
    <n v="9487080.7699868772"/>
    <n v="-181602.76998687722"/>
  </r>
  <r>
    <n v="116469"/>
    <x v="7"/>
    <n v="889"/>
    <n v="6036310"/>
    <n v="5521791.2472104356"/>
    <n v="514518.75278956443"/>
  </r>
  <r>
    <n v="116473"/>
    <x v="7"/>
    <n v="868"/>
    <n v="6937056"/>
    <n v="5410614.9054503478"/>
    <n v="1526441.0945496522"/>
  </r>
  <r>
    <n v="116475"/>
    <x v="7"/>
    <n v="669"/>
    <n v="4217376"/>
    <n v="4357086.7144857123"/>
    <n v="-139710.71448571235"/>
  </r>
  <r>
    <n v="116478"/>
    <x v="7"/>
    <n v="821"/>
    <n v="4038499"/>
    <n v="5161791.6643682485"/>
    <n v="-1123292.6643682485"/>
  </r>
  <r>
    <n v="116498"/>
    <x v="7"/>
    <n v="1084"/>
    <n v="5778804"/>
    <n v="6554142.9921255307"/>
    <n v="-775338.99212553073"/>
  </r>
  <r>
    <n v="116502"/>
    <x v="7"/>
    <n v="790"/>
    <n v="4204380"/>
    <n v="4997674.2074843105"/>
    <n v="-793294.20748431049"/>
  </r>
  <r>
    <n v="116504"/>
    <x v="7"/>
    <n v="667"/>
    <n v="4399532"/>
    <n v="4346498.4914609427"/>
    <n v="53033.508539057337"/>
  </r>
  <r>
    <n v="116505"/>
    <x v="7"/>
    <n v="832"/>
    <n v="4616768"/>
    <n v="5220026.8910044841"/>
    <n v="-603258.89100448415"/>
  </r>
  <r>
    <n v="116506"/>
    <x v="7"/>
    <n v="626"/>
    <n v="5890660"/>
    <n v="4129439.9194531534"/>
    <n v="1761220.0805468466"/>
  </r>
  <r>
    <n v="116507"/>
    <x v="7"/>
    <n v="665"/>
    <n v="3921505"/>
    <n v="4335910.268436172"/>
    <n v="-414405.26843617205"/>
  </r>
  <r>
    <n v="116928"/>
    <x v="1"/>
    <n v="762"/>
    <n v="5465064"/>
    <n v="4849439.0851375274"/>
    <n v="615624.91486247256"/>
  </r>
  <r>
    <n v="116932"/>
    <x v="1"/>
    <n v="918"/>
    <n v="5533704"/>
    <n v="5675320.481069603"/>
    <n v="-141616.481069603"/>
  </r>
  <r>
    <n v="116936"/>
    <x v="1"/>
    <n v="401"/>
    <n v="2539132"/>
    <n v="2938264.829166505"/>
    <n v="-399132.82916650502"/>
  </r>
  <r>
    <n v="116941"/>
    <x v="1"/>
    <n v="540"/>
    <n v="3212460"/>
    <n v="3674146.3293880345"/>
    <n v="-461686.32938803453"/>
  </r>
  <r>
    <n v="116952"/>
    <x v="1"/>
    <n v="494"/>
    <n v="2696252"/>
    <n v="3430617.1998183196"/>
    <n v="-734365.19981831964"/>
  </r>
  <r>
    <n v="116991"/>
    <x v="1"/>
    <n v="1099"/>
    <n v="5347734"/>
    <n v="6633554.6648113066"/>
    <n v="-1285820.6648113066"/>
  </r>
  <r>
    <n v="116992"/>
    <x v="1"/>
    <n v="753"/>
    <n v="3944967"/>
    <n v="4801792.0815260615"/>
    <n v="-856825.08152606152"/>
  </r>
  <r>
    <n v="116999"/>
    <x v="1"/>
    <n v="1052"/>
    <n v="5436736"/>
    <n v="6384731.4237292074"/>
    <n v="-947995.42372920737"/>
  </r>
  <r>
    <n v="117499"/>
    <x v="6"/>
    <n v="1069"/>
    <n v="5815360"/>
    <n v="6474731.3194397539"/>
    <n v="-659371.31943975389"/>
  </r>
  <r>
    <n v="117500"/>
    <x v="6"/>
    <n v="1102"/>
    <n v="6081938"/>
    <n v="6649436.9993484626"/>
    <n v="-567498.99934846256"/>
  </r>
  <r>
    <n v="117504"/>
    <x v="6"/>
    <n v="517"/>
    <n v="4014505"/>
    <n v="3552381.7646031771"/>
    <n v="462123.23539682291"/>
  </r>
  <r>
    <n v="117518"/>
    <x v="6"/>
    <n v="1182"/>
    <n v="7357950"/>
    <n v="7072965.9203392705"/>
    <n v="284984.07966072951"/>
  </r>
  <r>
    <n v="117530"/>
    <x v="6"/>
    <n v="1430"/>
    <n v="8439860"/>
    <n v="8385905.5754107758"/>
    <n v="53954.42458922416"/>
  </r>
  <r>
    <n v="117534"/>
    <x v="6"/>
    <n v="970"/>
    <n v="6937440"/>
    <n v="5950614.2797136288"/>
    <n v="986825.72028637119"/>
  </r>
  <r>
    <n v="117537"/>
    <x v="6"/>
    <n v="1001"/>
    <n v="5526521"/>
    <n v="6114731.7365975669"/>
    <n v="-588210.73659756687"/>
  </r>
  <r>
    <n v="117552"/>
    <x v="6"/>
    <n v="418"/>
    <n v="3679236"/>
    <n v="3028264.7248770515"/>
    <n v="650971.27512294846"/>
  </r>
  <r>
    <n v="117555"/>
    <x v="6"/>
    <n v="582"/>
    <n v="3301104"/>
    <n v="3896499.0129082086"/>
    <n v="-595395.01290820865"/>
  </r>
  <r>
    <n v="117557"/>
    <x v="6"/>
    <n v="1085"/>
    <n v="5849235"/>
    <n v="6559437.103637916"/>
    <n v="-710202.10363791604"/>
  </r>
  <r>
    <n v="117577"/>
    <x v="6"/>
    <n v="1135"/>
    <n v="5999610"/>
    <n v="6824142.6792571712"/>
    <n v="-824532.67925717123"/>
  </r>
  <r>
    <n v="117578"/>
    <x v="6"/>
    <n v="1249"/>
    <n v="7053103"/>
    <n v="7427671.3916690722"/>
    <n v="-374568.39166907221"/>
  </r>
  <r>
    <n v="117591"/>
    <x v="6"/>
    <n v="1086"/>
    <n v="5906754"/>
    <n v="6564731.2151503004"/>
    <n v="-657977.21515030041"/>
  </r>
  <r>
    <n v="117594"/>
    <x v="6"/>
    <n v="929"/>
    <n v="5161524"/>
    <n v="5733555.7077058395"/>
    <n v="-572031.70770583954"/>
  </r>
  <r>
    <n v="118072"/>
    <x v="3"/>
    <n v="800"/>
    <n v="3967200"/>
    <n v="5050615.3226081608"/>
    <n v="-1083415.3226081608"/>
  </r>
  <r>
    <n v="118073"/>
    <x v="3"/>
    <n v="1197"/>
    <n v="6384798"/>
    <n v="7152377.5930250473"/>
    <n v="-767579.59302504733"/>
  </r>
  <r>
    <n v="118075"/>
    <x v="3"/>
    <n v="698"/>
    <n v="4133556"/>
    <n v="4510615.9483448807"/>
    <n v="-377059.94834488072"/>
  </r>
  <r>
    <n v="118076"/>
    <x v="3"/>
    <n v="446"/>
    <n v="2366476"/>
    <n v="3176499.8472238346"/>
    <n v="-810023.8472238346"/>
  </r>
  <r>
    <n v="118082"/>
    <x v="3"/>
    <n v="1111"/>
    <n v="5983846"/>
    <n v="6697084.0029599285"/>
    <n v="-713238.00295992848"/>
  </r>
  <r>
    <n v="118085"/>
    <x v="3"/>
    <n v="911"/>
    <n v="6208465"/>
    <n v="5638261.7004829077"/>
    <n v="570203.29951709229"/>
  </r>
  <r>
    <n v="118097"/>
    <x v="3"/>
    <n v="1229"/>
    <n v="6556715"/>
    <n v="7321789.1614213707"/>
    <n v="-765074.16142137069"/>
  </r>
  <r>
    <n v="118109"/>
    <x v="3"/>
    <n v="785"/>
    <n v="5710090"/>
    <n v="4971203.6499223839"/>
    <n v="738886.35007761605"/>
  </r>
  <r>
    <n v="118111"/>
    <x v="3"/>
    <n v="911"/>
    <n v="6576509"/>
    <n v="5638261.7004829077"/>
    <n v="938247.29951709229"/>
  </r>
  <r>
    <n v="118112"/>
    <x v="3"/>
    <n v="594"/>
    <n v="3095928"/>
    <n v="3960028.35105683"/>
    <n v="-864100.35105683003"/>
  </r>
  <r>
    <n v="118785"/>
    <x v="7"/>
    <n v="729"/>
    <n v="4169880"/>
    <n v="4674733.4052288188"/>
    <n v="-504853.40522881877"/>
  </r>
  <r>
    <n v="118788"/>
    <x v="7"/>
    <n v="890"/>
    <n v="5113050"/>
    <n v="5527085.3587228209"/>
    <n v="-414035.35872282088"/>
  </r>
  <r>
    <n v="118789"/>
    <x v="7"/>
    <n v="1008"/>
    <n v="4666032"/>
    <n v="6151790.5171842631"/>
    <n v="-1485758.5171842631"/>
  </r>
  <r>
    <n v="118790"/>
    <x v="7"/>
    <n v="1286"/>
    <n v="6282110"/>
    <n v="7623553.5176273212"/>
    <n v="-1341443.5176273212"/>
  </r>
  <r>
    <n v="118796"/>
    <x v="7"/>
    <n v="778"/>
    <n v="5186148"/>
    <n v="4934144.8693356887"/>
    <n v="252003.13066431135"/>
  </r>
  <r>
    <n v="118806"/>
    <x v="7"/>
    <n v="859"/>
    <n v="4148111"/>
    <n v="5362967.9018388819"/>
    <n v="-1214856.9018388819"/>
  </r>
  <r>
    <n v="118835"/>
    <x v="7"/>
    <n v="1216"/>
    <n v="5706688"/>
    <n v="7252965.7117603645"/>
    <n v="-1546277.7117603645"/>
  </r>
  <r>
    <n v="118836"/>
    <x v="7"/>
    <n v="1218"/>
    <n v="5305608"/>
    <n v="7263553.9347851342"/>
    <n v="-1957945.9347851342"/>
  </r>
  <r>
    <n v="118840"/>
    <x v="7"/>
    <n v="1086"/>
    <n v="5458236"/>
    <n v="6564731.2151503004"/>
    <n v="-1106495.2151503004"/>
  </r>
  <r>
    <n v="118843"/>
    <x v="7"/>
    <n v="1079"/>
    <n v="5499663"/>
    <n v="6527672.4345636051"/>
    <n v="-1028009.4345636051"/>
  </r>
  <r>
    <n v="118879"/>
    <x v="7"/>
    <n v="730"/>
    <n v="5126790"/>
    <n v="4680027.5167412041"/>
    <n v="446762.48325879592"/>
  </r>
  <r>
    <n v="118882"/>
    <x v="7"/>
    <n v="870"/>
    <n v="5438370"/>
    <n v="5421203.1284751184"/>
    <n v="17166.871524881572"/>
  </r>
  <r>
    <n v="118884"/>
    <x v="7"/>
    <n v="1139"/>
    <n v="7619910"/>
    <n v="6845319.1253067115"/>
    <n v="774590.87469328847"/>
  </r>
  <r>
    <n v="118897"/>
    <x v="7"/>
    <n v="648"/>
    <n v="5541696"/>
    <n v="4245910.3727256255"/>
    <n v="1295785.6272743745"/>
  </r>
  <r>
    <n v="118898"/>
    <x v="7"/>
    <n v="808"/>
    <n v="4494096"/>
    <n v="5092968.2147072423"/>
    <n v="-598872.21470724232"/>
  </r>
  <r>
    <n v="118903"/>
    <x v="7"/>
    <n v="820"/>
    <n v="5566980"/>
    <n v="5156497.5528558632"/>
    <n v="410482.44714413676"/>
  </r>
  <r>
    <n v="118908"/>
    <x v="7"/>
    <n v="828"/>
    <n v="5128632"/>
    <n v="5198850.4449549438"/>
    <n v="-70218.444954943843"/>
  </r>
  <r>
    <n v="118919"/>
    <x v="7"/>
    <n v="1209"/>
    <n v="7071441"/>
    <n v="7215906.9311736682"/>
    <n v="-144465.93117366824"/>
  </r>
  <r>
    <n v="118928"/>
    <x v="7"/>
    <n v="988"/>
    <n v="6259968"/>
    <n v="6045908.2869365606"/>
    <n v="214059.71306343935"/>
  </r>
  <r>
    <n v="118931"/>
    <x v="7"/>
    <n v="792"/>
    <n v="3568752"/>
    <n v="5008262.4305090802"/>
    <n v="-1439510.4305090802"/>
  </r>
  <r>
    <n v="118933"/>
    <x v="7"/>
    <n v="1135"/>
    <n v="7047215"/>
    <n v="6824142.6792571712"/>
    <n v="223072.32074282877"/>
  </r>
  <r>
    <n v="119707"/>
    <x v="2"/>
    <n v="719"/>
    <n v="4425445"/>
    <n v="4621792.2901049685"/>
    <n v="-196347.29010496847"/>
  </r>
  <r>
    <n v="119714"/>
    <x v="2"/>
    <n v="819"/>
    <n v="4497129"/>
    <n v="5151203.4413434779"/>
    <n v="-654074.44134347793"/>
  </r>
  <r>
    <n v="119716"/>
    <x v="2"/>
    <n v="1198"/>
    <n v="6084642"/>
    <n v="7157671.7045374326"/>
    <n v="-1073029.7045374326"/>
  </r>
  <r>
    <n v="119721"/>
    <x v="2"/>
    <n v="578"/>
    <n v="3718274"/>
    <n v="3875322.5668586683"/>
    <n v="-157048.56685866835"/>
  </r>
  <r>
    <n v="119722"/>
    <x v="2"/>
    <n v="875"/>
    <n v="4844875"/>
    <n v="5447673.686037044"/>
    <n v="-602798.68603704404"/>
  </r>
  <r>
    <n v="119723"/>
    <x v="2"/>
    <n v="364"/>
    <n v="2493036"/>
    <n v="2742382.7032082565"/>
    <n v="-249346.70320825651"/>
  </r>
  <r>
    <n v="119740"/>
    <x v="2"/>
    <n v="1388"/>
    <n v="7706176"/>
    <n v="8163552.8918906022"/>
    <n v="-457376.89189060219"/>
  </r>
  <r>
    <n v="119743"/>
    <x v="2"/>
    <n v="685"/>
    <n v="3929160"/>
    <n v="4441792.4986838745"/>
    <n v="-512632.4986838745"/>
  </r>
  <r>
    <n v="119744"/>
    <x v="2"/>
    <n v="1164"/>
    <n v="6405492"/>
    <n v="6977671.9131163387"/>
    <n v="-572179.91311633866"/>
  </r>
  <r>
    <n v="119745"/>
    <x v="2"/>
    <n v="381"/>
    <n v="2867406"/>
    <n v="2832382.598918803"/>
    <n v="35023.401081196964"/>
  </r>
  <r>
    <n v="119749"/>
    <x v="2"/>
    <n v="720"/>
    <n v="4024800"/>
    <n v="4627086.4016173529"/>
    <n v="-602286.40161735285"/>
  </r>
  <r>
    <n v="119751"/>
    <x v="2"/>
    <n v="626"/>
    <n v="3628296"/>
    <n v="4129439.9194531534"/>
    <n v="-501143.91945315339"/>
  </r>
  <r>
    <n v="119753"/>
    <x v="2"/>
    <n v="563"/>
    <n v="3039637"/>
    <n v="3795910.8941728915"/>
    <n v="-756273.89417289151"/>
  </r>
  <r>
    <n v="119757"/>
    <x v="2"/>
    <n v="782"/>
    <n v="4494154"/>
    <n v="4955321.3153852299"/>
    <n v="-461167.31538522989"/>
  </r>
  <r>
    <n v="119759"/>
    <x v="2"/>
    <n v="897"/>
    <n v="4624932"/>
    <n v="5564144.1393095162"/>
    <n v="-939212.13930951618"/>
  </r>
  <r>
    <n v="119761"/>
    <x v="2"/>
    <n v="1442"/>
    <n v="8157394"/>
    <n v="8449434.9135593977"/>
    <n v="-292040.91355939768"/>
  </r>
  <r>
    <n v="119765"/>
    <x v="2"/>
    <n v="695"/>
    <n v="3659870"/>
    <n v="4494733.6138077248"/>
    <n v="-834863.61380772479"/>
  </r>
  <r>
    <n v="119767"/>
    <x v="2"/>
    <n v="1556"/>
    <n v="8374392"/>
    <n v="9052963.6259712987"/>
    <n v="-678571.62597129866"/>
  </r>
  <r>
    <n v="119770"/>
    <x v="2"/>
    <n v="716"/>
    <n v="4515096"/>
    <n v="4605909.9555678125"/>
    <n v="-90813.955567812547"/>
  </r>
  <r>
    <n v="119771"/>
    <x v="2"/>
    <n v="672"/>
    <n v="4295424"/>
    <n v="4372969.0490228683"/>
    <n v="-77545.049022868276"/>
  </r>
  <r>
    <n v="119773"/>
    <x v="2"/>
    <n v="574"/>
    <n v="4028332"/>
    <n v="3854146.120809128"/>
    <n v="174185.87919087196"/>
  </r>
  <r>
    <n v="119774"/>
    <x v="2"/>
    <n v="622"/>
    <n v="4261322"/>
    <n v="4108263.4734036126"/>
    <n v="153058.52659638738"/>
  </r>
  <r>
    <n v="119775"/>
    <x v="2"/>
    <n v="928"/>
    <n v="4556480"/>
    <n v="5728261.5961934542"/>
    <n v="-1171781.5961934542"/>
  </r>
  <r>
    <n v="119779"/>
    <x v="2"/>
    <n v="883"/>
    <n v="4811467"/>
    <n v="5490026.5781361246"/>
    <n v="-678559.57813612465"/>
  </r>
  <r>
    <n v="119780"/>
    <x v="2"/>
    <n v="673"/>
    <n v="4307200"/>
    <n v="4378263.1605352536"/>
    <n v="-71063.160535253584"/>
  </r>
  <r>
    <n v="119781"/>
    <x v="2"/>
    <n v="270"/>
    <n v="2086290"/>
    <n v="2244736.2210440566"/>
    <n v="-158446.22104405658"/>
  </r>
  <r>
    <n v="119782"/>
    <x v="2"/>
    <n v="848"/>
    <n v="5208416"/>
    <n v="5304732.6752026463"/>
    <n v="-96316.675202646293"/>
  </r>
  <r>
    <n v="119784"/>
    <x v="2"/>
    <n v="683"/>
    <n v="3963449"/>
    <n v="4431204.2756591048"/>
    <n v="-467755.27565910481"/>
  </r>
  <r>
    <n v="119785"/>
    <x v="2"/>
    <n v="733"/>
    <n v="4013175"/>
    <n v="4695909.8512783591"/>
    <n v="-682734.85127835907"/>
  </r>
  <r>
    <n v="119788"/>
    <x v="2"/>
    <n v="792"/>
    <n v="4062960"/>
    <n v="5008262.4305090802"/>
    <n v="-945302.43050908018"/>
  </r>
  <r>
    <n v="119789"/>
    <x v="2"/>
    <n v="768"/>
    <n v="3761664"/>
    <n v="4881203.7542118374"/>
    <n v="-1119539.7542118374"/>
  </r>
  <r>
    <n v="119790"/>
    <x v="2"/>
    <n v="727"/>
    <n v="5736757"/>
    <n v="4664145.1822040491"/>
    <n v="1072611.8177959509"/>
  </r>
  <r>
    <n v="119792"/>
    <x v="2"/>
    <n v="695"/>
    <n v="3468050"/>
    <n v="4494733.6138077248"/>
    <n v="-1026683.6138077248"/>
  </r>
  <r>
    <n v="119793"/>
    <x v="2"/>
    <n v="994"/>
    <n v="5944120"/>
    <n v="6077672.9560108716"/>
    <n v="-133552.95601087157"/>
  </r>
  <r>
    <n v="119794"/>
    <x v="2"/>
    <n v="875"/>
    <n v="4368000"/>
    <n v="5447673.686037044"/>
    <n v="-1079673.686037044"/>
  </r>
  <r>
    <n v="119797"/>
    <x v="2"/>
    <n v="431"/>
    <n v="2637720"/>
    <n v="3097088.1745380582"/>
    <n v="-459368.17453805823"/>
  </r>
  <r>
    <n v="119798"/>
    <x v="2"/>
    <n v="701"/>
    <n v="4630105"/>
    <n v="4526498.2828820366"/>
    <n v="103606.71711796336"/>
  </r>
  <r>
    <n v="119799"/>
    <x v="2"/>
    <n v="820"/>
    <n v="4657600"/>
    <n v="5156497.5528558632"/>
    <n v="-498897.55285586324"/>
  </r>
  <r>
    <n v="119800"/>
    <x v="2"/>
    <n v="319"/>
    <n v="2199505"/>
    <n v="2504147.6851509265"/>
    <n v="-304642.68515092647"/>
  </r>
  <r>
    <n v="119801"/>
    <x v="2"/>
    <n v="1030"/>
    <n v="5167510"/>
    <n v="6268260.9704567352"/>
    <n v="-1100750.9704567352"/>
  </r>
  <r>
    <n v="119802"/>
    <x v="2"/>
    <n v="897"/>
    <n v="4198857"/>
    <n v="5564144.1393095162"/>
    <n v="-1365287.1393095162"/>
  </r>
  <r>
    <n v="119803"/>
    <x v="2"/>
    <n v="779"/>
    <n v="4137269"/>
    <n v="4939438.980848074"/>
    <n v="-802169.98084807396"/>
  </r>
  <r>
    <n v="119804"/>
    <x v="2"/>
    <n v="722"/>
    <n v="4501670"/>
    <n v="4637674.6246421225"/>
    <n v="-136004.62464212254"/>
  </r>
  <r>
    <n v="119813"/>
    <x v="2"/>
    <n v="934"/>
    <n v="4753126"/>
    <n v="5760026.2652677651"/>
    <n v="-1006900.2652677651"/>
  </r>
  <r>
    <n v="119814"/>
    <x v="2"/>
    <n v="763"/>
    <n v="3673845"/>
    <n v="4854733.1966499127"/>
    <n v="-1180888.1966499127"/>
  </r>
  <r>
    <n v="119816"/>
    <x v="2"/>
    <n v="550"/>
    <n v="3199900"/>
    <n v="3727087.4445118853"/>
    <n v="-527187.44451188529"/>
  </r>
  <r>
    <n v="120274"/>
    <x v="8"/>
    <n v="573"/>
    <n v="3607608"/>
    <n v="3848852.0092967427"/>
    <n v="-241244.00929674273"/>
  </r>
  <r>
    <n v="120277"/>
    <x v="8"/>
    <n v="1204"/>
    <n v="8356964"/>
    <n v="7189436.3736117426"/>
    <n v="1167527.6263882574"/>
  </r>
  <r>
    <n v="120281"/>
    <x v="8"/>
    <n v="1027"/>
    <n v="6852144"/>
    <n v="6252378.6359195793"/>
    <n v="599765.3640804207"/>
  </r>
  <r>
    <n v="120286"/>
    <x v="8"/>
    <n v="1292"/>
    <n v="7540112"/>
    <n v="7655318.1867016321"/>
    <n v="-115206.1867016321"/>
  </r>
  <r>
    <n v="120292"/>
    <x v="8"/>
    <n v="1064"/>
    <n v="7044744"/>
    <n v="6448260.7618778283"/>
    <n v="596483.23812217172"/>
  </r>
  <r>
    <n v="120297"/>
    <x v="8"/>
    <n v="1496"/>
    <n v="9352992"/>
    <n v="8735316.9352281932"/>
    <n v="617675.06477180682"/>
  </r>
  <r>
    <n v="120298"/>
    <x v="8"/>
    <n v="897"/>
    <n v="6900621"/>
    <n v="5564144.1393095162"/>
    <n v="1336476.8606904838"/>
  </r>
  <r>
    <n v="120642"/>
    <x v="8"/>
    <n v="962"/>
    <n v="4575272"/>
    <n v="5908261.3876145482"/>
    <n v="-1332989.3876145482"/>
  </r>
  <r>
    <n v="120645"/>
    <x v="8"/>
    <n v="654"/>
    <n v="3807588"/>
    <n v="4277675.0417999364"/>
    <n v="-470087.04179993644"/>
  </r>
  <r>
    <n v="120655"/>
    <x v="8"/>
    <n v="1224"/>
    <n v="5752800"/>
    <n v="7295318.6038594451"/>
    <n v="-1542518.6038594451"/>
  </r>
  <r>
    <n v="121154"/>
    <x v="6"/>
    <n v="701"/>
    <n v="3812038"/>
    <n v="4526498.2828820366"/>
    <n v="-714460.28288203664"/>
  </r>
  <r>
    <n v="121164"/>
    <x v="6"/>
    <n v="1029"/>
    <n v="5626572"/>
    <n v="6262966.8589443499"/>
    <n v="-636394.85894434992"/>
  </r>
  <r>
    <n v="121663"/>
    <x v="3"/>
    <n v="424"/>
    <n v="2956976"/>
    <n v="3060029.3939513625"/>
    <n v="-103053.39395136246"/>
  </r>
  <r>
    <n v="121665"/>
    <x v="3"/>
    <n v="595"/>
    <n v="3233825"/>
    <n v="3965322.4625692149"/>
    <n v="-731497.46256921487"/>
  </r>
  <r>
    <n v="121666"/>
    <x v="3"/>
    <n v="907"/>
    <n v="4652910"/>
    <n v="5617085.2544333674"/>
    <n v="-964175.2544333674"/>
  </r>
  <r>
    <n v="121667"/>
    <x v="3"/>
    <n v="1054"/>
    <n v="6179602"/>
    <n v="6395319.6467539771"/>
    <n v="-215717.64675397705"/>
  </r>
  <r>
    <n v="121670"/>
    <x v="3"/>
    <n v="611"/>
    <n v="3550521"/>
    <n v="4050028.2467673765"/>
    <n v="-499507.24676737655"/>
  </r>
  <r>
    <n v="121671"/>
    <x v="3"/>
    <n v="890"/>
    <n v="5029390"/>
    <n v="5527085.3587228209"/>
    <n v="-497695.35872282088"/>
  </r>
  <r>
    <n v="121673"/>
    <x v="3"/>
    <n v="1473"/>
    <n v="7180875"/>
    <n v="8613552.3704433367"/>
    <n v="-1432677.3704433367"/>
  </r>
  <r>
    <n v="121674"/>
    <x v="3"/>
    <n v="674"/>
    <n v="3899764"/>
    <n v="4383557.272047638"/>
    <n v="-483793.27204763796"/>
  </r>
  <r>
    <n v="121675"/>
    <x v="3"/>
    <n v="1126"/>
    <n v="7106186"/>
    <n v="6776495.6756457044"/>
    <n v="329690.32435429562"/>
  </r>
  <r>
    <n v="121678"/>
    <x v="3"/>
    <n v="1199"/>
    <n v="6713201"/>
    <n v="7162965.816049817"/>
    <n v="-449764.81604981702"/>
  </r>
  <r>
    <n v="121679"/>
    <x v="3"/>
    <n v="446"/>
    <n v="2500722"/>
    <n v="3176499.8472238346"/>
    <n v="-675777.8472238346"/>
  </r>
  <r>
    <n v="121681"/>
    <x v="3"/>
    <n v="696"/>
    <n v="3822432"/>
    <n v="4500027.7253201101"/>
    <n v="-677595.7253201101"/>
  </r>
  <r>
    <n v="121687"/>
    <x v="3"/>
    <n v="1555"/>
    <n v="8367455"/>
    <n v="9047669.5144589134"/>
    <n v="-680214.51445891336"/>
  </r>
  <r>
    <n v="121689"/>
    <x v="3"/>
    <n v="589"/>
    <n v="3231254"/>
    <n v="3933557.7934949044"/>
    <n v="-702303.79349490441"/>
  </r>
  <r>
    <n v="121690"/>
    <x v="3"/>
    <n v="292"/>
    <n v="2239348"/>
    <n v="2361206.6743165287"/>
    <n v="-121858.67431652872"/>
  </r>
  <r>
    <n v="121694"/>
    <x v="3"/>
    <n v="889"/>
    <n v="5157089"/>
    <n v="5521791.2472104356"/>
    <n v="-364702.24721043557"/>
  </r>
  <r>
    <n v="121699"/>
    <x v="3"/>
    <n v="670"/>
    <n v="3682990"/>
    <n v="4362380.8259980977"/>
    <n v="-679390.82599809766"/>
  </r>
  <r>
    <n v="121700"/>
    <x v="3"/>
    <n v="287"/>
    <n v="2101127"/>
    <n v="2334736.1167546036"/>
    <n v="-233609.11675460357"/>
  </r>
  <r>
    <n v="121702"/>
    <x v="3"/>
    <n v="1102"/>
    <n v="5933168"/>
    <n v="6649436.9993484626"/>
    <n v="-716268.99934846256"/>
  </r>
  <r>
    <n v="121711"/>
    <x v="3"/>
    <n v="1290"/>
    <n v="6541590"/>
    <n v="7644729.9636768615"/>
    <n v="-1103139.9636768615"/>
  </r>
  <r>
    <n v="121714"/>
    <x v="3"/>
    <n v="544"/>
    <n v="3099712"/>
    <n v="3695322.7754375748"/>
    <n v="-595610.77543757483"/>
  </r>
  <r>
    <n v="121715"/>
    <x v="3"/>
    <n v="457"/>
    <n v="2566969"/>
    <n v="3234735.0738600707"/>
    <n v="-667766.07386007067"/>
  </r>
  <r>
    <n v="121716"/>
    <x v="3"/>
    <n v="815"/>
    <n v="4013060"/>
    <n v="5130026.9952939376"/>
    <n v="-1116966.9952939376"/>
  </r>
  <r>
    <n v="121717"/>
    <x v="3"/>
    <n v="1421"/>
    <n v="6917428"/>
    <n v="8338258.5717993099"/>
    <n v="-1420830.5717993099"/>
  </r>
  <r>
    <n v="121718"/>
    <x v="3"/>
    <n v="480"/>
    <n v="2840640"/>
    <n v="3356499.6386449281"/>
    <n v="-515859.63864492811"/>
  </r>
  <r>
    <n v="121720"/>
    <x v="3"/>
    <n v="1314"/>
    <n v="6283548"/>
    <n v="7771788.6399741042"/>
    <n v="-1488240.6399741042"/>
  </r>
  <r>
    <n v="122066"/>
    <x v="8"/>
    <n v="1060"/>
    <n v="5127220"/>
    <n v="6427084.315828288"/>
    <n v="-1299864.315828288"/>
  </r>
  <r>
    <n v="122351"/>
    <x v="4"/>
    <n v="741"/>
    <n v="3803553"/>
    <n v="4738262.7433774397"/>
    <n v="-934709.74337743968"/>
  </r>
  <r>
    <n v="122362"/>
    <x v="4"/>
    <n v="1063"/>
    <n v="6061226"/>
    <n v="6442966.650365443"/>
    <n v="-381740.65036544297"/>
  </r>
  <r>
    <n v="122363"/>
    <x v="4"/>
    <n v="365"/>
    <n v="4024490"/>
    <n v="2747676.8147206414"/>
    <n v="1276813.1852793586"/>
  </r>
  <r>
    <n v="122374"/>
    <x v="4"/>
    <n v="547"/>
    <n v="3460322"/>
    <n v="3711205.1099747303"/>
    <n v="-250883.10997473029"/>
  </r>
  <r>
    <n v="122854"/>
    <x v="8"/>
    <n v="759"/>
    <n v="4437114"/>
    <n v="4833556.7506003715"/>
    <n v="-396442.75060037151"/>
  </r>
  <r>
    <n v="123236"/>
    <x v="7"/>
    <n v="613"/>
    <n v="3996760"/>
    <n v="4060616.4697921467"/>
    <n v="-63856.469792146701"/>
  </r>
  <r>
    <n v="123564"/>
    <x v="1"/>
    <n v="416"/>
    <n v="2536352"/>
    <n v="3017676.5018522814"/>
    <n v="-481324.50185228139"/>
  </r>
  <r>
    <n v="123580"/>
    <x v="1"/>
    <n v="898"/>
    <n v="4587882"/>
    <n v="5569438.2508219015"/>
    <n v="-981556.25082190149"/>
  </r>
  <r>
    <n v="123589"/>
    <x v="1"/>
    <n v="1306"/>
    <n v="7066766"/>
    <n v="7729435.7478750236"/>
    <n v="-662669.74787502363"/>
  </r>
  <r>
    <n v="123862"/>
    <x v="5"/>
    <n v="1136"/>
    <n v="6142352"/>
    <n v="6829436.7907695556"/>
    <n v="-687084.79076955561"/>
  </r>
  <r>
    <n v="123869"/>
    <x v="5"/>
    <n v="444"/>
    <n v="2621820"/>
    <n v="3165911.6241990644"/>
    <n v="-544091.62419906445"/>
  </r>
  <r>
    <n v="123878"/>
    <x v="5"/>
    <n v="726"/>
    <n v="4387944"/>
    <n v="4658851.0706916638"/>
    <n v="-270907.07069166377"/>
  </r>
  <r>
    <n v="123883"/>
    <x v="5"/>
    <n v="1273"/>
    <n v="7429228"/>
    <n v="7554730.067966315"/>
    <n v="-125502.06796631496"/>
  </r>
  <r>
    <n v="123893"/>
    <x v="5"/>
    <n v="573"/>
    <n v="3582396"/>
    <n v="3848852.0092967427"/>
    <n v="-266456.00929674273"/>
  </r>
  <r>
    <n v="124391"/>
    <x v="1"/>
    <n v="795"/>
    <n v="4174545"/>
    <n v="5024144.7650462361"/>
    <n v="-849599.76504623611"/>
  </r>
  <r>
    <n v="124392"/>
    <x v="1"/>
    <n v="947"/>
    <n v="5198083"/>
    <n v="5828849.7149287714"/>
    <n v="-630766.71492877137"/>
  </r>
  <r>
    <n v="124395"/>
    <x v="1"/>
    <n v="407"/>
    <n v="2543343"/>
    <n v="2970029.4982408155"/>
    <n v="-426686.49824081548"/>
  </r>
  <r>
    <n v="124396"/>
    <x v="1"/>
    <n v="961"/>
    <n v="5124052"/>
    <n v="5902967.2761021629"/>
    <n v="-778915.2761021629"/>
  </r>
  <r>
    <n v="124399"/>
    <x v="1"/>
    <n v="780"/>
    <n v="3850860"/>
    <n v="4944733.0923604593"/>
    <n v="-1093873.0923604593"/>
  </r>
  <r>
    <n v="124400"/>
    <x v="1"/>
    <n v="980"/>
    <n v="5081300"/>
    <n v="6003555.39483748"/>
    <n v="-922255.39483748004"/>
  </r>
  <r>
    <n v="124401"/>
    <x v="1"/>
    <n v="691"/>
    <n v="3381754"/>
    <n v="4473557.1677581854"/>
    <n v="-1091803.1677581854"/>
  </r>
  <r>
    <n v="124408"/>
    <x v="1"/>
    <n v="1377"/>
    <n v="6539373"/>
    <n v="8105317.6652543657"/>
    <n v="-1565944.6652543657"/>
  </r>
  <r>
    <n v="124422"/>
    <x v="1"/>
    <n v="1189"/>
    <n v="6027041"/>
    <n v="7110024.7009259667"/>
    <n v="-1082983.7009259667"/>
  </r>
  <r>
    <n v="124449"/>
    <x v="1"/>
    <n v="661"/>
    <n v="4069777"/>
    <n v="4314733.8223866317"/>
    <n v="-244956.82238663174"/>
  </r>
  <r>
    <n v="124467"/>
    <x v="1"/>
    <n v="295"/>
    <n v="2127540"/>
    <n v="2377089.0088536842"/>
    <n v="-249549.00885368418"/>
  </r>
  <r>
    <n v="124468"/>
    <x v="1"/>
    <n v="880"/>
    <n v="4422000"/>
    <n v="5474144.2435989697"/>
    <n v="-1052144.2435989697"/>
  </r>
  <r>
    <n v="124802"/>
    <x v="6"/>
    <n v="1841"/>
    <n v="9442489"/>
    <n v="10561785.407001054"/>
    <n v="-1119296.4070010539"/>
  </r>
  <r>
    <n v="124840"/>
    <x v="6"/>
    <n v="1704"/>
    <n v="8470584"/>
    <n v="9836492.1298042946"/>
    <n v="-1365908.1298042946"/>
  </r>
  <r>
    <n v="124856"/>
    <x v="6"/>
    <n v="1316"/>
    <n v="7911792"/>
    <n v="7782376.8629988749"/>
    <n v="129415.13700112514"/>
  </r>
  <r>
    <n v="124861"/>
    <x v="6"/>
    <n v="706"/>
    <n v="4097624"/>
    <n v="4552968.8404439613"/>
    <n v="-455344.84044396132"/>
  </r>
  <r>
    <n v="125249"/>
    <x v="7"/>
    <n v="518"/>
    <n v="3787098"/>
    <n v="3557675.8761155619"/>
    <n v="229422.12388443807"/>
  </r>
  <r>
    <n v="125259"/>
    <x v="7"/>
    <n v="577"/>
    <n v="3277360"/>
    <n v="3870028.455346283"/>
    <n v="-592668.45534628304"/>
  </r>
  <r>
    <n v="125271"/>
    <x v="7"/>
    <n v="937"/>
    <n v="5542355"/>
    <n v="5775908.5998049201"/>
    <n v="-233553.59980492014"/>
  </r>
  <r>
    <n v="125273"/>
    <x v="7"/>
    <n v="902"/>
    <n v="5444472"/>
    <n v="5590614.6968714418"/>
    <n v="-146142.69687144179"/>
  </r>
  <r>
    <n v="125275"/>
    <x v="7"/>
    <n v="1049"/>
    <n v="5084503"/>
    <n v="6368849.0891920514"/>
    <n v="-1284346.0891920514"/>
  </r>
  <r>
    <n v="125276"/>
    <x v="7"/>
    <n v="1122"/>
    <n v="5700882"/>
    <n v="6755319.2295961641"/>
    <n v="-1054437.2295961641"/>
  </r>
  <r>
    <n v="125278"/>
    <x v="7"/>
    <n v="1701"/>
    <n v="8256654"/>
    <n v="9820609.7952671386"/>
    <n v="-1563955.7952671386"/>
  </r>
  <r>
    <n v="125279"/>
    <x v="7"/>
    <n v="1003"/>
    <n v="6447284"/>
    <n v="6125319.9596223375"/>
    <n v="321964.04037766252"/>
  </r>
  <r>
    <n v="125281"/>
    <x v="7"/>
    <n v="846"/>
    <n v="4328982"/>
    <n v="5294144.4521778757"/>
    <n v="-965162.45217787568"/>
  </r>
  <r>
    <n v="125311"/>
    <x v="7"/>
    <n v="1046"/>
    <n v="5888980"/>
    <n v="6352966.7546548964"/>
    <n v="-463986.75465489645"/>
  </r>
  <r>
    <n v="125314"/>
    <x v="7"/>
    <n v="1473"/>
    <n v="7434231"/>
    <n v="8613552.3704433367"/>
    <n v="-1179321.3704433367"/>
  </r>
  <r>
    <n v="125315"/>
    <x v="7"/>
    <n v="1395"/>
    <n v="6376545"/>
    <n v="8200611.6724772975"/>
    <n v="-1824066.6724772975"/>
  </r>
  <r>
    <n v="125734"/>
    <x v="1"/>
    <n v="829"/>
    <n v="4407793"/>
    <n v="5204144.5564673292"/>
    <n v="-796351.55646732915"/>
  </r>
  <r>
    <n v="125747"/>
    <x v="1"/>
    <n v="1739"/>
    <n v="8682827"/>
    <n v="10021786.032737773"/>
    <n v="-1338959.0327377729"/>
  </r>
  <r>
    <n v="125756"/>
    <x v="1"/>
    <n v="747"/>
    <n v="4481253"/>
    <n v="4770027.4124517506"/>
    <n v="-288774.4124517506"/>
  </r>
  <r>
    <n v="125764"/>
    <x v="1"/>
    <n v="1089"/>
    <n v="6653790"/>
    <n v="6580613.5496874563"/>
    <n v="73176.45031254366"/>
  </r>
  <r>
    <n v="126064"/>
    <x v="7"/>
    <n v="1420"/>
    <n v="7199400"/>
    <n v="8332964.4602869255"/>
    <n v="-1133564.4602869255"/>
  </r>
  <r>
    <n v="126065"/>
    <x v="7"/>
    <n v="1097"/>
    <n v="5690139"/>
    <n v="6622966.4417865369"/>
    <n v="-932827.44178653695"/>
  </r>
  <r>
    <n v="126066"/>
    <x v="7"/>
    <n v="1497"/>
    <n v="7140690"/>
    <n v="8740611.0467405785"/>
    <n v="-1599921.0467405785"/>
  </r>
  <r>
    <n v="126068"/>
    <x v="7"/>
    <n v="1614"/>
    <n v="7676184"/>
    <n v="9360022.0936896354"/>
    <n v="-1683838.0936896354"/>
  </r>
  <r>
    <n v="126069"/>
    <x v="7"/>
    <n v="732"/>
    <n v="3953532"/>
    <n v="4690615.7397659738"/>
    <n v="-737083.73976597376"/>
  </r>
  <r>
    <n v="126071"/>
    <x v="7"/>
    <n v="1020"/>
    <n v="6180180"/>
    <n v="6215319.855332884"/>
    <n v="-35139.855332884006"/>
  </r>
  <r>
    <n v="126080"/>
    <x v="7"/>
    <n v="1316"/>
    <n v="6765556"/>
    <n v="7782376.8629988749"/>
    <n v="-1016820.8629988749"/>
  </r>
  <r>
    <n v="126081"/>
    <x v="7"/>
    <n v="1459"/>
    <n v="8346939"/>
    <n v="8539434.8092699442"/>
    <n v="-192495.80926994421"/>
  </r>
  <r>
    <n v="126085"/>
    <x v="7"/>
    <n v="955"/>
    <n v="5093970"/>
    <n v="5871202.607027852"/>
    <n v="-777232.60702785198"/>
  </r>
  <r>
    <n v="126087"/>
    <x v="7"/>
    <n v="1014"/>
    <n v="5257590"/>
    <n v="6183555.1862585731"/>
    <n v="-925965.18625857309"/>
  </r>
  <r>
    <n v="126088"/>
    <x v="7"/>
    <n v="1640"/>
    <n v="8234440"/>
    <n v="9497668.9930116478"/>
    <n v="-1263228.9930116478"/>
  </r>
  <r>
    <n v="126089"/>
    <x v="7"/>
    <n v="1589"/>
    <n v="7485779"/>
    <n v="9227669.3058800083"/>
    <n v="-1741890.3058800083"/>
  </r>
  <r>
    <n v="126092"/>
    <x v="7"/>
    <n v="1979"/>
    <n v="10043425"/>
    <n v="11292372.795710199"/>
    <n v="-1248947.7957101986"/>
  </r>
  <r>
    <n v="126093"/>
    <x v="7"/>
    <n v="1144"/>
    <n v="6102096"/>
    <n v="6871789.6828686371"/>
    <n v="-769693.68286863714"/>
  </r>
  <r>
    <n v="126094"/>
    <x v="7"/>
    <n v="850"/>
    <n v="4384300"/>
    <n v="5315320.898227416"/>
    <n v="-931020.89822741598"/>
  </r>
  <r>
    <n v="126095"/>
    <x v="7"/>
    <n v="949"/>
    <n v="4932902"/>
    <n v="5839437.937953542"/>
    <n v="-906535.93795354199"/>
  </r>
  <r>
    <n v="126096"/>
    <x v="7"/>
    <n v="607"/>
    <n v="3323932"/>
    <n v="4028851.8007178362"/>
    <n v="-704919.80071783625"/>
  </r>
  <r>
    <n v="126098"/>
    <x v="7"/>
    <n v="1244"/>
    <n v="6598176"/>
    <n v="7401200.8341071466"/>
    <n v="-803024.8341071466"/>
  </r>
  <r>
    <n v="126101"/>
    <x v="7"/>
    <n v="1108"/>
    <n v="6460748"/>
    <n v="6681201.6684227725"/>
    <n v="-220453.66842277255"/>
  </r>
  <r>
    <n v="126458"/>
    <x v="5"/>
    <n v="584"/>
    <n v="3641824"/>
    <n v="3907087.2359329788"/>
    <n v="-265263.2359329788"/>
  </r>
  <r>
    <n v="126473"/>
    <x v="5"/>
    <n v="470"/>
    <n v="2682760"/>
    <n v="3303558.5235210774"/>
    <n v="-620798.52352107735"/>
  </r>
  <r>
    <n v="126510"/>
    <x v="5"/>
    <n v="897"/>
    <n v="4616859"/>
    <n v="5564144.1393095162"/>
    <n v="-947285.13930951618"/>
  </r>
  <r>
    <n v="129645"/>
    <x v="8"/>
    <n v="305"/>
    <n v="1740330"/>
    <n v="2430030.1239775354"/>
    <n v="-689700.1239775354"/>
  </r>
  <r>
    <n v="131280"/>
    <x v="0"/>
    <n v="675"/>
    <n v="4335525"/>
    <n v="4388851.3835600233"/>
    <n v="-53326.383560023271"/>
  </r>
  <r>
    <n v="131310"/>
    <x v="0"/>
    <n v="1097"/>
    <n v="7316990"/>
    <n v="6622966.4417865369"/>
    <n v="694023.55821346305"/>
  </r>
  <r>
    <n v="131512"/>
    <x v="2"/>
    <n v="611"/>
    <n v="4225676"/>
    <n v="4050028.2467673765"/>
    <n v="175647.75323262345"/>
  </r>
  <r>
    <n v="131547"/>
    <x v="1"/>
    <n v="760"/>
    <n v="4924800"/>
    <n v="4838850.8621127568"/>
    <n v="85949.137887243181"/>
  </r>
  <r>
    <n v="131690"/>
    <x v="0"/>
    <n v="573"/>
    <n v="5811366"/>
    <n v="3848852.0092967427"/>
    <n v="1962513.9907032573"/>
  </r>
  <r>
    <n v="131726"/>
    <x v="2"/>
    <n v="596"/>
    <n v="3427596"/>
    <n v="3970616.5740816002"/>
    <n v="-543020.57408160018"/>
  </r>
  <r>
    <n v="131756"/>
    <x v="4"/>
    <n v="680"/>
    <n v="4930000"/>
    <n v="4415321.9411219489"/>
    <n v="514678.05887805112"/>
  </r>
  <r>
    <n v="131757"/>
    <x v="0"/>
    <n v="1058"/>
    <n v="9051190"/>
    <n v="6416496.0928035174"/>
    <n v="2634693.9071964826"/>
  </r>
  <r>
    <n v="131880"/>
    <x v="2"/>
    <n v="932"/>
    <n v="7204360"/>
    <n v="5749438.0422429945"/>
    <n v="1454921.9577570055"/>
  </r>
  <r>
    <n v="131945"/>
    <x v="8"/>
    <n v="872"/>
    <n v="6134520"/>
    <n v="5431791.351499889"/>
    <n v="702728.64850011095"/>
  </r>
  <r>
    <n v="131969"/>
    <x v="5"/>
    <n v="766"/>
    <n v="4966744"/>
    <n v="4870615.5311870677"/>
    <n v="96128.46881293226"/>
  </r>
  <r>
    <n v="132058"/>
    <x v="0"/>
    <n v="1461"/>
    <n v="11086068"/>
    <n v="8550023.0322947148"/>
    <n v="2536044.9677052852"/>
  </r>
  <r>
    <n v="132217"/>
    <x v="3"/>
    <n v="982"/>
    <n v="5558120"/>
    <n v="6014143.6178622497"/>
    <n v="-456023.61786224972"/>
  </r>
  <r>
    <n v="132256"/>
    <x v="0"/>
    <n v="1504"/>
    <n v="9923392"/>
    <n v="8777669.8273272738"/>
    <n v="1145722.1726727262"/>
  </r>
  <r>
    <n v="132268"/>
    <x v="7"/>
    <n v="478"/>
    <n v="3052508"/>
    <n v="3345911.415620158"/>
    <n v="-293403.41562015796"/>
  </r>
  <r>
    <n v="132834"/>
    <x v="2"/>
    <n v="1426"/>
    <n v="7691844"/>
    <n v="8364729.1293612355"/>
    <n v="-672885.12936123554"/>
  </r>
  <r>
    <n v="133289"/>
    <x v="0"/>
    <n v="579"/>
    <n v="5011824"/>
    <n v="3880616.6783710532"/>
    <n v="1131207.3216289468"/>
  </r>
  <r>
    <n v="133293"/>
    <x v="4"/>
    <n v="692"/>
    <n v="4825316"/>
    <n v="4478851.2792705707"/>
    <n v="346464.72072942927"/>
  </r>
  <r>
    <n v="133306"/>
    <x v="1"/>
    <n v="767"/>
    <n v="4769206"/>
    <n v="4875909.6426994521"/>
    <n v="-106703.64269945212"/>
  </r>
  <r>
    <n v="133351"/>
    <x v="2"/>
    <n v="757"/>
    <n v="6096121"/>
    <n v="4822968.5275756018"/>
    <n v="1273152.4724243982"/>
  </r>
  <r>
    <n v="133405"/>
    <x v="0"/>
    <n v="1653"/>
    <n v="9440283"/>
    <n v="9566492.442672655"/>
    <n v="-126209.44267265499"/>
  </r>
  <r>
    <n v="133561"/>
    <x v="0"/>
    <n v="1381"/>
    <n v="11785454"/>
    <n v="8126494.111303906"/>
    <n v="3658959.888696094"/>
  </r>
  <r>
    <n v="133580"/>
    <x v="7"/>
    <n v="396"/>
    <n v="2832588"/>
    <n v="2911794.2716045794"/>
    <n v="-79206.271604579408"/>
  </r>
  <r>
    <n v="133599"/>
    <x v="0"/>
    <n v="325"/>
    <n v="3177200"/>
    <n v="2535912.3542252369"/>
    <n v="641287.64577476308"/>
  </r>
  <r>
    <n v="133724"/>
    <x v="0"/>
    <n v="2016"/>
    <n v="17871840"/>
    <n v="11488254.921668448"/>
    <n v="6383585.0783315524"/>
  </r>
  <r>
    <n v="134042"/>
    <x v="7"/>
    <n v="1403"/>
    <n v="7629514"/>
    <n v="8242964.5645763781"/>
    <n v="-613450.56457637809"/>
  </r>
  <r>
    <n v="134195"/>
    <x v="2"/>
    <n v="134"/>
    <n v="859342"/>
    <n v="1524737.0553596825"/>
    <n v="-665395.05535968253"/>
  </r>
  <r>
    <n v="134283"/>
    <x v="2"/>
    <n v="755"/>
    <n v="4934680"/>
    <n v="4812380.3045508321"/>
    <n v="122299.69544916786"/>
  </r>
  <r>
    <n v="134646"/>
    <x v="2"/>
    <n v="871"/>
    <n v="5418491"/>
    <n v="5426497.2399875037"/>
    <n v="-8006.2399875037372"/>
  </r>
  <r>
    <n v="134906"/>
    <x v="2"/>
    <n v="816"/>
    <n v="5610816"/>
    <n v="5135321.1068063229"/>
    <n v="475494.89319367707"/>
  </r>
  <r>
    <n v="134989"/>
    <x v="2"/>
    <n v="1014"/>
    <n v="7195344"/>
    <n v="6183555.1862585731"/>
    <n v="1011788.8137414269"/>
  </r>
  <r>
    <n v="134996"/>
    <x v="2"/>
    <n v="980"/>
    <n v="7326480"/>
    <n v="6003555.39483748"/>
    <n v="1322924.60516252"/>
  </r>
  <r>
    <n v="134997"/>
    <x v="2"/>
    <n v="1256"/>
    <n v="7355136"/>
    <n v="7464730.1722557684"/>
    <n v="-109594.17225576844"/>
  </r>
  <r>
    <n v="135003"/>
    <x v="2"/>
    <n v="972"/>
    <n v="6551280"/>
    <n v="5961202.5027383985"/>
    <n v="590077.4972616015"/>
  </r>
  <r>
    <n v="135035"/>
    <x v="1"/>
    <n v="957"/>
    <n v="4933335"/>
    <n v="5881790.8300526226"/>
    <n v="-948455.83005262259"/>
  </r>
  <r>
    <n v="135061"/>
    <x v="1"/>
    <n v="567"/>
    <n v="3811374"/>
    <n v="3817087.3402224323"/>
    <n v="-5713.3402224322781"/>
  </r>
  <r>
    <n v="135122"/>
    <x v="2"/>
    <n v="1102"/>
    <n v="7040678"/>
    <n v="6649436.9993484626"/>
    <n v="391241.00065153744"/>
  </r>
  <r>
    <n v="135479"/>
    <x v="2"/>
    <n v="918"/>
    <n v="6536160"/>
    <n v="5675320.481069603"/>
    <n v="860839.518930397"/>
  </r>
  <r>
    <n v="135481"/>
    <x v="2"/>
    <n v="1026"/>
    <n v="7013736"/>
    <n v="6247084.5244071949"/>
    <n v="766651.47559280507"/>
  </r>
  <r>
    <n v="135552"/>
    <x v="7"/>
    <n v="1501"/>
    <n v="8186454"/>
    <n v="8761787.4927901179"/>
    <n v="-575333.49279011786"/>
  </r>
  <r>
    <n v="135747"/>
    <x v="0"/>
    <n v="1111"/>
    <n v="10310080"/>
    <n v="6697084.0029599285"/>
    <n v="3612995.9970400715"/>
  </r>
  <r>
    <n v="135762"/>
    <x v="0"/>
    <n v="419"/>
    <n v="3933572"/>
    <n v="3033558.8363894369"/>
    <n v="900013.16361056315"/>
  </r>
  <r>
    <n v="135795"/>
    <x v="2"/>
    <n v="1011"/>
    <n v="6645303"/>
    <n v="6167672.8517214181"/>
    <n v="477630.14827858191"/>
  </r>
  <r>
    <n v="135826"/>
    <x v="7"/>
    <n v="994"/>
    <n v="7936096"/>
    <n v="6077672.9560108716"/>
    <n v="1858423.0439891284"/>
  </r>
  <r>
    <n v="135843"/>
    <x v="0"/>
    <n v="843"/>
    <n v="5639670"/>
    <n v="5278262.1176407207"/>
    <n v="361407.88235927932"/>
  </r>
  <r>
    <n v="136010"/>
    <x v="7"/>
    <n v="1270"/>
    <n v="8030210"/>
    <n v="7538847.73342916"/>
    <n v="491362.26657084003"/>
  </r>
  <r>
    <n v="136012"/>
    <x v="7"/>
    <n v="930"/>
    <n v="5364240"/>
    <n v="5738849.8192182248"/>
    <n v="-374609.81921822485"/>
  </r>
  <r>
    <n v="136028"/>
    <x v="0"/>
    <n v="1248"/>
    <n v="9140352"/>
    <n v="7422377.2801566878"/>
    <n v="1717974.7198433122"/>
  </r>
  <r>
    <n v="136091"/>
    <x v="1"/>
    <n v="1502"/>
    <n v="9536198"/>
    <n v="8767081.6043025032"/>
    <n v="769116.39569749683"/>
  </r>
  <r>
    <n v="136432"/>
    <x v="2"/>
    <n v="1416"/>
    <n v="8620608"/>
    <n v="8311788.0142373843"/>
    <n v="308819.98576261569"/>
  </r>
  <r>
    <n v="136438"/>
    <x v="6"/>
    <n v="896"/>
    <n v="4977280"/>
    <n v="5558850.0277971309"/>
    <n v="-581570.02779713087"/>
  </r>
  <r>
    <n v="136502"/>
    <x v="3"/>
    <n v="545"/>
    <n v="4779650"/>
    <n v="3700616.8869499597"/>
    <n v="1079033.1130500403"/>
  </r>
  <r>
    <n v="136801"/>
    <x v="2"/>
    <n v="400"/>
    <n v="2328800"/>
    <n v="2932970.7176541197"/>
    <n v="-604170.71765411971"/>
  </r>
  <r>
    <n v="137783"/>
    <x v="2"/>
    <n v="573"/>
    <n v="3721635"/>
    <n v="3848852.0092967427"/>
    <n v="-127217.00929674273"/>
  </r>
  <r>
    <n v="138148"/>
    <x v="2"/>
    <n v="830"/>
    <n v="5072130"/>
    <n v="5209438.6679797145"/>
    <n v="-137308.66797971446"/>
  </r>
  <r>
    <n v="138869"/>
    <x v="8"/>
    <n v="302"/>
    <n v="1701468"/>
    <n v="2414147.7894403795"/>
    <n v="-712679.78944037948"/>
  </r>
  <r>
    <n v="140569"/>
    <x v="3"/>
    <n v="2039"/>
    <n v="11561130"/>
    <n v="11610019.486453304"/>
    <n v="-48889.486453304067"/>
  </r>
  <r>
    <n v="141700"/>
    <x v="1"/>
    <n v="373"/>
    <n v="2678140"/>
    <n v="2790029.7068197224"/>
    <n v="-111889.70681972243"/>
  </r>
  <r>
    <n v="142067"/>
    <x v="1"/>
    <n v="350"/>
    <n v="2737700"/>
    <n v="2668265.142034865"/>
    <n v="69434.857965135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BFC4E-2530-414B-8507-B162A3E5C1D5}" name="PivotTable4" cacheId="0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showHeaders="0" outline="1" outlineData="1" multipleFieldFilters="0">
  <location ref="G1:L11" firstHeaderRow="0" firstDataRow="1" firstDataCol="1"/>
  <pivotFields count="5">
    <pivotField dataField="1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o_Schools" fld="0" subtotal="count" baseField="2" baseItem="0"/>
    <dataField name="EXP_bar" fld="4" subtotal="average" baseField="2" baseItem="0"/>
    <dataField name="INC_bar" fld="3" subtotal="average" baseField="2" baseItem="0"/>
    <dataField name="EXP_bar_rel" fld="4" subtotal="average" showDataAs="percentOfTotal" baseField="2" baseItem="0" numFmtId="10"/>
    <dataField name="INC_bar_rel" fld="3" subtotal="average" showDataAs="percentOfTotal" baseField="2" baseItem="0" numFmtId="1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765CF-A6D1-4E4C-8A5F-C898C25113EE}" name="PivotTable5" cacheId="0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showHeaders="0" outline="1" outlineData="1" multipleFieldFilters="0">
  <location ref="W25:AB35" firstHeaderRow="0" firstDataRow="1" firstDataCol="1"/>
  <pivotFields count="5">
    <pivotField dataField="1" showAll="0"/>
    <pivotField showAll="0"/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dataField="1" showAll="0"/>
  </pivotFields>
  <rowFields count="1">
    <field x="2"/>
  </rowFields>
  <rowItems count="10">
    <i>
      <x v="6"/>
    </i>
    <i>
      <x v="7"/>
    </i>
    <i>
      <x v="5"/>
    </i>
    <i>
      <x v="2"/>
    </i>
    <i>
      <x v="3"/>
    </i>
    <i>
      <x/>
    </i>
    <i>
      <x v="1"/>
    </i>
    <i>
      <x v="4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o_Schools" fld="0" subtotal="count" baseField="2" baseItem="0"/>
    <dataField name="EXP_bar" fld="4" subtotal="average" baseField="2" baseItem="0" numFmtId="164"/>
    <dataField name="INC_bar" fld="3" subtotal="average" baseField="2" baseItem="0" numFmtId="164"/>
    <dataField name="EXP_bar_rel" fld="4" subtotal="average" showDataAs="percentOfTotal" baseField="2" baseItem="0" numFmtId="10"/>
    <dataField name="INC_bar_rel" fld="3" subtotal="average" showDataAs="percentOfTotal" baseField="2" baseItem="0" numFmtId="10"/>
  </dataFields>
  <formats count="14">
    <format dxfId="24">
      <pivotArea type="all" dataOnly="0" outline="0" fieldPosition="0"/>
    </format>
    <format dxfId="23">
      <pivotArea outline="0" collapsedLevelsAreSubtotals="1" fieldPosition="0"/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DCF25-9E44-4646-A82B-35FA33EFEA37}" name="PivotTable1" cacheId="1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showHeaders="0" outline="1" outlineData="1" multipleFieldFilters="0">
  <location ref="W25:AA35" firstHeaderRow="0" firstDataRow="1" firstDataCol="1"/>
  <pivotFields count="6">
    <pivotField showAll="0"/>
    <pivotField axis="axisRow" showAll="0">
      <items count="10">
        <item x="4"/>
        <item x="2"/>
        <item x="3"/>
        <item x="8"/>
        <item x="1"/>
        <item x="6"/>
        <item x="0"/>
        <item x="7"/>
        <item x="5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UP_bar" fld="2" subtotal="average" baseField="1" baseItem="0"/>
    <dataField name="EXP_bar" fld="3" subtotal="average" baseField="1" baseItem="0"/>
    <dataField name="EXP_hat_bar" fld="4" subtotal="average" baseField="1" baseItem="0"/>
    <dataField name="Residuals_bar" fld="5" subtotal="average" baseField="1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55199-C556-49A5-BD96-5180601E9A70}" name="Table1" displayName="Table1" ref="N13:U25" totalsRowShown="0">
  <autoFilter ref="N13:U25" xr:uid="{82A02934-A281-4A84-8454-469DE1070D55}"/>
  <tableColumns count="8">
    <tableColumn id="1" xr3:uid="{AA7C75BA-9685-4485-A38D-EDBCA0A296A8}" name="Region"/>
    <tableColumn id="2" xr3:uid="{87EDF794-818E-4159-A176-295589133A95}" name="No_Schools"/>
    <tableColumn id="3" xr3:uid="{01146237-6F78-4D17-9B5C-26F96B3ECE03}" name="EXP_bar" dataDxfId="10"/>
    <tableColumn id="4" xr3:uid="{9042474D-0AB1-41A4-A3EF-0259495A876F}" name="INC_bar" dataDxfId="9"/>
    <tableColumn id="5" xr3:uid="{2280BFC2-960A-4840-99D6-D26FB42BAC31}" name="EXP_bar_rel" dataDxfId="8" dataCellStyle="Percent"/>
    <tableColumn id="6" xr3:uid="{A1E07022-B7E4-47EB-866B-0B72B5DAFB0F}" name="INC_bar_rel" dataDxfId="7" dataCellStyle="Percent"/>
    <tableColumn id="7" xr3:uid="{89CBBCAA-A061-4F34-9673-74B034238185}" name="EXP_bar_rel_dif" dataDxfId="6">
      <calculatedColumnFormula>R14-R$23</calculatedColumnFormula>
    </tableColumn>
    <tableColumn id="8" xr3:uid="{AA0AE1CF-FDF3-4E0A-869E-A68E7E0F5953}" name="INC_bar_rel_dif" dataDxfId="5">
      <calculatedColumnFormula>S14-S$23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9"/>
  <sheetViews>
    <sheetView topLeftCell="F1" workbookViewId="0">
      <selection activeCell="P1" sqref="P1:Q1048576"/>
    </sheetView>
  </sheetViews>
  <sheetFormatPr defaultColWidth="8.81640625" defaultRowHeight="14.5" x14ac:dyDescent="0.35"/>
  <cols>
    <col min="2" max="2" width="26.81640625" customWidth="1"/>
    <col min="3" max="3" width="23.7265625" bestFit="1" customWidth="1"/>
    <col min="4" max="4" width="21.17968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100049</v>
      </c>
      <c r="B2" t="s">
        <v>29</v>
      </c>
      <c r="C2" t="s">
        <v>30</v>
      </c>
      <c r="D2" t="s">
        <v>31</v>
      </c>
      <c r="E2" t="s">
        <v>32</v>
      </c>
      <c r="F2">
        <v>1</v>
      </c>
      <c r="G2">
        <v>1227</v>
      </c>
      <c r="H2">
        <v>199</v>
      </c>
      <c r="I2">
        <v>3.5</v>
      </c>
      <c r="J2">
        <v>39.700000000000003</v>
      </c>
      <c r="K2">
        <v>27.9</v>
      </c>
      <c r="L2">
        <v>14</v>
      </c>
      <c r="M2">
        <v>82</v>
      </c>
      <c r="N2">
        <v>49579</v>
      </c>
      <c r="O2">
        <v>737.5</v>
      </c>
      <c r="P2">
        <v>10804962</v>
      </c>
      <c r="Q2">
        <v>10712937</v>
      </c>
      <c r="R2">
        <v>92025</v>
      </c>
      <c r="S2">
        <v>8806</v>
      </c>
      <c r="T2">
        <v>8731</v>
      </c>
      <c r="U2">
        <v>75</v>
      </c>
      <c r="V2">
        <v>249</v>
      </c>
      <c r="W2">
        <v>2.8519069980529199</v>
      </c>
      <c r="X2">
        <v>0.93118328412446105</v>
      </c>
      <c r="Y2">
        <v>38.4</v>
      </c>
      <c r="Z2">
        <v>1</v>
      </c>
      <c r="AA2">
        <v>0</v>
      </c>
      <c r="AB2">
        <v>1</v>
      </c>
      <c r="AC2">
        <v>1</v>
      </c>
    </row>
    <row r="3" spans="1:29" x14ac:dyDescent="0.35">
      <c r="A3">
        <v>100050</v>
      </c>
      <c r="B3" t="s">
        <v>33</v>
      </c>
      <c r="C3" t="s">
        <v>30</v>
      </c>
      <c r="D3" t="s">
        <v>31</v>
      </c>
      <c r="E3" t="s">
        <v>34</v>
      </c>
      <c r="F3">
        <v>1</v>
      </c>
      <c r="G3">
        <v>1114</v>
      </c>
      <c r="H3">
        <v>172</v>
      </c>
      <c r="I3">
        <v>1.4</v>
      </c>
      <c r="J3">
        <v>22.9</v>
      </c>
      <c r="K3">
        <v>62.6</v>
      </c>
      <c r="L3">
        <v>12.3</v>
      </c>
      <c r="M3">
        <v>89</v>
      </c>
      <c r="N3">
        <v>42520</v>
      </c>
      <c r="O3">
        <v>737.5</v>
      </c>
      <c r="P3">
        <v>8652438</v>
      </c>
      <c r="Q3">
        <v>8571116</v>
      </c>
      <c r="R3">
        <v>81322</v>
      </c>
      <c r="S3">
        <v>7767</v>
      </c>
      <c r="T3">
        <v>7694</v>
      </c>
      <c r="U3">
        <v>73</v>
      </c>
      <c r="V3">
        <v>405</v>
      </c>
      <c r="W3">
        <v>5.2638419547699504</v>
      </c>
      <c r="X3">
        <v>4.6478691901635099</v>
      </c>
      <c r="Y3">
        <v>55.2</v>
      </c>
      <c r="Z3">
        <v>0</v>
      </c>
      <c r="AA3">
        <v>0</v>
      </c>
      <c r="AB3">
        <v>1</v>
      </c>
      <c r="AC3">
        <v>1</v>
      </c>
    </row>
    <row r="4" spans="1:29" x14ac:dyDescent="0.35">
      <c r="A4">
        <v>100051</v>
      </c>
      <c r="B4" t="s">
        <v>35</v>
      </c>
      <c r="C4" t="s">
        <v>30</v>
      </c>
      <c r="D4" t="s">
        <v>31</v>
      </c>
      <c r="E4" t="s">
        <v>32</v>
      </c>
      <c r="F4">
        <v>1</v>
      </c>
      <c r="G4">
        <v>831</v>
      </c>
      <c r="H4">
        <v>110</v>
      </c>
      <c r="I4">
        <v>4</v>
      </c>
      <c r="J4">
        <v>39.299999999999997</v>
      </c>
      <c r="K4">
        <v>15.3</v>
      </c>
      <c r="L4">
        <v>14.9</v>
      </c>
      <c r="M4">
        <v>59</v>
      </c>
      <c r="N4">
        <v>43812</v>
      </c>
      <c r="O4">
        <v>737.5</v>
      </c>
      <c r="P4">
        <v>8071503</v>
      </c>
      <c r="Q4">
        <v>7803921</v>
      </c>
      <c r="R4">
        <v>267582</v>
      </c>
      <c r="S4">
        <v>9713</v>
      </c>
      <c r="T4">
        <v>9391</v>
      </c>
      <c r="U4">
        <v>322</v>
      </c>
      <c r="V4">
        <v>221</v>
      </c>
      <c r="W4">
        <v>2.3533170056436998</v>
      </c>
      <c r="X4">
        <v>7.3406774426026997</v>
      </c>
      <c r="Y4">
        <v>39.4</v>
      </c>
      <c r="Z4">
        <v>1</v>
      </c>
      <c r="AA4">
        <v>0</v>
      </c>
      <c r="AB4">
        <v>1</v>
      </c>
      <c r="AC4">
        <v>1</v>
      </c>
    </row>
    <row r="5" spans="1:29" x14ac:dyDescent="0.35">
      <c r="A5">
        <v>100052</v>
      </c>
      <c r="B5" t="s">
        <v>36</v>
      </c>
      <c r="C5" t="s">
        <v>30</v>
      </c>
      <c r="D5" t="s">
        <v>31</v>
      </c>
      <c r="E5" t="s">
        <v>32</v>
      </c>
      <c r="F5">
        <v>1</v>
      </c>
      <c r="G5">
        <v>1205</v>
      </c>
      <c r="H5">
        <v>201</v>
      </c>
      <c r="I5">
        <v>2.7</v>
      </c>
      <c r="J5">
        <v>22.1</v>
      </c>
      <c r="K5">
        <v>35.299999999999997</v>
      </c>
      <c r="L5">
        <v>13.5</v>
      </c>
      <c r="M5">
        <v>93</v>
      </c>
      <c r="N5">
        <v>44444</v>
      </c>
      <c r="O5">
        <v>737.5</v>
      </c>
      <c r="P5">
        <v>9526730</v>
      </c>
      <c r="Q5">
        <v>9740015</v>
      </c>
      <c r="R5">
        <v>-213285</v>
      </c>
      <c r="S5">
        <v>7906</v>
      </c>
      <c r="T5">
        <v>8083</v>
      </c>
      <c r="U5">
        <v>-177</v>
      </c>
      <c r="V5">
        <v>480</v>
      </c>
      <c r="W5">
        <v>5.9383892119262596</v>
      </c>
      <c r="X5">
        <v>1.8340500885403499</v>
      </c>
      <c r="Y5">
        <v>45.1</v>
      </c>
      <c r="Z5">
        <v>1</v>
      </c>
      <c r="AA5">
        <v>0</v>
      </c>
      <c r="AB5">
        <v>1</v>
      </c>
      <c r="AC5">
        <v>1</v>
      </c>
    </row>
    <row r="6" spans="1:29" x14ac:dyDescent="0.35">
      <c r="A6">
        <v>100053</v>
      </c>
      <c r="B6" t="s">
        <v>37</v>
      </c>
      <c r="C6" t="s">
        <v>30</v>
      </c>
      <c r="D6" t="s">
        <v>31</v>
      </c>
      <c r="E6" t="s">
        <v>32</v>
      </c>
      <c r="F6">
        <v>1</v>
      </c>
      <c r="G6">
        <v>974</v>
      </c>
      <c r="H6">
        <v>160</v>
      </c>
      <c r="I6">
        <v>5.2</v>
      </c>
      <c r="J6">
        <v>24.3</v>
      </c>
      <c r="K6">
        <v>65.599999999999994</v>
      </c>
      <c r="L6">
        <v>13.2</v>
      </c>
      <c r="M6">
        <v>73</v>
      </c>
      <c r="N6">
        <v>45657</v>
      </c>
      <c r="O6">
        <v>737.5</v>
      </c>
      <c r="P6">
        <v>8191340</v>
      </c>
      <c r="Q6">
        <v>8208872</v>
      </c>
      <c r="R6">
        <v>-17532</v>
      </c>
      <c r="S6">
        <v>8410</v>
      </c>
      <c r="T6">
        <v>8428</v>
      </c>
      <c r="U6">
        <v>-18</v>
      </c>
      <c r="V6">
        <v>613</v>
      </c>
      <c r="W6">
        <v>7.2733744660655004</v>
      </c>
      <c r="X6">
        <v>2.1521997621878701</v>
      </c>
      <c r="Y6">
        <v>51.2</v>
      </c>
      <c r="Z6">
        <v>1</v>
      </c>
      <c r="AA6">
        <v>0</v>
      </c>
      <c r="AB6">
        <v>1</v>
      </c>
      <c r="AC6">
        <v>1</v>
      </c>
    </row>
    <row r="7" spans="1:29" x14ac:dyDescent="0.35">
      <c r="A7">
        <v>100054</v>
      </c>
      <c r="B7" t="s">
        <v>38</v>
      </c>
      <c r="C7" t="s">
        <v>30</v>
      </c>
      <c r="D7" t="s">
        <v>31</v>
      </c>
      <c r="E7" t="s">
        <v>34</v>
      </c>
      <c r="F7">
        <v>1</v>
      </c>
      <c r="G7">
        <v>1006</v>
      </c>
      <c r="H7">
        <v>110</v>
      </c>
      <c r="I7">
        <v>1.1000000000000001</v>
      </c>
      <c r="J7">
        <v>13.3</v>
      </c>
      <c r="K7">
        <v>60.4</v>
      </c>
      <c r="L7">
        <v>15.3</v>
      </c>
      <c r="M7">
        <v>66</v>
      </c>
      <c r="N7">
        <v>46798</v>
      </c>
      <c r="O7">
        <v>737.5</v>
      </c>
      <c r="P7">
        <v>6888082</v>
      </c>
      <c r="Q7">
        <v>6827722</v>
      </c>
      <c r="R7">
        <v>60360</v>
      </c>
      <c r="S7">
        <v>6847</v>
      </c>
      <c r="T7">
        <v>6787</v>
      </c>
      <c r="U7">
        <v>60</v>
      </c>
      <c r="V7">
        <v>380</v>
      </c>
      <c r="W7">
        <v>5.5989391483718904</v>
      </c>
      <c r="X7">
        <v>7.1126040601723401</v>
      </c>
      <c r="Y7">
        <v>63.5</v>
      </c>
      <c r="Z7">
        <v>0</v>
      </c>
      <c r="AA7">
        <v>0</v>
      </c>
      <c r="AB7">
        <v>1</v>
      </c>
      <c r="AC7">
        <v>1</v>
      </c>
    </row>
    <row r="8" spans="1:29" x14ac:dyDescent="0.35">
      <c r="A8">
        <v>100055</v>
      </c>
      <c r="B8" t="s">
        <v>39</v>
      </c>
      <c r="C8" t="s">
        <v>30</v>
      </c>
      <c r="D8" t="s">
        <v>31</v>
      </c>
      <c r="E8" t="s">
        <v>32</v>
      </c>
      <c r="F8">
        <v>1</v>
      </c>
      <c r="G8">
        <v>627</v>
      </c>
      <c r="H8">
        <v>78</v>
      </c>
      <c r="I8">
        <v>2.5</v>
      </c>
      <c r="J8">
        <v>34.6</v>
      </c>
      <c r="K8">
        <v>46.9</v>
      </c>
      <c r="L8">
        <v>14.6</v>
      </c>
      <c r="M8">
        <v>44</v>
      </c>
      <c r="N8">
        <v>48574</v>
      </c>
      <c r="O8">
        <v>737.5</v>
      </c>
      <c r="P8">
        <v>5231061</v>
      </c>
      <c r="Q8">
        <v>5236077</v>
      </c>
      <c r="R8">
        <v>-5016</v>
      </c>
      <c r="S8">
        <v>8343</v>
      </c>
      <c r="T8">
        <v>8351</v>
      </c>
      <c r="U8">
        <v>-8</v>
      </c>
      <c r="V8">
        <v>313</v>
      </c>
      <c r="W8">
        <v>3.7480541252544599</v>
      </c>
      <c r="X8">
        <v>1.7020256502457101</v>
      </c>
      <c r="Y8">
        <v>45.8</v>
      </c>
      <c r="Z8">
        <v>1</v>
      </c>
      <c r="AA8">
        <v>0</v>
      </c>
      <c r="AB8">
        <v>1</v>
      </c>
      <c r="AC8">
        <v>1</v>
      </c>
    </row>
    <row r="9" spans="1:29" x14ac:dyDescent="0.35">
      <c r="A9">
        <v>100056</v>
      </c>
      <c r="B9" t="s">
        <v>40</v>
      </c>
      <c r="C9" t="s">
        <v>30</v>
      </c>
      <c r="D9" t="s">
        <v>31</v>
      </c>
      <c r="E9" t="s">
        <v>41</v>
      </c>
      <c r="F9">
        <v>1</v>
      </c>
      <c r="G9">
        <v>858</v>
      </c>
      <c r="H9">
        <v>117</v>
      </c>
      <c r="I9">
        <v>2</v>
      </c>
      <c r="J9">
        <v>23</v>
      </c>
      <c r="K9">
        <v>49.6</v>
      </c>
      <c r="L9">
        <v>13</v>
      </c>
      <c r="M9">
        <v>62</v>
      </c>
      <c r="N9">
        <v>49514</v>
      </c>
      <c r="O9">
        <v>737.5</v>
      </c>
      <c r="P9">
        <v>6571422</v>
      </c>
      <c r="Q9">
        <v>6834828</v>
      </c>
      <c r="R9">
        <v>-263406</v>
      </c>
      <c r="S9">
        <v>7659</v>
      </c>
      <c r="T9">
        <v>7966</v>
      </c>
      <c r="U9">
        <v>-307</v>
      </c>
      <c r="V9">
        <v>691</v>
      </c>
      <c r="W9">
        <v>8.6743660557368791</v>
      </c>
      <c r="X9">
        <v>5.1442747094921</v>
      </c>
      <c r="Y9">
        <v>47.6</v>
      </c>
      <c r="Z9">
        <v>0</v>
      </c>
      <c r="AA9">
        <v>0</v>
      </c>
      <c r="AB9">
        <v>1</v>
      </c>
      <c r="AC9">
        <v>1</v>
      </c>
    </row>
    <row r="10" spans="1:29" x14ac:dyDescent="0.35">
      <c r="A10">
        <v>100059</v>
      </c>
      <c r="B10" t="s">
        <v>42</v>
      </c>
      <c r="C10" t="s">
        <v>30</v>
      </c>
      <c r="D10" t="s">
        <v>31</v>
      </c>
      <c r="E10" t="s">
        <v>34</v>
      </c>
      <c r="F10">
        <v>1</v>
      </c>
      <c r="G10">
        <v>1134</v>
      </c>
      <c r="H10">
        <v>176</v>
      </c>
      <c r="I10">
        <v>0.6</v>
      </c>
      <c r="J10">
        <v>15.9</v>
      </c>
      <c r="K10">
        <v>56.4</v>
      </c>
      <c r="L10">
        <v>14.3</v>
      </c>
      <c r="M10">
        <v>79</v>
      </c>
      <c r="N10">
        <v>47084</v>
      </c>
      <c r="O10">
        <v>737.5</v>
      </c>
      <c r="P10">
        <v>7664706</v>
      </c>
      <c r="Q10">
        <v>7680582</v>
      </c>
      <c r="R10">
        <v>-15876</v>
      </c>
      <c r="S10">
        <v>6759</v>
      </c>
      <c r="T10">
        <v>6773</v>
      </c>
      <c r="U10">
        <v>-14</v>
      </c>
      <c r="V10">
        <v>341</v>
      </c>
      <c r="W10">
        <v>5.03469658939908</v>
      </c>
      <c r="X10">
        <v>1.1540168664003501</v>
      </c>
      <c r="Y10">
        <v>54.1</v>
      </c>
      <c r="Z10">
        <v>0</v>
      </c>
      <c r="AA10">
        <v>0</v>
      </c>
      <c r="AB10">
        <v>1</v>
      </c>
      <c r="AC10">
        <v>1</v>
      </c>
    </row>
    <row r="11" spans="1:29" x14ac:dyDescent="0.35">
      <c r="A11">
        <v>100182</v>
      </c>
      <c r="B11" t="s">
        <v>43</v>
      </c>
      <c r="C11" t="s">
        <v>44</v>
      </c>
      <c r="D11" t="s">
        <v>31</v>
      </c>
      <c r="E11" t="s">
        <v>34</v>
      </c>
      <c r="F11">
        <v>1</v>
      </c>
      <c r="G11">
        <v>1026</v>
      </c>
      <c r="H11">
        <v>144</v>
      </c>
      <c r="I11">
        <v>1</v>
      </c>
      <c r="J11">
        <v>13.4</v>
      </c>
      <c r="K11">
        <v>69</v>
      </c>
      <c r="L11">
        <v>17.399999999999999</v>
      </c>
      <c r="M11">
        <v>66</v>
      </c>
      <c r="N11">
        <v>45371</v>
      </c>
      <c r="O11">
        <v>597.6</v>
      </c>
      <c r="P11">
        <v>7178922</v>
      </c>
      <c r="Q11">
        <v>7228170</v>
      </c>
      <c r="R11">
        <v>-49248</v>
      </c>
      <c r="S11">
        <v>6997</v>
      </c>
      <c r="T11">
        <v>7045</v>
      </c>
      <c r="U11">
        <v>-48</v>
      </c>
      <c r="V11">
        <v>415</v>
      </c>
      <c r="W11">
        <v>5.8907026259758704</v>
      </c>
      <c r="X11">
        <v>1.7864799199657</v>
      </c>
      <c r="Y11">
        <v>44.8</v>
      </c>
      <c r="Z11">
        <v>0</v>
      </c>
      <c r="AA11">
        <v>0</v>
      </c>
      <c r="AB11">
        <v>1</v>
      </c>
      <c r="AC11">
        <v>1</v>
      </c>
    </row>
    <row r="12" spans="1:29" x14ac:dyDescent="0.35">
      <c r="A12">
        <v>100183</v>
      </c>
      <c r="B12" t="s">
        <v>45</v>
      </c>
      <c r="C12" t="s">
        <v>44</v>
      </c>
      <c r="D12" t="s">
        <v>31</v>
      </c>
      <c r="E12" t="s">
        <v>32</v>
      </c>
      <c r="F12">
        <v>1</v>
      </c>
      <c r="G12">
        <v>1452</v>
      </c>
      <c r="H12">
        <v>209</v>
      </c>
      <c r="I12">
        <v>2.2000000000000002</v>
      </c>
      <c r="J12">
        <v>18.600000000000001</v>
      </c>
      <c r="K12">
        <v>43.4</v>
      </c>
      <c r="L12">
        <v>14.1</v>
      </c>
      <c r="M12">
        <v>102</v>
      </c>
      <c r="N12">
        <v>42890</v>
      </c>
      <c r="O12">
        <v>597.6</v>
      </c>
      <c r="P12">
        <v>10656228</v>
      </c>
      <c r="Q12">
        <v>10811592</v>
      </c>
      <c r="R12">
        <v>-155364</v>
      </c>
      <c r="S12">
        <v>7339</v>
      </c>
      <c r="T12">
        <v>7446</v>
      </c>
      <c r="U12">
        <v>-107</v>
      </c>
      <c r="V12">
        <v>348</v>
      </c>
      <c r="W12">
        <v>4.6736502820306196</v>
      </c>
      <c r="X12">
        <v>1.2399509469954999</v>
      </c>
      <c r="Y12">
        <v>45.3</v>
      </c>
      <c r="Z12">
        <v>1</v>
      </c>
      <c r="AA12">
        <v>0</v>
      </c>
      <c r="AB12">
        <v>1</v>
      </c>
      <c r="AC12">
        <v>1</v>
      </c>
    </row>
    <row r="13" spans="1:29" x14ac:dyDescent="0.35">
      <c r="A13">
        <v>100190</v>
      </c>
      <c r="B13" t="s">
        <v>46</v>
      </c>
      <c r="C13" t="s">
        <v>44</v>
      </c>
      <c r="D13" t="s">
        <v>31</v>
      </c>
      <c r="E13" t="s">
        <v>32</v>
      </c>
      <c r="F13">
        <v>1</v>
      </c>
      <c r="G13">
        <v>1808</v>
      </c>
      <c r="H13">
        <v>257</v>
      </c>
      <c r="I13">
        <v>4</v>
      </c>
      <c r="J13">
        <v>17.399999999999999</v>
      </c>
      <c r="K13">
        <v>72.5</v>
      </c>
      <c r="L13">
        <v>15.5</v>
      </c>
      <c r="M13">
        <v>119</v>
      </c>
      <c r="N13">
        <v>45755</v>
      </c>
      <c r="O13">
        <v>597.6</v>
      </c>
      <c r="P13">
        <v>15020864</v>
      </c>
      <c r="Q13">
        <v>15156464</v>
      </c>
      <c r="R13">
        <v>-135600</v>
      </c>
      <c r="S13">
        <v>8308</v>
      </c>
      <c r="T13">
        <v>8383</v>
      </c>
      <c r="U13">
        <v>-75</v>
      </c>
      <c r="V13">
        <v>319</v>
      </c>
      <c r="W13">
        <v>3.8053202910652502</v>
      </c>
      <c r="X13">
        <v>2.0702936928261901</v>
      </c>
      <c r="Y13">
        <v>46.3</v>
      </c>
      <c r="Z13">
        <v>1</v>
      </c>
      <c r="AA13">
        <v>0</v>
      </c>
      <c r="AB13">
        <v>1</v>
      </c>
      <c r="AC13">
        <v>1</v>
      </c>
    </row>
    <row r="14" spans="1:29" x14ac:dyDescent="0.35">
      <c r="A14">
        <v>100192</v>
      </c>
      <c r="B14" t="s">
        <v>47</v>
      </c>
      <c r="C14" t="s">
        <v>44</v>
      </c>
      <c r="D14" t="s">
        <v>31</v>
      </c>
      <c r="E14" t="s">
        <v>32</v>
      </c>
      <c r="F14">
        <v>1</v>
      </c>
      <c r="G14">
        <v>1302</v>
      </c>
      <c r="H14">
        <v>196</v>
      </c>
      <c r="I14">
        <v>2.7</v>
      </c>
      <c r="J14">
        <v>20.8</v>
      </c>
      <c r="K14">
        <v>65.8</v>
      </c>
      <c r="L14">
        <v>14.9</v>
      </c>
      <c r="M14">
        <v>83</v>
      </c>
      <c r="N14">
        <v>46057</v>
      </c>
      <c r="O14">
        <v>597.6</v>
      </c>
      <c r="P14">
        <v>10146486</v>
      </c>
      <c r="Q14">
        <v>10100916</v>
      </c>
      <c r="R14">
        <v>45570</v>
      </c>
      <c r="S14">
        <v>7793</v>
      </c>
      <c r="T14">
        <v>7758</v>
      </c>
      <c r="U14">
        <v>35</v>
      </c>
      <c r="V14">
        <v>442</v>
      </c>
      <c r="W14">
        <v>5.6973446764630102</v>
      </c>
      <c r="X14">
        <v>3.4261516745797498</v>
      </c>
      <c r="Y14">
        <v>37.200000000000003</v>
      </c>
      <c r="Z14">
        <v>1</v>
      </c>
      <c r="AA14">
        <v>0</v>
      </c>
      <c r="AB14">
        <v>1</v>
      </c>
      <c r="AC14">
        <v>1</v>
      </c>
    </row>
    <row r="15" spans="1:29" x14ac:dyDescent="0.35">
      <c r="A15">
        <v>100193</v>
      </c>
      <c r="B15" t="s">
        <v>48</v>
      </c>
      <c r="C15" t="s">
        <v>44</v>
      </c>
      <c r="D15" t="s">
        <v>31</v>
      </c>
      <c r="E15" t="s">
        <v>34</v>
      </c>
      <c r="F15">
        <v>1</v>
      </c>
      <c r="G15">
        <v>620</v>
      </c>
      <c r="H15">
        <v>114</v>
      </c>
      <c r="I15">
        <v>0.3</v>
      </c>
      <c r="J15">
        <v>8.9</v>
      </c>
      <c r="K15">
        <v>77.099999999999994</v>
      </c>
      <c r="L15">
        <v>14.4</v>
      </c>
      <c r="M15">
        <v>43</v>
      </c>
      <c r="N15">
        <v>45236</v>
      </c>
      <c r="O15">
        <v>597.6</v>
      </c>
      <c r="P15">
        <v>3842140</v>
      </c>
      <c r="Q15">
        <v>3926460</v>
      </c>
      <c r="R15">
        <v>-84320</v>
      </c>
      <c r="S15">
        <v>6197</v>
      </c>
      <c r="T15">
        <v>6333</v>
      </c>
      <c r="U15">
        <v>-136</v>
      </c>
      <c r="V15">
        <v>315</v>
      </c>
      <c r="W15">
        <v>4.9739459971577498</v>
      </c>
      <c r="X15">
        <v>1.14571566887203</v>
      </c>
      <c r="Y15">
        <v>60.2</v>
      </c>
      <c r="Z15">
        <v>0</v>
      </c>
      <c r="AA15">
        <v>0</v>
      </c>
      <c r="AB15">
        <v>0</v>
      </c>
      <c r="AC15">
        <v>1</v>
      </c>
    </row>
    <row r="16" spans="1:29" x14ac:dyDescent="0.35">
      <c r="A16">
        <v>100277</v>
      </c>
      <c r="B16" t="s">
        <v>49</v>
      </c>
      <c r="C16" t="s">
        <v>50</v>
      </c>
      <c r="D16" t="s">
        <v>31</v>
      </c>
      <c r="E16" t="s">
        <v>32</v>
      </c>
      <c r="F16">
        <v>1</v>
      </c>
      <c r="G16">
        <v>969</v>
      </c>
      <c r="H16">
        <v>177</v>
      </c>
      <c r="I16">
        <v>2.1</v>
      </c>
      <c r="J16">
        <v>31.7</v>
      </c>
      <c r="K16">
        <v>56.4</v>
      </c>
      <c r="L16">
        <v>12.2</v>
      </c>
      <c r="M16">
        <v>78</v>
      </c>
      <c r="N16">
        <v>43620</v>
      </c>
      <c r="O16">
        <v>613.29999999999995</v>
      </c>
      <c r="P16">
        <v>8391540</v>
      </c>
      <c r="Q16">
        <v>8360532</v>
      </c>
      <c r="R16">
        <v>31008</v>
      </c>
      <c r="S16">
        <v>8660</v>
      </c>
      <c r="T16">
        <v>8628</v>
      </c>
      <c r="U16">
        <v>32</v>
      </c>
      <c r="V16">
        <v>525</v>
      </c>
      <c r="W16">
        <v>6.0848400556328199</v>
      </c>
      <c r="X16">
        <v>2.0092378752886799</v>
      </c>
      <c r="Y16">
        <v>45</v>
      </c>
      <c r="Z16">
        <v>1</v>
      </c>
      <c r="AA16">
        <v>0</v>
      </c>
      <c r="AB16">
        <v>1</v>
      </c>
      <c r="AC16">
        <v>1</v>
      </c>
    </row>
    <row r="17" spans="1:29" x14ac:dyDescent="0.35">
      <c r="A17">
        <v>100279</v>
      </c>
      <c r="B17" t="s">
        <v>51</v>
      </c>
      <c r="C17" t="s">
        <v>50</v>
      </c>
      <c r="D17" t="s">
        <v>31</v>
      </c>
      <c r="E17" t="s">
        <v>32</v>
      </c>
      <c r="F17">
        <v>1</v>
      </c>
      <c r="G17">
        <v>1583</v>
      </c>
      <c r="H17">
        <v>253</v>
      </c>
      <c r="I17">
        <v>3</v>
      </c>
      <c r="J17">
        <v>19.3</v>
      </c>
      <c r="K17">
        <v>74.400000000000006</v>
      </c>
      <c r="L17">
        <v>14.1</v>
      </c>
      <c r="M17">
        <v>115</v>
      </c>
      <c r="N17">
        <v>44205</v>
      </c>
      <c r="O17">
        <v>613.29999999999995</v>
      </c>
      <c r="P17">
        <v>12809636</v>
      </c>
      <c r="Q17">
        <v>12781142</v>
      </c>
      <c r="R17">
        <v>28494</v>
      </c>
      <c r="S17">
        <v>8092</v>
      </c>
      <c r="T17">
        <v>8074</v>
      </c>
      <c r="U17">
        <v>18</v>
      </c>
      <c r="V17">
        <v>535</v>
      </c>
      <c r="W17">
        <v>6.6262075798860502</v>
      </c>
      <c r="X17">
        <v>2.5333662876915501</v>
      </c>
      <c r="Y17">
        <v>50.2</v>
      </c>
      <c r="Z17">
        <v>1</v>
      </c>
      <c r="AA17">
        <v>0</v>
      </c>
      <c r="AB17">
        <v>1</v>
      </c>
      <c r="AC17">
        <v>1</v>
      </c>
    </row>
    <row r="18" spans="1:29" x14ac:dyDescent="0.35">
      <c r="A18">
        <v>100282</v>
      </c>
      <c r="B18" t="s">
        <v>52</v>
      </c>
      <c r="C18" t="s">
        <v>50</v>
      </c>
      <c r="D18" t="s">
        <v>31</v>
      </c>
      <c r="E18" t="s">
        <v>34</v>
      </c>
      <c r="F18">
        <v>1</v>
      </c>
      <c r="G18">
        <v>741</v>
      </c>
      <c r="H18">
        <v>121</v>
      </c>
      <c r="I18">
        <v>0.4</v>
      </c>
      <c r="J18">
        <v>23.8</v>
      </c>
      <c r="K18">
        <v>34.5</v>
      </c>
      <c r="L18">
        <v>13</v>
      </c>
      <c r="M18">
        <v>58</v>
      </c>
      <c r="N18">
        <v>49131</v>
      </c>
      <c r="O18">
        <v>613.29999999999995</v>
      </c>
      <c r="P18">
        <v>6014697</v>
      </c>
      <c r="Q18">
        <v>6156228</v>
      </c>
      <c r="R18">
        <v>-141531</v>
      </c>
      <c r="S18">
        <v>8117</v>
      </c>
      <c r="T18">
        <v>8308</v>
      </c>
      <c r="U18">
        <v>-191</v>
      </c>
      <c r="V18">
        <v>535</v>
      </c>
      <c r="W18">
        <v>6.4395763119884402</v>
      </c>
      <c r="X18">
        <v>1.0841443883208099</v>
      </c>
      <c r="Y18">
        <v>51.1</v>
      </c>
      <c r="Z18">
        <v>0</v>
      </c>
      <c r="AA18">
        <v>0</v>
      </c>
      <c r="AB18">
        <v>1</v>
      </c>
      <c r="AC18">
        <v>1</v>
      </c>
    </row>
    <row r="19" spans="1:29" x14ac:dyDescent="0.35">
      <c r="A19">
        <v>100284</v>
      </c>
      <c r="B19" t="s">
        <v>53</v>
      </c>
      <c r="C19" t="s">
        <v>50</v>
      </c>
      <c r="D19" t="s">
        <v>31</v>
      </c>
      <c r="E19" t="s">
        <v>32</v>
      </c>
      <c r="F19">
        <v>1</v>
      </c>
      <c r="G19">
        <v>825</v>
      </c>
      <c r="H19">
        <v>134</v>
      </c>
      <c r="I19">
        <v>2.1</v>
      </c>
      <c r="J19">
        <v>51.3</v>
      </c>
      <c r="K19">
        <v>42.9</v>
      </c>
      <c r="L19">
        <v>13.7</v>
      </c>
      <c r="M19">
        <v>62</v>
      </c>
      <c r="N19">
        <v>48436</v>
      </c>
      <c r="O19">
        <v>613.29999999999995</v>
      </c>
      <c r="P19">
        <v>7580100</v>
      </c>
      <c r="Q19">
        <v>7737675</v>
      </c>
      <c r="R19">
        <v>-157575</v>
      </c>
      <c r="S19">
        <v>9188</v>
      </c>
      <c r="T19">
        <v>9379</v>
      </c>
      <c r="U19">
        <v>-191</v>
      </c>
      <c r="V19">
        <v>938</v>
      </c>
      <c r="W19">
        <v>10.0010662117497</v>
      </c>
      <c r="X19">
        <v>3.3086634740966501</v>
      </c>
      <c r="Y19">
        <v>43.2</v>
      </c>
      <c r="Z19">
        <v>1</v>
      </c>
      <c r="AA19">
        <v>0</v>
      </c>
      <c r="AB19">
        <v>1</v>
      </c>
      <c r="AC19">
        <v>1</v>
      </c>
    </row>
    <row r="20" spans="1:29" x14ac:dyDescent="0.35">
      <c r="A20">
        <v>100285</v>
      </c>
      <c r="B20" t="s">
        <v>54</v>
      </c>
      <c r="C20" t="s">
        <v>50</v>
      </c>
      <c r="D20" t="s">
        <v>31</v>
      </c>
      <c r="E20" t="s">
        <v>32</v>
      </c>
      <c r="F20">
        <v>1</v>
      </c>
      <c r="G20">
        <v>1071</v>
      </c>
      <c r="H20">
        <v>158</v>
      </c>
      <c r="I20">
        <v>2</v>
      </c>
      <c r="J20">
        <v>34.5</v>
      </c>
      <c r="K20">
        <v>47.9</v>
      </c>
      <c r="L20">
        <v>12.5</v>
      </c>
      <c r="M20">
        <v>85</v>
      </c>
      <c r="N20">
        <v>43236</v>
      </c>
      <c r="O20">
        <v>613.29999999999995</v>
      </c>
      <c r="P20">
        <v>9147411</v>
      </c>
      <c r="Q20">
        <v>9432297</v>
      </c>
      <c r="R20">
        <v>-284886</v>
      </c>
      <c r="S20">
        <v>8541</v>
      </c>
      <c r="T20">
        <v>8807</v>
      </c>
      <c r="U20">
        <v>-266</v>
      </c>
      <c r="V20">
        <v>814</v>
      </c>
      <c r="W20">
        <v>9.2426478937208998</v>
      </c>
      <c r="X20">
        <v>1.99039925067322</v>
      </c>
      <c r="Y20">
        <v>48.4</v>
      </c>
      <c r="Z20">
        <v>1</v>
      </c>
      <c r="AA20">
        <v>0</v>
      </c>
      <c r="AB20">
        <v>1</v>
      </c>
      <c r="AC20">
        <v>1</v>
      </c>
    </row>
    <row r="21" spans="1:29" x14ac:dyDescent="0.35">
      <c r="A21">
        <v>100453</v>
      </c>
      <c r="B21" t="s">
        <v>55</v>
      </c>
      <c r="C21" t="s">
        <v>56</v>
      </c>
      <c r="D21" t="s">
        <v>31</v>
      </c>
      <c r="E21" t="s">
        <v>32</v>
      </c>
      <c r="F21">
        <v>1</v>
      </c>
      <c r="G21">
        <v>819</v>
      </c>
      <c r="H21">
        <v>151</v>
      </c>
      <c r="I21">
        <v>2.9</v>
      </c>
      <c r="J21">
        <v>44.2</v>
      </c>
      <c r="K21">
        <v>76</v>
      </c>
      <c r="L21">
        <v>13.2</v>
      </c>
      <c r="M21">
        <v>60</v>
      </c>
      <c r="N21">
        <v>46732</v>
      </c>
      <c r="O21">
        <v>713.7</v>
      </c>
      <c r="P21">
        <v>7158060</v>
      </c>
      <c r="Q21">
        <v>7186725</v>
      </c>
      <c r="R21">
        <v>-28665</v>
      </c>
      <c r="S21">
        <v>8740</v>
      </c>
      <c r="T21">
        <v>8775</v>
      </c>
      <c r="U21">
        <v>-35</v>
      </c>
      <c r="V21">
        <v>575</v>
      </c>
      <c r="W21">
        <v>6.5527065527065496</v>
      </c>
      <c r="X21">
        <v>3.5240274599542301</v>
      </c>
      <c r="Y21">
        <v>38.4</v>
      </c>
      <c r="Z21">
        <v>1</v>
      </c>
      <c r="AA21">
        <v>0</v>
      </c>
      <c r="AB21">
        <v>0</v>
      </c>
      <c r="AC21">
        <v>1</v>
      </c>
    </row>
    <row r="22" spans="1:29" x14ac:dyDescent="0.35">
      <c r="A22">
        <v>100455</v>
      </c>
      <c r="B22" t="s">
        <v>57</v>
      </c>
      <c r="C22" t="s">
        <v>56</v>
      </c>
      <c r="D22" t="s">
        <v>31</v>
      </c>
      <c r="E22" t="s">
        <v>34</v>
      </c>
      <c r="F22">
        <v>1</v>
      </c>
      <c r="G22">
        <v>754</v>
      </c>
      <c r="H22">
        <v>120</v>
      </c>
      <c r="I22">
        <v>0.7</v>
      </c>
      <c r="J22">
        <v>35.299999999999997</v>
      </c>
      <c r="K22">
        <v>42.1</v>
      </c>
      <c r="L22">
        <v>12.7</v>
      </c>
      <c r="M22">
        <v>60</v>
      </c>
      <c r="N22">
        <v>43594</v>
      </c>
      <c r="O22">
        <v>713.7</v>
      </c>
      <c r="P22">
        <v>5912868</v>
      </c>
      <c r="Q22">
        <v>5872906</v>
      </c>
      <c r="R22">
        <v>39962</v>
      </c>
      <c r="S22">
        <v>7842</v>
      </c>
      <c r="T22">
        <v>7789</v>
      </c>
      <c r="U22">
        <v>53</v>
      </c>
      <c r="V22">
        <v>269</v>
      </c>
      <c r="W22">
        <v>3.4535883938888201</v>
      </c>
      <c r="X22">
        <v>0.75235909206835005</v>
      </c>
      <c r="Y22">
        <v>49.1</v>
      </c>
      <c r="Z22">
        <v>0</v>
      </c>
      <c r="AA22">
        <v>0</v>
      </c>
      <c r="AB22">
        <v>1</v>
      </c>
      <c r="AC22">
        <v>1</v>
      </c>
    </row>
    <row r="23" spans="1:29" x14ac:dyDescent="0.35">
      <c r="A23">
        <v>100457</v>
      </c>
      <c r="B23" t="s">
        <v>58</v>
      </c>
      <c r="C23" t="s">
        <v>56</v>
      </c>
      <c r="D23" t="s">
        <v>31</v>
      </c>
      <c r="E23" t="s">
        <v>34</v>
      </c>
      <c r="F23">
        <v>1</v>
      </c>
      <c r="G23">
        <v>843</v>
      </c>
      <c r="H23">
        <v>161</v>
      </c>
      <c r="I23">
        <v>1.5</v>
      </c>
      <c r="J23">
        <v>36.299999999999997</v>
      </c>
      <c r="K23">
        <v>48.3</v>
      </c>
      <c r="L23">
        <v>16</v>
      </c>
      <c r="M23">
        <v>55</v>
      </c>
      <c r="N23">
        <v>51137</v>
      </c>
      <c r="O23">
        <v>713.7</v>
      </c>
      <c r="P23">
        <v>6941262</v>
      </c>
      <c r="Q23">
        <v>6755802</v>
      </c>
      <c r="R23">
        <v>185460</v>
      </c>
      <c r="S23">
        <v>8234</v>
      </c>
      <c r="T23">
        <v>8014</v>
      </c>
      <c r="U23">
        <v>220</v>
      </c>
      <c r="V23">
        <v>367</v>
      </c>
      <c r="W23">
        <v>4.5794858996755696</v>
      </c>
      <c r="X23">
        <v>1.38450327908671</v>
      </c>
      <c r="Y23">
        <v>51.2</v>
      </c>
      <c r="Z23">
        <v>0</v>
      </c>
      <c r="AA23">
        <v>0</v>
      </c>
      <c r="AB23">
        <v>0</v>
      </c>
      <c r="AC23">
        <v>1</v>
      </c>
    </row>
    <row r="24" spans="1:29" x14ac:dyDescent="0.35">
      <c r="A24">
        <v>100458</v>
      </c>
      <c r="B24" t="s">
        <v>59</v>
      </c>
      <c r="C24" t="s">
        <v>56</v>
      </c>
      <c r="D24" t="s">
        <v>31</v>
      </c>
      <c r="E24" t="s">
        <v>41</v>
      </c>
      <c r="F24">
        <v>1</v>
      </c>
      <c r="G24">
        <v>918</v>
      </c>
      <c r="H24">
        <v>135</v>
      </c>
      <c r="I24">
        <v>1.1000000000000001</v>
      </c>
      <c r="J24">
        <v>23.4</v>
      </c>
      <c r="K24">
        <v>49.2</v>
      </c>
      <c r="L24">
        <v>13.2</v>
      </c>
      <c r="M24">
        <v>70</v>
      </c>
      <c r="N24">
        <v>46569</v>
      </c>
      <c r="O24">
        <v>713.7</v>
      </c>
      <c r="P24">
        <v>7257708</v>
      </c>
      <c r="Q24">
        <v>7123680</v>
      </c>
      <c r="R24">
        <v>134028</v>
      </c>
      <c r="S24">
        <v>7906</v>
      </c>
      <c r="T24">
        <v>7760</v>
      </c>
      <c r="U24">
        <v>146</v>
      </c>
      <c r="V24">
        <v>398</v>
      </c>
      <c r="W24">
        <v>5.1288659793814402</v>
      </c>
      <c r="X24">
        <v>8.5631166202883904</v>
      </c>
      <c r="Y24">
        <v>56.3</v>
      </c>
      <c r="Z24">
        <v>0</v>
      </c>
      <c r="AA24">
        <v>0</v>
      </c>
      <c r="AB24">
        <v>1</v>
      </c>
      <c r="AC24">
        <v>1</v>
      </c>
    </row>
    <row r="25" spans="1:29" x14ac:dyDescent="0.35">
      <c r="A25">
        <v>100459</v>
      </c>
      <c r="B25" t="s">
        <v>60</v>
      </c>
      <c r="C25" t="s">
        <v>56</v>
      </c>
      <c r="D25" t="s">
        <v>31</v>
      </c>
      <c r="E25" t="s">
        <v>41</v>
      </c>
      <c r="F25">
        <v>1</v>
      </c>
      <c r="G25">
        <v>1089</v>
      </c>
      <c r="H25">
        <v>159</v>
      </c>
      <c r="I25">
        <v>1.5</v>
      </c>
      <c r="J25">
        <v>26.4</v>
      </c>
      <c r="K25">
        <v>37.9</v>
      </c>
      <c r="L25">
        <v>16.3</v>
      </c>
      <c r="M25">
        <v>67</v>
      </c>
      <c r="N25">
        <v>49167</v>
      </c>
      <c r="O25">
        <v>713.7</v>
      </c>
      <c r="P25">
        <v>7619733</v>
      </c>
      <c r="Q25">
        <v>7517367</v>
      </c>
      <c r="R25">
        <v>102366</v>
      </c>
      <c r="S25">
        <v>6997</v>
      </c>
      <c r="T25">
        <v>6903</v>
      </c>
      <c r="U25">
        <v>94</v>
      </c>
      <c r="V25">
        <v>758</v>
      </c>
      <c r="W25">
        <v>10.9807330146313</v>
      </c>
      <c r="X25">
        <v>0</v>
      </c>
      <c r="Y25">
        <v>45</v>
      </c>
      <c r="Z25">
        <v>0</v>
      </c>
      <c r="AA25">
        <v>0</v>
      </c>
      <c r="AB25">
        <v>1</v>
      </c>
      <c r="AC25">
        <v>1</v>
      </c>
    </row>
    <row r="26" spans="1:29" x14ac:dyDescent="0.35">
      <c r="A26">
        <v>100502</v>
      </c>
      <c r="B26" t="s">
        <v>61</v>
      </c>
      <c r="C26" t="s">
        <v>62</v>
      </c>
      <c r="D26" t="s">
        <v>31</v>
      </c>
      <c r="E26" t="s">
        <v>32</v>
      </c>
      <c r="F26">
        <v>1</v>
      </c>
      <c r="G26">
        <v>616</v>
      </c>
      <c r="H26">
        <v>109</v>
      </c>
      <c r="I26">
        <v>3</v>
      </c>
      <c r="J26">
        <v>12.3</v>
      </c>
      <c r="K26">
        <v>43.2</v>
      </c>
      <c r="L26">
        <v>13.7</v>
      </c>
      <c r="M26">
        <v>44</v>
      </c>
      <c r="N26">
        <v>46016</v>
      </c>
      <c r="O26">
        <v>735</v>
      </c>
      <c r="P26">
        <v>4887344</v>
      </c>
      <c r="Q26">
        <v>4855928</v>
      </c>
      <c r="R26">
        <v>31416</v>
      </c>
      <c r="S26">
        <v>7934</v>
      </c>
      <c r="T26">
        <v>7883</v>
      </c>
      <c r="U26">
        <v>51</v>
      </c>
      <c r="V26">
        <v>469</v>
      </c>
      <c r="W26">
        <v>5.9495116072561203</v>
      </c>
      <c r="X26">
        <v>1.86538946307033</v>
      </c>
      <c r="Y26">
        <v>50.6</v>
      </c>
      <c r="Z26">
        <v>1</v>
      </c>
      <c r="AA26">
        <v>0</v>
      </c>
      <c r="AB26">
        <v>0</v>
      </c>
      <c r="AC26">
        <v>1</v>
      </c>
    </row>
    <row r="27" spans="1:29" x14ac:dyDescent="0.35">
      <c r="A27">
        <v>100503</v>
      </c>
      <c r="B27" t="s">
        <v>63</v>
      </c>
      <c r="C27" t="s">
        <v>62</v>
      </c>
      <c r="D27" t="s">
        <v>31</v>
      </c>
      <c r="E27" t="s">
        <v>34</v>
      </c>
      <c r="F27">
        <v>1</v>
      </c>
      <c r="G27">
        <v>431</v>
      </c>
      <c r="H27">
        <v>93</v>
      </c>
      <c r="I27">
        <v>2.6</v>
      </c>
      <c r="J27">
        <v>30.1</v>
      </c>
      <c r="K27">
        <v>56.1</v>
      </c>
      <c r="L27">
        <v>13.1</v>
      </c>
      <c r="M27">
        <v>33</v>
      </c>
      <c r="N27">
        <v>42649</v>
      </c>
      <c r="O27">
        <v>735</v>
      </c>
      <c r="P27">
        <v>3602298</v>
      </c>
      <c r="Q27">
        <v>3633761</v>
      </c>
      <c r="R27">
        <v>-31463</v>
      </c>
      <c r="S27">
        <v>8358</v>
      </c>
      <c r="T27">
        <v>8431</v>
      </c>
      <c r="U27">
        <v>-73</v>
      </c>
      <c r="V27">
        <v>369</v>
      </c>
      <c r="W27">
        <v>4.3767050171984296</v>
      </c>
      <c r="X27">
        <v>0.94520220148360801</v>
      </c>
      <c r="Y27">
        <v>47</v>
      </c>
      <c r="Z27">
        <v>0</v>
      </c>
      <c r="AA27">
        <v>0</v>
      </c>
      <c r="AB27">
        <v>0</v>
      </c>
      <c r="AC27">
        <v>1</v>
      </c>
    </row>
    <row r="28" spans="1:29" x14ac:dyDescent="0.35">
      <c r="A28">
        <v>100624</v>
      </c>
      <c r="B28" t="s">
        <v>64</v>
      </c>
      <c r="C28" t="s">
        <v>65</v>
      </c>
      <c r="D28" t="s">
        <v>31</v>
      </c>
      <c r="E28" t="s">
        <v>32</v>
      </c>
      <c r="F28">
        <v>1</v>
      </c>
      <c r="G28">
        <v>845</v>
      </c>
      <c r="H28">
        <v>134</v>
      </c>
      <c r="I28">
        <v>1.3</v>
      </c>
      <c r="J28">
        <v>16.899999999999999</v>
      </c>
      <c r="K28">
        <v>62.7</v>
      </c>
      <c r="L28">
        <v>12.8</v>
      </c>
      <c r="M28">
        <v>67</v>
      </c>
      <c r="N28">
        <v>45850</v>
      </c>
      <c r="O28">
        <v>616.20000000000005</v>
      </c>
      <c r="P28">
        <v>7249255</v>
      </c>
      <c r="Q28">
        <v>7285590</v>
      </c>
      <c r="R28">
        <v>-36335</v>
      </c>
      <c r="S28">
        <v>8579</v>
      </c>
      <c r="T28">
        <v>8622</v>
      </c>
      <c r="U28">
        <v>-43</v>
      </c>
      <c r="V28">
        <v>470</v>
      </c>
      <c r="W28">
        <v>5.4511714219438598</v>
      </c>
      <c r="X28">
        <v>1.8417064925982001</v>
      </c>
      <c r="Y28">
        <v>46.7</v>
      </c>
      <c r="Z28">
        <v>1</v>
      </c>
      <c r="AA28">
        <v>0</v>
      </c>
      <c r="AB28">
        <v>1</v>
      </c>
      <c r="AC28">
        <v>1</v>
      </c>
    </row>
    <row r="29" spans="1:29" x14ac:dyDescent="0.35">
      <c r="A29">
        <v>100625</v>
      </c>
      <c r="B29" t="s">
        <v>66</v>
      </c>
      <c r="C29" t="s">
        <v>65</v>
      </c>
      <c r="D29" t="s">
        <v>31</v>
      </c>
      <c r="E29" t="s">
        <v>32</v>
      </c>
      <c r="F29">
        <v>1</v>
      </c>
      <c r="G29">
        <v>797</v>
      </c>
      <c r="H29">
        <v>118</v>
      </c>
      <c r="I29">
        <v>5</v>
      </c>
      <c r="J29">
        <v>25.8</v>
      </c>
      <c r="K29">
        <v>37.299999999999997</v>
      </c>
      <c r="L29">
        <v>13.3</v>
      </c>
      <c r="M29">
        <v>62</v>
      </c>
      <c r="N29">
        <v>43069</v>
      </c>
      <c r="O29">
        <v>616.20000000000005</v>
      </c>
      <c r="P29">
        <v>7581064</v>
      </c>
      <c r="Q29">
        <v>7677501</v>
      </c>
      <c r="R29">
        <v>-96437</v>
      </c>
      <c r="S29">
        <v>9512</v>
      </c>
      <c r="T29">
        <v>9633</v>
      </c>
      <c r="U29">
        <v>-121</v>
      </c>
      <c r="V29">
        <v>335</v>
      </c>
      <c r="W29">
        <v>3.4776289837018601</v>
      </c>
      <c r="X29">
        <v>3.2590412111017701</v>
      </c>
      <c r="Y29">
        <v>49.4</v>
      </c>
      <c r="Z29">
        <v>1</v>
      </c>
      <c r="AA29">
        <v>0</v>
      </c>
      <c r="AB29">
        <v>1</v>
      </c>
      <c r="AC29">
        <v>1</v>
      </c>
    </row>
    <row r="30" spans="1:29" x14ac:dyDescent="0.35">
      <c r="A30">
        <v>100627</v>
      </c>
      <c r="B30" t="s">
        <v>67</v>
      </c>
      <c r="C30" t="s">
        <v>65</v>
      </c>
      <c r="D30" t="s">
        <v>31</v>
      </c>
      <c r="E30" t="s">
        <v>32</v>
      </c>
      <c r="F30">
        <v>1</v>
      </c>
      <c r="G30">
        <v>415</v>
      </c>
      <c r="H30">
        <v>93</v>
      </c>
      <c r="I30">
        <v>2.8</v>
      </c>
      <c r="J30">
        <v>25</v>
      </c>
      <c r="K30">
        <v>45.1</v>
      </c>
      <c r="L30">
        <v>12.8</v>
      </c>
      <c r="M30">
        <v>37</v>
      </c>
      <c r="N30">
        <v>42404</v>
      </c>
      <c r="O30">
        <v>616.20000000000005</v>
      </c>
      <c r="P30">
        <v>4105180</v>
      </c>
      <c r="Q30">
        <v>4066585</v>
      </c>
      <c r="R30">
        <v>38595</v>
      </c>
      <c r="S30">
        <v>9892</v>
      </c>
      <c r="T30">
        <v>9799</v>
      </c>
      <c r="U30">
        <v>93</v>
      </c>
      <c r="V30">
        <v>524</v>
      </c>
      <c r="W30">
        <v>5.3474844371874699</v>
      </c>
      <c r="X30">
        <v>0.86938940558026701</v>
      </c>
      <c r="Y30">
        <v>38.799999999999997</v>
      </c>
      <c r="Z30">
        <v>1</v>
      </c>
      <c r="AA30">
        <v>0</v>
      </c>
      <c r="AB30">
        <v>0</v>
      </c>
      <c r="AC30">
        <v>1</v>
      </c>
    </row>
    <row r="31" spans="1:29" x14ac:dyDescent="0.35">
      <c r="A31">
        <v>100637</v>
      </c>
      <c r="B31" t="s">
        <v>68</v>
      </c>
      <c r="C31" t="s">
        <v>65</v>
      </c>
      <c r="D31" t="s">
        <v>31</v>
      </c>
      <c r="E31" t="s">
        <v>34</v>
      </c>
      <c r="F31">
        <v>1</v>
      </c>
      <c r="G31">
        <v>942</v>
      </c>
      <c r="H31">
        <v>144</v>
      </c>
      <c r="I31">
        <v>1</v>
      </c>
      <c r="J31">
        <v>11.5</v>
      </c>
      <c r="K31">
        <v>46.8</v>
      </c>
      <c r="L31">
        <v>15.7</v>
      </c>
      <c r="M31">
        <v>64</v>
      </c>
      <c r="N31">
        <v>46288</v>
      </c>
      <c r="O31">
        <v>616.20000000000005</v>
      </c>
      <c r="P31">
        <v>7142244</v>
      </c>
      <c r="Q31">
        <v>6977394</v>
      </c>
      <c r="R31">
        <v>164850</v>
      </c>
      <c r="S31">
        <v>7582</v>
      </c>
      <c r="T31">
        <v>7407</v>
      </c>
      <c r="U31">
        <v>175</v>
      </c>
      <c r="V31">
        <v>469</v>
      </c>
      <c r="W31">
        <v>6.3318482516538399</v>
      </c>
      <c r="X31">
        <v>4.1413874967027198</v>
      </c>
      <c r="Y31">
        <v>53.5</v>
      </c>
      <c r="Z31">
        <v>0</v>
      </c>
      <c r="AA31">
        <v>0</v>
      </c>
      <c r="AB31">
        <v>1</v>
      </c>
      <c r="AC31">
        <v>1</v>
      </c>
    </row>
    <row r="32" spans="1:29" x14ac:dyDescent="0.35">
      <c r="A32">
        <v>100638</v>
      </c>
      <c r="B32" t="s">
        <v>69</v>
      </c>
      <c r="C32" t="s">
        <v>65</v>
      </c>
      <c r="D32" t="s">
        <v>31</v>
      </c>
      <c r="E32" t="s">
        <v>32</v>
      </c>
      <c r="F32">
        <v>1</v>
      </c>
      <c r="G32">
        <v>1207</v>
      </c>
      <c r="H32">
        <v>165</v>
      </c>
      <c r="I32">
        <v>4</v>
      </c>
      <c r="J32">
        <v>8.4</v>
      </c>
      <c r="K32">
        <v>53.4</v>
      </c>
      <c r="L32">
        <v>13</v>
      </c>
      <c r="M32">
        <v>93</v>
      </c>
      <c r="N32">
        <v>46132</v>
      </c>
      <c r="O32">
        <v>616.20000000000005</v>
      </c>
      <c r="P32">
        <v>8715747</v>
      </c>
      <c r="Q32">
        <v>8788167</v>
      </c>
      <c r="R32">
        <v>-72420</v>
      </c>
      <c r="S32">
        <v>7221</v>
      </c>
      <c r="T32">
        <v>7281</v>
      </c>
      <c r="U32">
        <v>-60</v>
      </c>
      <c r="V32">
        <v>240</v>
      </c>
      <c r="W32">
        <v>3.2962505150391399</v>
      </c>
      <c r="X32">
        <v>4.0022157595900802</v>
      </c>
      <c r="Y32">
        <v>54.7</v>
      </c>
      <c r="Z32">
        <v>1</v>
      </c>
      <c r="AA32">
        <v>0</v>
      </c>
      <c r="AB32">
        <v>1</v>
      </c>
      <c r="AC32">
        <v>1</v>
      </c>
    </row>
    <row r="33" spans="1:29" x14ac:dyDescent="0.35">
      <c r="A33">
        <v>100642</v>
      </c>
      <c r="B33" t="s">
        <v>70</v>
      </c>
      <c r="C33" t="s">
        <v>65</v>
      </c>
      <c r="D33" t="s">
        <v>31</v>
      </c>
      <c r="E33" t="s">
        <v>41</v>
      </c>
      <c r="F33">
        <v>1</v>
      </c>
      <c r="G33">
        <v>615</v>
      </c>
      <c r="H33">
        <v>95</v>
      </c>
      <c r="I33">
        <v>4</v>
      </c>
      <c r="J33">
        <v>16.7</v>
      </c>
      <c r="K33">
        <v>50.4</v>
      </c>
      <c r="L33">
        <v>12.5</v>
      </c>
      <c r="M33">
        <v>50</v>
      </c>
      <c r="N33">
        <v>47149</v>
      </c>
      <c r="O33">
        <v>616.20000000000005</v>
      </c>
      <c r="P33">
        <v>5440905</v>
      </c>
      <c r="Q33">
        <v>5552835</v>
      </c>
      <c r="R33">
        <v>-111930</v>
      </c>
      <c r="S33">
        <v>8847</v>
      </c>
      <c r="T33">
        <v>9029</v>
      </c>
      <c r="U33">
        <v>-182</v>
      </c>
      <c r="V33">
        <v>654</v>
      </c>
      <c r="W33">
        <v>7.2433270572599397</v>
      </c>
      <c r="X33">
        <v>1.69548999660902</v>
      </c>
      <c r="Y33">
        <v>40.799999999999997</v>
      </c>
      <c r="Z33">
        <v>0</v>
      </c>
      <c r="AA33">
        <v>0</v>
      </c>
      <c r="AB33">
        <v>1</v>
      </c>
      <c r="AC33">
        <v>1</v>
      </c>
    </row>
    <row r="34" spans="1:29" x14ac:dyDescent="0.35">
      <c r="A34">
        <v>100740</v>
      </c>
      <c r="B34" t="s">
        <v>71</v>
      </c>
      <c r="C34" t="s">
        <v>72</v>
      </c>
      <c r="D34" t="s">
        <v>31</v>
      </c>
      <c r="E34" t="s">
        <v>32</v>
      </c>
      <c r="F34">
        <v>1</v>
      </c>
      <c r="G34">
        <v>892</v>
      </c>
      <c r="H34">
        <v>187</v>
      </c>
      <c r="I34">
        <v>4.0999999999999996</v>
      </c>
      <c r="J34">
        <v>31.4</v>
      </c>
      <c r="K34">
        <v>59.2</v>
      </c>
      <c r="L34">
        <v>12.3</v>
      </c>
      <c r="M34">
        <v>74</v>
      </c>
      <c r="N34">
        <v>42211</v>
      </c>
      <c r="O34">
        <v>617</v>
      </c>
      <c r="P34">
        <v>7744344</v>
      </c>
      <c r="Q34">
        <v>7612328</v>
      </c>
      <c r="R34">
        <v>132016</v>
      </c>
      <c r="S34">
        <v>8682</v>
      </c>
      <c r="T34">
        <v>8534</v>
      </c>
      <c r="U34">
        <v>148</v>
      </c>
      <c r="V34">
        <v>604</v>
      </c>
      <c r="W34">
        <v>7.0775720646824496</v>
      </c>
      <c r="X34">
        <v>0.79474775397373898</v>
      </c>
      <c r="Y34">
        <v>40.4</v>
      </c>
      <c r="Z34">
        <v>1</v>
      </c>
      <c r="AA34">
        <v>0</v>
      </c>
      <c r="AB34">
        <v>0</v>
      </c>
      <c r="AC34">
        <v>1</v>
      </c>
    </row>
    <row r="35" spans="1:29" x14ac:dyDescent="0.35">
      <c r="A35">
        <v>100741</v>
      </c>
      <c r="B35" t="s">
        <v>73</v>
      </c>
      <c r="C35" t="s">
        <v>72</v>
      </c>
      <c r="D35" t="s">
        <v>31</v>
      </c>
      <c r="E35" t="s">
        <v>34</v>
      </c>
      <c r="F35">
        <v>1</v>
      </c>
      <c r="G35">
        <v>1313</v>
      </c>
      <c r="H35">
        <v>191</v>
      </c>
      <c r="I35">
        <v>0.7</v>
      </c>
      <c r="J35">
        <v>13.1</v>
      </c>
      <c r="K35">
        <v>80.8</v>
      </c>
      <c r="L35">
        <v>14.4</v>
      </c>
      <c r="M35">
        <v>93</v>
      </c>
      <c r="N35">
        <v>45145</v>
      </c>
      <c r="O35">
        <v>617</v>
      </c>
      <c r="P35">
        <v>8768214</v>
      </c>
      <c r="Q35">
        <v>8983546</v>
      </c>
      <c r="R35">
        <v>-215332</v>
      </c>
      <c r="S35">
        <v>6678</v>
      </c>
      <c r="T35">
        <v>6842</v>
      </c>
      <c r="U35">
        <v>-164</v>
      </c>
      <c r="V35">
        <v>268</v>
      </c>
      <c r="W35">
        <v>3.9169833382051999</v>
      </c>
      <c r="X35">
        <v>0.38933812518718203</v>
      </c>
      <c r="Y35">
        <v>51.7</v>
      </c>
      <c r="Z35">
        <v>0</v>
      </c>
      <c r="AA35">
        <v>0</v>
      </c>
      <c r="AB35">
        <v>1</v>
      </c>
      <c r="AC35">
        <v>1</v>
      </c>
    </row>
    <row r="36" spans="1:29" x14ac:dyDescent="0.35">
      <c r="A36">
        <v>100742</v>
      </c>
      <c r="B36" t="s">
        <v>74</v>
      </c>
      <c r="C36" t="s">
        <v>72</v>
      </c>
      <c r="D36" t="s">
        <v>31</v>
      </c>
      <c r="E36" t="s">
        <v>32</v>
      </c>
      <c r="F36">
        <v>1</v>
      </c>
      <c r="G36">
        <v>879</v>
      </c>
      <c r="H36">
        <v>169</v>
      </c>
      <c r="I36">
        <v>6.1</v>
      </c>
      <c r="J36">
        <v>27.9</v>
      </c>
      <c r="K36">
        <v>66</v>
      </c>
      <c r="L36">
        <v>14.9</v>
      </c>
      <c r="M36">
        <v>59</v>
      </c>
      <c r="N36">
        <v>43343</v>
      </c>
      <c r="O36">
        <v>617</v>
      </c>
      <c r="P36">
        <v>7452162</v>
      </c>
      <c r="Q36">
        <v>7904847</v>
      </c>
      <c r="R36">
        <v>-452685</v>
      </c>
      <c r="S36">
        <v>8478</v>
      </c>
      <c r="T36">
        <v>8993</v>
      </c>
      <c r="U36">
        <v>-515</v>
      </c>
      <c r="V36">
        <v>393</v>
      </c>
      <c r="W36">
        <v>4.3700656065828998</v>
      </c>
      <c r="X36">
        <v>1.3918376975701801</v>
      </c>
      <c r="Y36">
        <v>40.200000000000003</v>
      </c>
      <c r="Z36">
        <v>1</v>
      </c>
      <c r="AA36">
        <v>0</v>
      </c>
      <c r="AB36">
        <v>0</v>
      </c>
      <c r="AC36">
        <v>1</v>
      </c>
    </row>
    <row r="37" spans="1:29" x14ac:dyDescent="0.35">
      <c r="A37">
        <v>100743</v>
      </c>
      <c r="B37" t="s">
        <v>75</v>
      </c>
      <c r="C37" t="s">
        <v>72</v>
      </c>
      <c r="D37" t="s">
        <v>31</v>
      </c>
      <c r="E37" t="s">
        <v>32</v>
      </c>
      <c r="F37">
        <v>1</v>
      </c>
      <c r="G37">
        <v>1344</v>
      </c>
      <c r="H37">
        <v>161</v>
      </c>
      <c r="I37">
        <v>2.1</v>
      </c>
      <c r="J37">
        <v>29.1</v>
      </c>
      <c r="K37">
        <v>72</v>
      </c>
      <c r="L37">
        <v>15.1</v>
      </c>
      <c r="M37">
        <v>75</v>
      </c>
      <c r="N37">
        <v>42836</v>
      </c>
      <c r="O37">
        <v>617</v>
      </c>
      <c r="P37">
        <v>10264128</v>
      </c>
      <c r="Q37">
        <v>9799104</v>
      </c>
      <c r="R37">
        <v>465024</v>
      </c>
      <c r="S37">
        <v>7637</v>
      </c>
      <c r="T37">
        <v>7291</v>
      </c>
      <c r="U37">
        <v>346</v>
      </c>
      <c r="V37">
        <v>299</v>
      </c>
      <c r="W37">
        <v>4.1009463722397497</v>
      </c>
      <c r="X37">
        <v>0.40591855440618002</v>
      </c>
      <c r="Y37">
        <v>35.5</v>
      </c>
      <c r="Z37">
        <v>1</v>
      </c>
      <c r="AA37">
        <v>0</v>
      </c>
      <c r="AB37">
        <v>1</v>
      </c>
      <c r="AC37">
        <v>1</v>
      </c>
    </row>
    <row r="38" spans="1:29" x14ac:dyDescent="0.35">
      <c r="A38">
        <v>100745</v>
      </c>
      <c r="B38" t="s">
        <v>76</v>
      </c>
      <c r="C38" t="s">
        <v>72</v>
      </c>
      <c r="D38" t="s">
        <v>31</v>
      </c>
      <c r="E38" t="s">
        <v>41</v>
      </c>
      <c r="F38">
        <v>1</v>
      </c>
      <c r="G38">
        <v>1377</v>
      </c>
      <c r="H38">
        <v>223</v>
      </c>
      <c r="I38">
        <v>2.2000000000000002</v>
      </c>
      <c r="J38">
        <v>15.7</v>
      </c>
      <c r="K38">
        <v>73.7</v>
      </c>
      <c r="L38">
        <v>17.2</v>
      </c>
      <c r="M38">
        <v>80</v>
      </c>
      <c r="N38">
        <v>46163</v>
      </c>
      <c r="O38">
        <v>617</v>
      </c>
      <c r="P38">
        <v>9663786</v>
      </c>
      <c r="Q38">
        <v>10342647</v>
      </c>
      <c r="R38">
        <v>-678861</v>
      </c>
      <c r="S38">
        <v>7018</v>
      </c>
      <c r="T38">
        <v>7511</v>
      </c>
      <c r="U38">
        <v>-493</v>
      </c>
      <c r="V38">
        <v>285</v>
      </c>
      <c r="W38">
        <v>3.79443482891759</v>
      </c>
      <c r="X38">
        <v>2.1373610715303499</v>
      </c>
      <c r="Y38">
        <v>42.4</v>
      </c>
      <c r="Z38">
        <v>0</v>
      </c>
      <c r="AA38">
        <v>0</v>
      </c>
      <c r="AB38">
        <v>1</v>
      </c>
      <c r="AC38">
        <v>1</v>
      </c>
    </row>
    <row r="39" spans="1:29" x14ac:dyDescent="0.35">
      <c r="A39">
        <v>100747</v>
      </c>
      <c r="B39" t="s">
        <v>77</v>
      </c>
      <c r="C39" t="s">
        <v>72</v>
      </c>
      <c r="D39" t="s">
        <v>31</v>
      </c>
      <c r="E39" t="s">
        <v>32</v>
      </c>
      <c r="F39">
        <v>1</v>
      </c>
      <c r="G39">
        <v>861</v>
      </c>
      <c r="H39">
        <v>159</v>
      </c>
      <c r="I39">
        <v>1.5</v>
      </c>
      <c r="J39">
        <v>22.1</v>
      </c>
      <c r="K39">
        <v>54.7</v>
      </c>
      <c r="L39">
        <v>16.8</v>
      </c>
      <c r="M39">
        <v>52</v>
      </c>
      <c r="N39">
        <v>42253</v>
      </c>
      <c r="O39">
        <v>617</v>
      </c>
      <c r="P39">
        <v>7001652</v>
      </c>
      <c r="Q39">
        <v>7157493</v>
      </c>
      <c r="R39">
        <v>-155841</v>
      </c>
      <c r="S39">
        <v>8132</v>
      </c>
      <c r="T39">
        <v>8313</v>
      </c>
      <c r="U39">
        <v>-181</v>
      </c>
      <c r="V39">
        <v>352</v>
      </c>
      <c r="W39">
        <v>4.2343317695176204</v>
      </c>
      <c r="X39">
        <v>1.5740285292670899</v>
      </c>
      <c r="Y39">
        <v>39.5</v>
      </c>
      <c r="Z39">
        <v>1</v>
      </c>
      <c r="AA39">
        <v>1</v>
      </c>
      <c r="AB39">
        <v>0</v>
      </c>
      <c r="AC39">
        <v>1</v>
      </c>
    </row>
    <row r="40" spans="1:29" x14ac:dyDescent="0.35">
      <c r="A40">
        <v>100748</v>
      </c>
      <c r="B40" t="s">
        <v>78</v>
      </c>
      <c r="C40" t="s">
        <v>72</v>
      </c>
      <c r="D40" t="s">
        <v>31</v>
      </c>
      <c r="E40" t="s">
        <v>32</v>
      </c>
      <c r="F40">
        <v>1</v>
      </c>
      <c r="G40">
        <v>687</v>
      </c>
      <c r="H40">
        <v>119</v>
      </c>
      <c r="I40">
        <v>5.9</v>
      </c>
      <c r="J40">
        <v>26.1</v>
      </c>
      <c r="K40">
        <v>36.9</v>
      </c>
      <c r="L40">
        <v>11.5</v>
      </c>
      <c r="M40">
        <v>52</v>
      </c>
      <c r="N40">
        <v>45766</v>
      </c>
      <c r="O40">
        <v>617</v>
      </c>
      <c r="P40">
        <v>5366157</v>
      </c>
      <c r="Q40">
        <v>5538594</v>
      </c>
      <c r="R40">
        <v>-172437</v>
      </c>
      <c r="S40">
        <v>7811</v>
      </c>
      <c r="T40">
        <v>8062</v>
      </c>
      <c r="U40">
        <v>-251</v>
      </c>
      <c r="V40">
        <v>340</v>
      </c>
      <c r="W40">
        <v>4.2173158025303898</v>
      </c>
      <c r="X40">
        <v>0.12802458071949799</v>
      </c>
      <c r="Y40">
        <v>39.9</v>
      </c>
      <c r="Z40">
        <v>1</v>
      </c>
      <c r="AA40">
        <v>0</v>
      </c>
      <c r="AB40">
        <v>0</v>
      </c>
      <c r="AC40">
        <v>1</v>
      </c>
    </row>
    <row r="41" spans="1:29" x14ac:dyDescent="0.35">
      <c r="A41">
        <v>100749</v>
      </c>
      <c r="B41" t="s">
        <v>79</v>
      </c>
      <c r="C41" t="s">
        <v>72</v>
      </c>
      <c r="D41" t="s">
        <v>31</v>
      </c>
      <c r="E41" t="s">
        <v>32</v>
      </c>
      <c r="F41">
        <v>1</v>
      </c>
      <c r="G41">
        <v>743</v>
      </c>
      <c r="H41">
        <v>107</v>
      </c>
      <c r="I41">
        <v>2.7</v>
      </c>
      <c r="J41">
        <v>13.4</v>
      </c>
      <c r="K41">
        <v>74.3</v>
      </c>
      <c r="L41">
        <v>14.7</v>
      </c>
      <c r="M41">
        <v>54</v>
      </c>
      <c r="N41">
        <v>40663</v>
      </c>
      <c r="O41">
        <v>617</v>
      </c>
      <c r="P41">
        <v>6022015</v>
      </c>
      <c r="Q41">
        <v>6121577</v>
      </c>
      <c r="R41">
        <v>-99562</v>
      </c>
      <c r="S41">
        <v>8105</v>
      </c>
      <c r="T41">
        <v>8239</v>
      </c>
      <c r="U41">
        <v>-134</v>
      </c>
      <c r="V41">
        <v>322</v>
      </c>
      <c r="W41">
        <v>3.90824129141886</v>
      </c>
      <c r="X41">
        <v>1.13510178901912</v>
      </c>
      <c r="Y41">
        <v>46.3</v>
      </c>
      <c r="Z41">
        <v>1</v>
      </c>
      <c r="AA41">
        <v>1</v>
      </c>
      <c r="AB41">
        <v>0</v>
      </c>
      <c r="AC41">
        <v>1</v>
      </c>
    </row>
    <row r="42" spans="1:29" x14ac:dyDescent="0.35">
      <c r="A42">
        <v>100750</v>
      </c>
      <c r="B42" t="s">
        <v>80</v>
      </c>
      <c r="C42" t="s">
        <v>72</v>
      </c>
      <c r="D42" t="s">
        <v>31</v>
      </c>
      <c r="E42" t="s">
        <v>34</v>
      </c>
      <c r="F42">
        <v>1</v>
      </c>
      <c r="G42">
        <v>879</v>
      </c>
      <c r="H42">
        <v>115</v>
      </c>
      <c r="I42">
        <v>0.9</v>
      </c>
      <c r="J42">
        <v>10.3</v>
      </c>
      <c r="K42">
        <v>74.2</v>
      </c>
      <c r="L42">
        <v>15.7</v>
      </c>
      <c r="M42">
        <v>58</v>
      </c>
      <c r="N42">
        <v>50203</v>
      </c>
      <c r="O42">
        <v>617</v>
      </c>
      <c r="P42">
        <v>6226836</v>
      </c>
      <c r="Q42">
        <v>6185523</v>
      </c>
      <c r="R42">
        <v>41313</v>
      </c>
      <c r="S42">
        <v>7084</v>
      </c>
      <c r="T42">
        <v>7037</v>
      </c>
      <c r="U42">
        <v>47</v>
      </c>
      <c r="V42">
        <v>278</v>
      </c>
      <c r="W42">
        <v>3.9505471081426702</v>
      </c>
      <c r="X42">
        <v>10.2625635234331</v>
      </c>
      <c r="Y42">
        <v>56.6</v>
      </c>
      <c r="Z42">
        <v>0</v>
      </c>
      <c r="AA42">
        <v>0</v>
      </c>
      <c r="AB42">
        <v>1</v>
      </c>
      <c r="AC42">
        <v>1</v>
      </c>
    </row>
    <row r="43" spans="1:29" x14ac:dyDescent="0.35">
      <c r="A43">
        <v>100752</v>
      </c>
      <c r="B43" t="s">
        <v>81</v>
      </c>
      <c r="C43" t="s">
        <v>72</v>
      </c>
      <c r="D43" t="s">
        <v>31</v>
      </c>
      <c r="E43" t="s">
        <v>32</v>
      </c>
      <c r="F43">
        <v>1</v>
      </c>
      <c r="G43">
        <v>766</v>
      </c>
      <c r="H43">
        <v>141</v>
      </c>
      <c r="I43">
        <v>2.2000000000000002</v>
      </c>
      <c r="J43">
        <v>15.1</v>
      </c>
      <c r="K43">
        <v>88.3</v>
      </c>
      <c r="L43">
        <v>13</v>
      </c>
      <c r="M43">
        <v>59</v>
      </c>
      <c r="N43">
        <v>43500</v>
      </c>
      <c r="O43">
        <v>617</v>
      </c>
      <c r="P43">
        <v>5854538</v>
      </c>
      <c r="Q43">
        <v>6078976</v>
      </c>
      <c r="R43">
        <v>-224438</v>
      </c>
      <c r="S43">
        <v>7643</v>
      </c>
      <c r="T43">
        <v>7936</v>
      </c>
      <c r="U43">
        <v>-293</v>
      </c>
      <c r="V43">
        <v>425</v>
      </c>
      <c r="W43">
        <v>5.3553427419354804</v>
      </c>
      <c r="X43">
        <v>1.9887478738715201</v>
      </c>
      <c r="Y43">
        <v>51.9</v>
      </c>
      <c r="Z43">
        <v>1</v>
      </c>
      <c r="AA43">
        <v>0</v>
      </c>
      <c r="AB43">
        <v>0</v>
      </c>
      <c r="AC43">
        <v>1</v>
      </c>
    </row>
    <row r="44" spans="1:29" x14ac:dyDescent="0.35">
      <c r="A44">
        <v>100849</v>
      </c>
      <c r="B44" t="s">
        <v>82</v>
      </c>
      <c r="C44" t="s">
        <v>83</v>
      </c>
      <c r="D44" t="s">
        <v>31</v>
      </c>
      <c r="E44" t="s">
        <v>34</v>
      </c>
      <c r="F44">
        <v>1</v>
      </c>
      <c r="G44">
        <v>793</v>
      </c>
      <c r="H44">
        <v>125</v>
      </c>
      <c r="I44">
        <v>1</v>
      </c>
      <c r="J44">
        <v>17.100000000000001</v>
      </c>
      <c r="K44">
        <v>70.400000000000006</v>
      </c>
      <c r="L44">
        <v>12.3</v>
      </c>
      <c r="M44">
        <v>63</v>
      </c>
      <c r="N44">
        <v>44624</v>
      </c>
      <c r="O44">
        <v>643.4</v>
      </c>
      <c r="P44">
        <v>6595381</v>
      </c>
      <c r="Q44">
        <v>6693713</v>
      </c>
      <c r="R44">
        <v>-98332</v>
      </c>
      <c r="S44">
        <v>8317</v>
      </c>
      <c r="T44">
        <v>8441</v>
      </c>
      <c r="U44">
        <v>-124</v>
      </c>
      <c r="V44">
        <v>677</v>
      </c>
      <c r="W44">
        <v>8.0203767326146203</v>
      </c>
      <c r="X44">
        <v>8.3684020680533795</v>
      </c>
      <c r="Y44">
        <v>53.2</v>
      </c>
      <c r="Z44">
        <v>0</v>
      </c>
      <c r="AA44">
        <v>0</v>
      </c>
      <c r="AB44">
        <v>1</v>
      </c>
      <c r="AC44">
        <v>1</v>
      </c>
    </row>
    <row r="45" spans="1:29" x14ac:dyDescent="0.35">
      <c r="A45">
        <v>100857</v>
      </c>
      <c r="B45" t="s">
        <v>84</v>
      </c>
      <c r="C45" t="s">
        <v>83</v>
      </c>
      <c r="D45" t="s">
        <v>31</v>
      </c>
      <c r="E45" t="s">
        <v>41</v>
      </c>
      <c r="F45">
        <v>1</v>
      </c>
      <c r="G45">
        <v>675</v>
      </c>
      <c r="H45">
        <v>129</v>
      </c>
      <c r="I45">
        <v>1.5</v>
      </c>
      <c r="J45">
        <v>21.4</v>
      </c>
      <c r="K45">
        <v>59.4</v>
      </c>
      <c r="L45">
        <v>10.6</v>
      </c>
      <c r="M45">
        <v>71</v>
      </c>
      <c r="N45">
        <v>44724</v>
      </c>
      <c r="O45">
        <v>643.4</v>
      </c>
      <c r="P45">
        <v>6062175</v>
      </c>
      <c r="Q45">
        <v>6459750</v>
      </c>
      <c r="R45">
        <v>-397575</v>
      </c>
      <c r="S45">
        <v>8981</v>
      </c>
      <c r="T45">
        <v>9570</v>
      </c>
      <c r="U45">
        <v>-589</v>
      </c>
      <c r="V45">
        <v>692</v>
      </c>
      <c r="W45">
        <v>7.2309299895506802</v>
      </c>
      <c r="X45">
        <v>1.56998107115021</v>
      </c>
      <c r="Y45">
        <v>52</v>
      </c>
      <c r="Z45">
        <v>0</v>
      </c>
      <c r="AA45">
        <v>0</v>
      </c>
      <c r="AB45">
        <v>1</v>
      </c>
      <c r="AC45">
        <v>1</v>
      </c>
    </row>
    <row r="46" spans="1:29" x14ac:dyDescent="0.35">
      <c r="A46">
        <v>100859</v>
      </c>
      <c r="B46" t="s">
        <v>85</v>
      </c>
      <c r="C46" t="s">
        <v>83</v>
      </c>
      <c r="D46" t="s">
        <v>31</v>
      </c>
      <c r="E46" t="s">
        <v>34</v>
      </c>
      <c r="F46">
        <v>1</v>
      </c>
      <c r="G46">
        <v>602</v>
      </c>
      <c r="H46">
        <v>115</v>
      </c>
      <c r="I46">
        <v>1.1000000000000001</v>
      </c>
      <c r="J46">
        <v>24.8</v>
      </c>
      <c r="K46">
        <v>40.5</v>
      </c>
      <c r="L46">
        <v>11.2</v>
      </c>
      <c r="M46">
        <v>56</v>
      </c>
      <c r="N46">
        <v>49720</v>
      </c>
      <c r="O46">
        <v>643.4</v>
      </c>
      <c r="P46">
        <v>5153120</v>
      </c>
      <c r="Q46">
        <v>5560072</v>
      </c>
      <c r="R46">
        <v>-406952</v>
      </c>
      <c r="S46">
        <v>8560</v>
      </c>
      <c r="T46">
        <v>9236</v>
      </c>
      <c r="U46">
        <v>-676</v>
      </c>
      <c r="V46">
        <v>667</v>
      </c>
      <c r="W46">
        <v>7.2217410134257296</v>
      </c>
      <c r="X46">
        <v>1.21495327102804</v>
      </c>
      <c r="Y46">
        <v>43.6</v>
      </c>
      <c r="Z46">
        <v>0</v>
      </c>
      <c r="AA46">
        <v>0</v>
      </c>
      <c r="AB46">
        <v>0</v>
      </c>
      <c r="AC46">
        <v>1</v>
      </c>
    </row>
    <row r="47" spans="1:29" x14ac:dyDescent="0.35">
      <c r="A47">
        <v>100965</v>
      </c>
      <c r="B47" t="s">
        <v>86</v>
      </c>
      <c r="C47" t="s">
        <v>87</v>
      </c>
      <c r="D47" t="s">
        <v>31</v>
      </c>
      <c r="E47" t="s">
        <v>32</v>
      </c>
      <c r="F47">
        <v>1</v>
      </c>
      <c r="G47">
        <v>735</v>
      </c>
      <c r="H47">
        <v>94</v>
      </c>
      <c r="I47">
        <v>3.4</v>
      </c>
      <c r="J47">
        <v>38.200000000000003</v>
      </c>
      <c r="K47">
        <v>30.3</v>
      </c>
      <c r="L47">
        <v>12.7</v>
      </c>
      <c r="M47">
        <v>68</v>
      </c>
      <c r="N47">
        <v>47286</v>
      </c>
      <c r="O47">
        <v>664.7</v>
      </c>
      <c r="P47">
        <v>8478225</v>
      </c>
      <c r="Q47">
        <v>8208480</v>
      </c>
      <c r="R47">
        <v>269745</v>
      </c>
      <c r="S47">
        <v>11535</v>
      </c>
      <c r="T47">
        <v>11168</v>
      </c>
      <c r="U47">
        <v>367</v>
      </c>
      <c r="V47">
        <v>460</v>
      </c>
      <c r="W47">
        <v>4.1189111747850999</v>
      </c>
      <c r="X47">
        <v>1.1703511053316</v>
      </c>
      <c r="Y47">
        <v>43.3</v>
      </c>
      <c r="Z47">
        <v>1</v>
      </c>
      <c r="AA47">
        <v>0</v>
      </c>
      <c r="AB47">
        <v>1</v>
      </c>
      <c r="AC47">
        <v>1</v>
      </c>
    </row>
    <row r="48" spans="1:29" x14ac:dyDescent="0.35">
      <c r="A48">
        <v>100966</v>
      </c>
      <c r="B48" t="s">
        <v>88</v>
      </c>
      <c r="C48" t="s">
        <v>87</v>
      </c>
      <c r="D48" t="s">
        <v>31</v>
      </c>
      <c r="E48" t="s">
        <v>32</v>
      </c>
      <c r="F48">
        <v>1</v>
      </c>
      <c r="G48">
        <v>955</v>
      </c>
      <c r="H48">
        <v>161</v>
      </c>
      <c r="I48">
        <v>5.5</v>
      </c>
      <c r="J48">
        <v>52.4</v>
      </c>
      <c r="K48">
        <v>13.9</v>
      </c>
      <c r="L48">
        <v>13.9</v>
      </c>
      <c r="M48">
        <v>68</v>
      </c>
      <c r="N48">
        <v>45308</v>
      </c>
      <c r="O48">
        <v>664.7</v>
      </c>
      <c r="P48">
        <v>11018790</v>
      </c>
      <c r="Q48">
        <v>10868855</v>
      </c>
      <c r="R48">
        <v>149935</v>
      </c>
      <c r="S48">
        <v>11538</v>
      </c>
      <c r="T48">
        <v>11381</v>
      </c>
      <c r="U48">
        <v>157</v>
      </c>
      <c r="V48">
        <v>440</v>
      </c>
      <c r="W48">
        <v>3.8660926104911701</v>
      </c>
      <c r="X48">
        <v>0.76269717455364905</v>
      </c>
      <c r="Y48">
        <v>44.6</v>
      </c>
      <c r="Z48">
        <v>1</v>
      </c>
      <c r="AA48">
        <v>0</v>
      </c>
      <c r="AB48">
        <v>1</v>
      </c>
      <c r="AC48">
        <v>1</v>
      </c>
    </row>
    <row r="49" spans="1:29" x14ac:dyDescent="0.35">
      <c r="A49">
        <v>100967</v>
      </c>
      <c r="B49" t="s">
        <v>89</v>
      </c>
      <c r="C49" t="s">
        <v>87</v>
      </c>
      <c r="D49" t="s">
        <v>31</v>
      </c>
      <c r="E49" t="s">
        <v>32</v>
      </c>
      <c r="F49">
        <v>1</v>
      </c>
      <c r="G49">
        <v>1488</v>
      </c>
      <c r="H49">
        <v>226</v>
      </c>
      <c r="I49">
        <v>5.9</v>
      </c>
      <c r="J49">
        <v>35.1</v>
      </c>
      <c r="K49">
        <v>20.3</v>
      </c>
      <c r="L49">
        <v>14.1</v>
      </c>
      <c r="M49">
        <v>108</v>
      </c>
      <c r="N49">
        <v>45464</v>
      </c>
      <c r="O49">
        <v>664.7</v>
      </c>
      <c r="P49">
        <v>12935184</v>
      </c>
      <c r="Q49">
        <v>13006608</v>
      </c>
      <c r="R49">
        <v>-71424</v>
      </c>
      <c r="S49">
        <v>8693</v>
      </c>
      <c r="T49">
        <v>8741</v>
      </c>
      <c r="U49">
        <v>-48</v>
      </c>
      <c r="V49">
        <v>608</v>
      </c>
      <c r="W49">
        <v>6.9557258894863301</v>
      </c>
      <c r="X49">
        <v>5.7517542850569398E-2</v>
      </c>
      <c r="Y49">
        <v>49</v>
      </c>
      <c r="Z49">
        <v>1</v>
      </c>
      <c r="AA49">
        <v>0</v>
      </c>
      <c r="AB49">
        <v>1</v>
      </c>
      <c r="AC49">
        <v>1</v>
      </c>
    </row>
    <row r="50" spans="1:29" x14ac:dyDescent="0.35">
      <c r="A50">
        <v>100972</v>
      </c>
      <c r="B50" t="s">
        <v>90</v>
      </c>
      <c r="C50" t="s">
        <v>87</v>
      </c>
      <c r="D50" t="s">
        <v>31</v>
      </c>
      <c r="E50" t="s">
        <v>32</v>
      </c>
      <c r="F50">
        <v>1</v>
      </c>
      <c r="G50">
        <v>815</v>
      </c>
      <c r="H50">
        <v>112</v>
      </c>
      <c r="I50">
        <v>4.9000000000000004</v>
      </c>
      <c r="J50">
        <v>40.700000000000003</v>
      </c>
      <c r="K50">
        <v>40.4</v>
      </c>
      <c r="L50">
        <v>13.5</v>
      </c>
      <c r="M50">
        <v>58</v>
      </c>
      <c r="N50">
        <v>44887</v>
      </c>
      <c r="O50">
        <v>664.7</v>
      </c>
      <c r="P50">
        <v>7163850</v>
      </c>
      <c r="Q50">
        <v>7115765</v>
      </c>
      <c r="R50">
        <v>48085</v>
      </c>
      <c r="S50">
        <v>8790</v>
      </c>
      <c r="T50">
        <v>8731</v>
      </c>
      <c r="U50">
        <v>59</v>
      </c>
      <c r="V50">
        <v>510</v>
      </c>
      <c r="W50">
        <v>5.8412552972168097</v>
      </c>
      <c r="X50">
        <v>1.46757679180887</v>
      </c>
      <c r="Y50">
        <v>50.4</v>
      </c>
      <c r="Z50">
        <v>1</v>
      </c>
      <c r="AA50">
        <v>0</v>
      </c>
      <c r="AB50">
        <v>1</v>
      </c>
      <c r="AC50">
        <v>1</v>
      </c>
    </row>
    <row r="51" spans="1:29" x14ac:dyDescent="0.35">
      <c r="A51">
        <v>100973</v>
      </c>
      <c r="B51" t="s">
        <v>91</v>
      </c>
      <c r="C51" t="s">
        <v>87</v>
      </c>
      <c r="D51" t="s">
        <v>31</v>
      </c>
      <c r="E51" t="s">
        <v>32</v>
      </c>
      <c r="F51">
        <v>1</v>
      </c>
      <c r="G51">
        <v>1265</v>
      </c>
      <c r="H51">
        <v>196</v>
      </c>
      <c r="I51">
        <v>3.4</v>
      </c>
      <c r="J51">
        <v>50.8</v>
      </c>
      <c r="K51">
        <v>7.6</v>
      </c>
      <c r="L51">
        <v>13.7</v>
      </c>
      <c r="M51">
        <v>91</v>
      </c>
      <c r="N51">
        <v>46350</v>
      </c>
      <c r="O51">
        <v>664.7</v>
      </c>
      <c r="P51">
        <v>11201575</v>
      </c>
      <c r="Q51">
        <v>11238260</v>
      </c>
      <c r="R51">
        <v>-36685</v>
      </c>
      <c r="S51">
        <v>8855</v>
      </c>
      <c r="T51">
        <v>8884</v>
      </c>
      <c r="U51">
        <v>-29</v>
      </c>
      <c r="V51">
        <v>584</v>
      </c>
      <c r="W51">
        <v>6.5736154885186897</v>
      </c>
      <c r="X51">
        <v>1.1180124223602499</v>
      </c>
      <c r="Y51">
        <v>47.8</v>
      </c>
      <c r="Z51">
        <v>1</v>
      </c>
      <c r="AA51">
        <v>0</v>
      </c>
      <c r="AB51">
        <v>1</v>
      </c>
      <c r="AC51">
        <v>1</v>
      </c>
    </row>
    <row r="52" spans="1:29" x14ac:dyDescent="0.35">
      <c r="A52">
        <v>100974</v>
      </c>
      <c r="B52" t="s">
        <v>92</v>
      </c>
      <c r="C52" t="s">
        <v>87</v>
      </c>
      <c r="D52" t="s">
        <v>31</v>
      </c>
      <c r="E52" t="s">
        <v>32</v>
      </c>
      <c r="F52">
        <v>1</v>
      </c>
      <c r="G52">
        <v>1109</v>
      </c>
      <c r="H52">
        <v>156</v>
      </c>
      <c r="I52">
        <v>5.2</v>
      </c>
      <c r="J52">
        <v>33.1</v>
      </c>
      <c r="K52">
        <v>24</v>
      </c>
      <c r="L52">
        <v>11.9</v>
      </c>
      <c r="M52">
        <v>91</v>
      </c>
      <c r="N52">
        <v>46086</v>
      </c>
      <c r="O52">
        <v>664.7</v>
      </c>
      <c r="P52">
        <v>10650836</v>
      </c>
      <c r="Q52">
        <v>10688542</v>
      </c>
      <c r="R52">
        <v>-37706</v>
      </c>
      <c r="S52">
        <v>9604</v>
      </c>
      <c r="T52">
        <v>9638</v>
      </c>
      <c r="U52">
        <v>-34</v>
      </c>
      <c r="V52">
        <v>573</v>
      </c>
      <c r="W52">
        <v>5.9452168499688698</v>
      </c>
      <c r="X52">
        <v>1.2390670553935901</v>
      </c>
      <c r="Y52">
        <v>45.2</v>
      </c>
      <c r="Z52">
        <v>1</v>
      </c>
      <c r="AA52">
        <v>0</v>
      </c>
      <c r="AB52">
        <v>1</v>
      </c>
      <c r="AC52">
        <v>1</v>
      </c>
    </row>
    <row r="53" spans="1:29" x14ac:dyDescent="0.35">
      <c r="A53">
        <v>100975</v>
      </c>
      <c r="B53" t="s">
        <v>93</v>
      </c>
      <c r="C53" t="s">
        <v>87</v>
      </c>
      <c r="D53" t="s">
        <v>31</v>
      </c>
      <c r="E53" t="s">
        <v>34</v>
      </c>
      <c r="F53">
        <v>1</v>
      </c>
      <c r="G53">
        <v>1488</v>
      </c>
      <c r="H53">
        <v>239</v>
      </c>
      <c r="I53">
        <v>0.8</v>
      </c>
      <c r="J53">
        <v>45.5</v>
      </c>
      <c r="K53">
        <v>45.9</v>
      </c>
      <c r="L53">
        <v>13.1</v>
      </c>
      <c r="M53">
        <v>115</v>
      </c>
      <c r="N53">
        <v>45717</v>
      </c>
      <c r="O53">
        <v>664.7</v>
      </c>
      <c r="P53">
        <v>12420336</v>
      </c>
      <c r="Q53">
        <v>13086960</v>
      </c>
      <c r="R53">
        <v>-666624</v>
      </c>
      <c r="S53">
        <v>8347</v>
      </c>
      <c r="T53">
        <v>8795</v>
      </c>
      <c r="U53">
        <v>-448</v>
      </c>
      <c r="V53">
        <v>615</v>
      </c>
      <c r="W53">
        <v>6.9926094371802199</v>
      </c>
      <c r="X53">
        <v>0.263567748891817</v>
      </c>
      <c r="Y53">
        <v>53.8</v>
      </c>
      <c r="Z53">
        <v>0</v>
      </c>
      <c r="AA53">
        <v>0</v>
      </c>
      <c r="AB53">
        <v>1</v>
      </c>
      <c r="AC53">
        <v>1</v>
      </c>
    </row>
    <row r="54" spans="1:29" x14ac:dyDescent="0.35">
      <c r="A54">
        <v>100977</v>
      </c>
      <c r="B54" t="s">
        <v>94</v>
      </c>
      <c r="C54" t="s">
        <v>87</v>
      </c>
      <c r="D54" t="s">
        <v>31</v>
      </c>
      <c r="E54" t="s">
        <v>32</v>
      </c>
      <c r="F54">
        <v>1</v>
      </c>
      <c r="G54">
        <v>1499</v>
      </c>
      <c r="H54">
        <v>195</v>
      </c>
      <c r="I54">
        <v>3.3</v>
      </c>
      <c r="J54">
        <v>30.8</v>
      </c>
      <c r="K54">
        <v>30.3</v>
      </c>
      <c r="L54">
        <v>11.9</v>
      </c>
      <c r="M54">
        <v>121</v>
      </c>
      <c r="N54">
        <v>41513</v>
      </c>
      <c r="O54">
        <v>664.7</v>
      </c>
      <c r="P54">
        <v>11753659</v>
      </c>
      <c r="Q54">
        <v>11951527</v>
      </c>
      <c r="R54">
        <v>-197868</v>
      </c>
      <c r="S54">
        <v>7841</v>
      </c>
      <c r="T54">
        <v>7973</v>
      </c>
      <c r="U54">
        <v>-132</v>
      </c>
      <c r="V54">
        <v>433</v>
      </c>
      <c r="W54">
        <v>5.43082904803713</v>
      </c>
      <c r="X54">
        <v>0.714194618033414</v>
      </c>
      <c r="Y54">
        <v>50.2</v>
      </c>
      <c r="Z54">
        <v>1</v>
      </c>
      <c r="AA54">
        <v>0</v>
      </c>
      <c r="AB54">
        <v>1</v>
      </c>
      <c r="AC54">
        <v>1</v>
      </c>
    </row>
    <row r="55" spans="1:29" x14ac:dyDescent="0.35">
      <c r="A55">
        <v>100978</v>
      </c>
      <c r="B55" t="s">
        <v>95</v>
      </c>
      <c r="C55" t="s">
        <v>87</v>
      </c>
      <c r="D55" t="s">
        <v>31</v>
      </c>
      <c r="E55" t="s">
        <v>34</v>
      </c>
      <c r="F55">
        <v>1</v>
      </c>
      <c r="G55">
        <v>890</v>
      </c>
      <c r="H55">
        <v>128</v>
      </c>
      <c r="I55">
        <v>0.7</v>
      </c>
      <c r="J55">
        <v>20.3</v>
      </c>
      <c r="K55">
        <v>54.9</v>
      </c>
      <c r="L55">
        <v>8.1</v>
      </c>
      <c r="M55">
        <v>111</v>
      </c>
      <c r="N55">
        <v>44857</v>
      </c>
      <c r="O55">
        <v>664.7</v>
      </c>
      <c r="P55">
        <v>6870800</v>
      </c>
      <c r="Q55">
        <v>7169840</v>
      </c>
      <c r="R55">
        <v>-299040</v>
      </c>
      <c r="S55">
        <v>7720</v>
      </c>
      <c r="T55">
        <v>8056</v>
      </c>
      <c r="U55">
        <v>-336</v>
      </c>
      <c r="V55">
        <v>821</v>
      </c>
      <c r="W55">
        <v>10.1911618669315</v>
      </c>
      <c r="X55">
        <v>0.64766839378238295</v>
      </c>
      <c r="Y55">
        <v>50.5</v>
      </c>
      <c r="Z55">
        <v>0</v>
      </c>
      <c r="AA55">
        <v>0</v>
      </c>
      <c r="AB55">
        <v>1</v>
      </c>
      <c r="AC55">
        <v>1</v>
      </c>
    </row>
    <row r="56" spans="1:29" x14ac:dyDescent="0.35">
      <c r="A56">
        <v>100979</v>
      </c>
      <c r="B56" t="s">
        <v>96</v>
      </c>
      <c r="C56" t="s">
        <v>87</v>
      </c>
      <c r="D56" t="s">
        <v>31</v>
      </c>
      <c r="E56" t="s">
        <v>32</v>
      </c>
      <c r="F56">
        <v>1</v>
      </c>
      <c r="G56">
        <v>668</v>
      </c>
      <c r="H56">
        <v>93</v>
      </c>
      <c r="I56">
        <v>1.8</v>
      </c>
      <c r="J56">
        <v>48.5</v>
      </c>
      <c r="K56">
        <v>69.599999999999994</v>
      </c>
      <c r="L56">
        <v>12</v>
      </c>
      <c r="M56">
        <v>46</v>
      </c>
      <c r="N56">
        <v>49007</v>
      </c>
      <c r="O56">
        <v>664.7</v>
      </c>
      <c r="P56">
        <v>5725428</v>
      </c>
      <c r="Q56">
        <v>5769516</v>
      </c>
      <c r="R56">
        <v>-44088</v>
      </c>
      <c r="S56">
        <v>8571</v>
      </c>
      <c r="T56">
        <v>8637</v>
      </c>
      <c r="U56">
        <v>-66</v>
      </c>
      <c r="V56">
        <v>541</v>
      </c>
      <c r="W56">
        <v>6.2637489869167498</v>
      </c>
      <c r="X56">
        <v>1.07338700268347</v>
      </c>
      <c r="Y56">
        <v>39.799999999999997</v>
      </c>
      <c r="Z56">
        <v>1</v>
      </c>
      <c r="AA56">
        <v>0</v>
      </c>
      <c r="AB56">
        <v>1</v>
      </c>
      <c r="AC56">
        <v>1</v>
      </c>
    </row>
    <row r="57" spans="1:29" x14ac:dyDescent="0.35">
      <c r="A57">
        <v>101053</v>
      </c>
      <c r="B57" t="s">
        <v>97</v>
      </c>
      <c r="C57" t="s">
        <v>98</v>
      </c>
      <c r="D57" t="s">
        <v>31</v>
      </c>
      <c r="E57" t="s">
        <v>41</v>
      </c>
      <c r="F57">
        <v>1</v>
      </c>
      <c r="G57">
        <v>1229</v>
      </c>
      <c r="H57">
        <v>167</v>
      </c>
      <c r="I57">
        <v>1.4</v>
      </c>
      <c r="J57">
        <v>12.4</v>
      </c>
      <c r="K57">
        <v>51.1</v>
      </c>
      <c r="L57">
        <v>13.7</v>
      </c>
      <c r="M57">
        <v>89</v>
      </c>
      <c r="N57">
        <v>44020</v>
      </c>
      <c r="O57">
        <v>762.3</v>
      </c>
      <c r="P57">
        <v>8322788</v>
      </c>
      <c r="Q57">
        <v>8617748</v>
      </c>
      <c r="R57">
        <v>-294960</v>
      </c>
      <c r="S57">
        <v>6772</v>
      </c>
      <c r="T57">
        <v>7012</v>
      </c>
      <c r="U57">
        <v>-240</v>
      </c>
      <c r="V57">
        <v>516</v>
      </c>
      <c r="W57">
        <v>7.3588134626354798</v>
      </c>
      <c r="X57">
        <v>2.8942705256940302</v>
      </c>
      <c r="Y57">
        <v>45.8</v>
      </c>
      <c r="Z57">
        <v>0</v>
      </c>
      <c r="AA57">
        <v>0</v>
      </c>
      <c r="AB57">
        <v>1</v>
      </c>
      <c r="AC57">
        <v>1</v>
      </c>
    </row>
    <row r="58" spans="1:29" x14ac:dyDescent="0.35">
      <c r="A58">
        <v>101154</v>
      </c>
      <c r="B58" t="s">
        <v>99</v>
      </c>
      <c r="C58" t="s">
        <v>100</v>
      </c>
      <c r="D58" t="s">
        <v>31</v>
      </c>
      <c r="E58" t="s">
        <v>32</v>
      </c>
      <c r="F58">
        <v>1</v>
      </c>
      <c r="G58">
        <v>959</v>
      </c>
      <c r="H58">
        <v>151</v>
      </c>
      <c r="I58">
        <v>4.5</v>
      </c>
      <c r="J58">
        <v>28.7</v>
      </c>
      <c r="K58">
        <v>16.3</v>
      </c>
      <c r="L58">
        <v>11.8</v>
      </c>
      <c r="M58">
        <v>79</v>
      </c>
      <c r="N58">
        <v>43988</v>
      </c>
      <c r="O58">
        <v>781.8</v>
      </c>
      <c r="P58">
        <v>7839825</v>
      </c>
      <c r="Q58">
        <v>7897365</v>
      </c>
      <c r="R58">
        <v>-57540</v>
      </c>
      <c r="S58">
        <v>8175</v>
      </c>
      <c r="T58">
        <v>8235</v>
      </c>
      <c r="U58">
        <v>-60</v>
      </c>
      <c r="V58">
        <v>408</v>
      </c>
      <c r="W58">
        <v>4.95446265938069</v>
      </c>
      <c r="X58">
        <v>2.4831804281345602</v>
      </c>
      <c r="Y58">
        <v>50.8</v>
      </c>
      <c r="Z58">
        <v>1</v>
      </c>
      <c r="AA58">
        <v>0</v>
      </c>
      <c r="AB58">
        <v>1</v>
      </c>
      <c r="AC58">
        <v>1</v>
      </c>
    </row>
    <row r="59" spans="1:29" x14ac:dyDescent="0.35">
      <c r="A59">
        <v>101243</v>
      </c>
      <c r="B59" t="s">
        <v>101</v>
      </c>
      <c r="C59" t="s">
        <v>102</v>
      </c>
      <c r="D59" t="s">
        <v>31</v>
      </c>
      <c r="E59" t="s">
        <v>32</v>
      </c>
      <c r="F59">
        <v>1</v>
      </c>
      <c r="G59">
        <v>936</v>
      </c>
      <c r="H59">
        <v>135</v>
      </c>
      <c r="I59">
        <v>3.2</v>
      </c>
      <c r="J59">
        <v>26.9</v>
      </c>
      <c r="K59">
        <v>52.2</v>
      </c>
      <c r="L59">
        <v>12.6</v>
      </c>
      <c r="M59">
        <v>77</v>
      </c>
      <c r="N59">
        <v>52821</v>
      </c>
      <c r="O59">
        <v>543.29999999999995</v>
      </c>
      <c r="P59">
        <v>7614360</v>
      </c>
      <c r="Q59">
        <v>7808112</v>
      </c>
      <c r="R59">
        <v>-193752</v>
      </c>
      <c r="S59">
        <v>8135</v>
      </c>
      <c r="T59">
        <v>8342</v>
      </c>
      <c r="U59">
        <v>-207</v>
      </c>
      <c r="V59">
        <v>309</v>
      </c>
      <c r="W59">
        <v>3.7041476864061398</v>
      </c>
      <c r="X59">
        <v>0.12292562999385399</v>
      </c>
      <c r="Y59">
        <v>41.2</v>
      </c>
      <c r="Z59">
        <v>1</v>
      </c>
      <c r="AA59">
        <v>1</v>
      </c>
      <c r="AB59">
        <v>1</v>
      </c>
      <c r="AC59">
        <v>1</v>
      </c>
    </row>
    <row r="60" spans="1:29" x14ac:dyDescent="0.35">
      <c r="A60">
        <v>101244</v>
      </c>
      <c r="B60" t="s">
        <v>103</v>
      </c>
      <c r="C60" t="s">
        <v>102</v>
      </c>
      <c r="D60" t="s">
        <v>31</v>
      </c>
      <c r="E60" t="s">
        <v>32</v>
      </c>
      <c r="F60">
        <v>1</v>
      </c>
      <c r="G60">
        <v>1729</v>
      </c>
      <c r="H60">
        <v>285</v>
      </c>
      <c r="I60">
        <v>1</v>
      </c>
      <c r="J60">
        <v>18.3</v>
      </c>
      <c r="K60">
        <v>31</v>
      </c>
      <c r="L60">
        <v>15.8</v>
      </c>
      <c r="M60">
        <v>114</v>
      </c>
      <c r="N60">
        <v>48750</v>
      </c>
      <c r="O60">
        <v>543.29999999999995</v>
      </c>
      <c r="P60">
        <v>13380731</v>
      </c>
      <c r="Q60">
        <v>13344422</v>
      </c>
      <c r="R60">
        <v>36309</v>
      </c>
      <c r="S60">
        <v>7739</v>
      </c>
      <c r="T60">
        <v>7718</v>
      </c>
      <c r="U60">
        <v>21</v>
      </c>
      <c r="V60">
        <v>758</v>
      </c>
      <c r="W60">
        <v>9.8211972013475002</v>
      </c>
      <c r="X60">
        <v>0.56854890812766501</v>
      </c>
      <c r="Y60">
        <v>45.6</v>
      </c>
      <c r="Z60">
        <v>1</v>
      </c>
      <c r="AA60">
        <v>1</v>
      </c>
      <c r="AB60">
        <v>1</v>
      </c>
      <c r="AC60">
        <v>1</v>
      </c>
    </row>
    <row r="61" spans="1:29" x14ac:dyDescent="0.35">
      <c r="A61">
        <v>101245</v>
      </c>
      <c r="B61" t="s">
        <v>104</v>
      </c>
      <c r="C61" t="s">
        <v>102</v>
      </c>
      <c r="D61" t="s">
        <v>31</v>
      </c>
      <c r="E61" t="s">
        <v>32</v>
      </c>
      <c r="F61">
        <v>1</v>
      </c>
      <c r="G61">
        <v>1845</v>
      </c>
      <c r="H61">
        <v>267</v>
      </c>
      <c r="I61">
        <v>1.2</v>
      </c>
      <c r="J61">
        <v>16.8</v>
      </c>
      <c r="K61">
        <v>60.9</v>
      </c>
      <c r="L61">
        <v>13.9</v>
      </c>
      <c r="M61">
        <v>136</v>
      </c>
      <c r="N61">
        <v>41130</v>
      </c>
      <c r="O61">
        <v>543.29999999999995</v>
      </c>
      <c r="P61">
        <v>12627180</v>
      </c>
      <c r="Q61">
        <v>12653010</v>
      </c>
      <c r="R61">
        <v>-25830</v>
      </c>
      <c r="S61">
        <v>6844</v>
      </c>
      <c r="T61">
        <v>6858</v>
      </c>
      <c r="U61">
        <v>-14</v>
      </c>
      <c r="V61">
        <v>475</v>
      </c>
      <c r="W61">
        <v>6.9262175561388197</v>
      </c>
      <c r="X61">
        <v>3.1268264172998199</v>
      </c>
      <c r="Y61">
        <v>47.4</v>
      </c>
      <c r="Z61">
        <v>1</v>
      </c>
      <c r="AA61">
        <v>0</v>
      </c>
      <c r="AB61">
        <v>1</v>
      </c>
      <c r="AC61">
        <v>1</v>
      </c>
    </row>
    <row r="62" spans="1:29" x14ac:dyDescent="0.35">
      <c r="A62">
        <v>101247</v>
      </c>
      <c r="B62" t="s">
        <v>105</v>
      </c>
      <c r="C62" t="s">
        <v>102</v>
      </c>
      <c r="D62" t="s">
        <v>31</v>
      </c>
      <c r="E62" t="s">
        <v>32</v>
      </c>
      <c r="F62">
        <v>1</v>
      </c>
      <c r="G62">
        <v>1233</v>
      </c>
      <c r="H62">
        <v>179</v>
      </c>
      <c r="I62">
        <v>1.2</v>
      </c>
      <c r="J62">
        <v>10</v>
      </c>
      <c r="K62">
        <v>57.2</v>
      </c>
      <c r="L62">
        <v>15.5</v>
      </c>
      <c r="M62">
        <v>82</v>
      </c>
      <c r="N62">
        <v>51071</v>
      </c>
      <c r="O62">
        <v>543.29999999999995</v>
      </c>
      <c r="P62">
        <v>7738308</v>
      </c>
      <c r="Q62">
        <v>7638435</v>
      </c>
      <c r="R62">
        <v>99873</v>
      </c>
      <c r="S62">
        <v>6276</v>
      </c>
      <c r="T62">
        <v>6195</v>
      </c>
      <c r="U62">
        <v>81</v>
      </c>
      <c r="V62">
        <v>211</v>
      </c>
      <c r="W62">
        <v>3.4059725585149301</v>
      </c>
      <c r="X62">
        <v>1.64117272147865</v>
      </c>
      <c r="Y62">
        <v>52.7</v>
      </c>
      <c r="Z62">
        <v>1</v>
      </c>
      <c r="AA62">
        <v>0</v>
      </c>
      <c r="AB62">
        <v>1</v>
      </c>
      <c r="AC62">
        <v>1</v>
      </c>
    </row>
    <row r="63" spans="1:29" x14ac:dyDescent="0.35">
      <c r="A63">
        <v>101345</v>
      </c>
      <c r="B63" t="s">
        <v>106</v>
      </c>
      <c r="C63" t="s">
        <v>107</v>
      </c>
      <c r="D63" t="s">
        <v>31</v>
      </c>
      <c r="E63" t="s">
        <v>32</v>
      </c>
      <c r="F63">
        <v>1</v>
      </c>
      <c r="G63">
        <v>788</v>
      </c>
      <c r="H63">
        <v>152</v>
      </c>
      <c r="I63">
        <v>2.7</v>
      </c>
      <c r="J63">
        <v>22.3</v>
      </c>
      <c r="K63">
        <v>60.6</v>
      </c>
      <c r="L63">
        <v>13.5</v>
      </c>
      <c r="M63">
        <v>57</v>
      </c>
      <c r="N63">
        <v>41785</v>
      </c>
      <c r="O63">
        <v>637.70000000000005</v>
      </c>
      <c r="P63">
        <v>5372584</v>
      </c>
      <c r="Q63">
        <v>5367068</v>
      </c>
      <c r="R63">
        <v>5516</v>
      </c>
      <c r="S63">
        <v>6818</v>
      </c>
      <c r="T63">
        <v>6811</v>
      </c>
      <c r="U63">
        <v>7</v>
      </c>
      <c r="V63">
        <v>272</v>
      </c>
      <c r="W63">
        <v>3.9935398619879598</v>
      </c>
      <c r="X63">
        <v>0.58668231152830697</v>
      </c>
      <c r="Y63">
        <v>39.700000000000003</v>
      </c>
      <c r="Z63">
        <v>1</v>
      </c>
      <c r="AA63">
        <v>0</v>
      </c>
      <c r="AB63">
        <v>0</v>
      </c>
      <c r="AC63">
        <v>1</v>
      </c>
    </row>
    <row r="64" spans="1:29" x14ac:dyDescent="0.35">
      <c r="A64">
        <v>101361</v>
      </c>
      <c r="B64" t="s">
        <v>108</v>
      </c>
      <c r="C64" t="s">
        <v>107</v>
      </c>
      <c r="D64" t="s">
        <v>31</v>
      </c>
      <c r="E64" t="s">
        <v>34</v>
      </c>
      <c r="F64">
        <v>1</v>
      </c>
      <c r="G64">
        <v>769</v>
      </c>
      <c r="H64">
        <v>95</v>
      </c>
      <c r="I64">
        <v>0.3</v>
      </c>
      <c r="J64">
        <v>2.2000000000000002</v>
      </c>
      <c r="K64">
        <v>60.8</v>
      </c>
      <c r="L64">
        <v>15.4</v>
      </c>
      <c r="M64">
        <v>50</v>
      </c>
      <c r="N64">
        <v>43460</v>
      </c>
      <c r="O64">
        <v>637.70000000000005</v>
      </c>
      <c r="P64">
        <v>4591699</v>
      </c>
      <c r="Q64">
        <v>4706280</v>
      </c>
      <c r="R64">
        <v>-114581</v>
      </c>
      <c r="S64">
        <v>5971</v>
      </c>
      <c r="T64">
        <v>6120</v>
      </c>
      <c r="U64">
        <v>-149</v>
      </c>
      <c r="V64">
        <v>422</v>
      </c>
      <c r="W64">
        <v>6.8954248366013102</v>
      </c>
      <c r="X64">
        <v>10.835705911907599</v>
      </c>
      <c r="Y64">
        <v>77.8</v>
      </c>
      <c r="Z64">
        <v>0</v>
      </c>
      <c r="AA64">
        <v>0</v>
      </c>
      <c r="AB64">
        <v>1</v>
      </c>
      <c r="AC64">
        <v>1</v>
      </c>
    </row>
    <row r="65" spans="1:29" x14ac:dyDescent="0.35">
      <c r="A65">
        <v>101362</v>
      </c>
      <c r="B65" t="s">
        <v>109</v>
      </c>
      <c r="C65" t="s">
        <v>107</v>
      </c>
      <c r="D65" t="s">
        <v>31</v>
      </c>
      <c r="E65" t="s">
        <v>41</v>
      </c>
      <c r="F65">
        <v>1</v>
      </c>
      <c r="G65">
        <v>1154</v>
      </c>
      <c r="H65">
        <v>147</v>
      </c>
      <c r="I65">
        <v>1.7</v>
      </c>
      <c r="J65">
        <v>5.2</v>
      </c>
      <c r="K65">
        <v>86.9</v>
      </c>
      <c r="L65">
        <v>14.4</v>
      </c>
      <c r="M65">
        <v>80</v>
      </c>
      <c r="N65">
        <v>41056</v>
      </c>
      <c r="O65">
        <v>637.70000000000005</v>
      </c>
      <c r="P65">
        <v>6525870</v>
      </c>
      <c r="Q65">
        <v>6508560</v>
      </c>
      <c r="R65">
        <v>17310</v>
      </c>
      <c r="S65">
        <v>5655</v>
      </c>
      <c r="T65">
        <v>5640</v>
      </c>
      <c r="U65">
        <v>15</v>
      </c>
      <c r="V65">
        <v>274</v>
      </c>
      <c r="W65">
        <v>4.8581560283687901</v>
      </c>
      <c r="X65">
        <v>3.0946065428824001</v>
      </c>
      <c r="Y65">
        <v>54</v>
      </c>
      <c r="Z65">
        <v>0</v>
      </c>
      <c r="AA65">
        <v>0</v>
      </c>
      <c r="AB65">
        <v>1</v>
      </c>
      <c r="AC65">
        <v>1</v>
      </c>
    </row>
    <row r="66" spans="1:29" x14ac:dyDescent="0.35">
      <c r="A66">
        <v>101364</v>
      </c>
      <c r="B66" t="s">
        <v>110</v>
      </c>
      <c r="C66" t="s">
        <v>107</v>
      </c>
      <c r="D66" t="s">
        <v>31</v>
      </c>
      <c r="E66" t="s">
        <v>32</v>
      </c>
      <c r="F66">
        <v>1</v>
      </c>
      <c r="G66">
        <v>1107</v>
      </c>
      <c r="H66">
        <v>177</v>
      </c>
      <c r="I66">
        <v>3.2</v>
      </c>
      <c r="J66">
        <v>11.3</v>
      </c>
      <c r="K66">
        <v>64.400000000000006</v>
      </c>
      <c r="L66">
        <v>15.5</v>
      </c>
      <c r="M66">
        <v>70</v>
      </c>
      <c r="N66">
        <v>39285</v>
      </c>
      <c r="O66">
        <v>637.70000000000005</v>
      </c>
      <c r="P66">
        <v>6595506</v>
      </c>
      <c r="Q66">
        <v>6580008</v>
      </c>
      <c r="R66">
        <v>15498</v>
      </c>
      <c r="S66">
        <v>5958</v>
      </c>
      <c r="T66">
        <v>5944</v>
      </c>
      <c r="U66">
        <v>14</v>
      </c>
      <c r="V66">
        <v>224</v>
      </c>
      <c r="W66">
        <v>3.7685060565275901</v>
      </c>
      <c r="X66">
        <v>1.71198388721047</v>
      </c>
      <c r="Y66">
        <v>50.5</v>
      </c>
      <c r="Z66">
        <v>1</v>
      </c>
      <c r="AA66">
        <v>0</v>
      </c>
      <c r="AB66">
        <v>1</v>
      </c>
      <c r="AC66">
        <v>1</v>
      </c>
    </row>
    <row r="67" spans="1:29" x14ac:dyDescent="0.35">
      <c r="A67">
        <v>101564</v>
      </c>
      <c r="B67" t="s">
        <v>111</v>
      </c>
      <c r="C67" t="s">
        <v>112</v>
      </c>
      <c r="D67" t="s">
        <v>31</v>
      </c>
      <c r="E67" t="s">
        <v>41</v>
      </c>
      <c r="F67">
        <v>1</v>
      </c>
      <c r="G67">
        <v>758</v>
      </c>
      <c r="H67">
        <v>105</v>
      </c>
      <c r="I67">
        <v>1.5</v>
      </c>
      <c r="J67">
        <v>12.8</v>
      </c>
      <c r="K67">
        <v>19.8</v>
      </c>
      <c r="L67">
        <v>11.6</v>
      </c>
      <c r="M67">
        <v>63</v>
      </c>
      <c r="N67">
        <v>37900</v>
      </c>
      <c r="O67">
        <v>544.4</v>
      </c>
      <c r="P67">
        <v>5493226</v>
      </c>
      <c r="Q67">
        <v>5744124</v>
      </c>
      <c r="R67">
        <v>-250898</v>
      </c>
      <c r="S67">
        <v>7247</v>
      </c>
      <c r="T67">
        <v>7578</v>
      </c>
      <c r="U67">
        <v>-331</v>
      </c>
      <c r="V67">
        <v>453</v>
      </c>
      <c r="W67">
        <v>5.9778305621536001</v>
      </c>
      <c r="X67">
        <v>1.26949082378915</v>
      </c>
      <c r="Y67">
        <v>39.299999999999997</v>
      </c>
      <c r="Z67">
        <v>0</v>
      </c>
      <c r="AA67">
        <v>0</v>
      </c>
      <c r="AB67">
        <v>1</v>
      </c>
      <c r="AC67">
        <v>1</v>
      </c>
    </row>
    <row r="68" spans="1:29" x14ac:dyDescent="0.35">
      <c r="A68">
        <v>101676</v>
      </c>
      <c r="B68" t="s">
        <v>113</v>
      </c>
      <c r="C68" t="s">
        <v>114</v>
      </c>
      <c r="D68" t="s">
        <v>31</v>
      </c>
      <c r="E68" t="s">
        <v>41</v>
      </c>
      <c r="F68">
        <v>1</v>
      </c>
      <c r="G68">
        <v>1065</v>
      </c>
      <c r="H68">
        <v>115</v>
      </c>
      <c r="I68">
        <v>0.2</v>
      </c>
      <c r="J68">
        <v>1.1000000000000001</v>
      </c>
      <c r="K68">
        <v>75.7</v>
      </c>
      <c r="L68">
        <v>18.100000000000001</v>
      </c>
      <c r="M68">
        <v>58</v>
      </c>
      <c r="N68">
        <v>40992</v>
      </c>
      <c r="O68">
        <v>714.5</v>
      </c>
      <c r="P68">
        <v>5416590</v>
      </c>
      <c r="Q68">
        <v>5316480</v>
      </c>
      <c r="R68">
        <v>100110</v>
      </c>
      <c r="S68">
        <v>5086</v>
      </c>
      <c r="T68">
        <v>4992</v>
      </c>
      <c r="U68">
        <v>94</v>
      </c>
      <c r="V68">
        <v>351</v>
      </c>
      <c r="W68">
        <v>7.03125</v>
      </c>
      <c r="X68">
        <v>4.20762878489972</v>
      </c>
      <c r="Y68">
        <v>81.5</v>
      </c>
      <c r="Z68">
        <v>0</v>
      </c>
      <c r="AA68">
        <v>0</v>
      </c>
      <c r="AB68">
        <v>1</v>
      </c>
      <c r="AC68">
        <v>1</v>
      </c>
    </row>
    <row r="69" spans="1:29" x14ac:dyDescent="0.35">
      <c r="A69">
        <v>101811</v>
      </c>
      <c r="B69" t="s">
        <v>115</v>
      </c>
      <c r="C69" t="s">
        <v>116</v>
      </c>
      <c r="D69" t="s">
        <v>31</v>
      </c>
      <c r="E69" t="s">
        <v>32</v>
      </c>
      <c r="F69">
        <v>1</v>
      </c>
      <c r="G69">
        <v>796</v>
      </c>
      <c r="H69">
        <v>110</v>
      </c>
      <c r="I69">
        <v>2.8</v>
      </c>
      <c r="J69">
        <v>6.3</v>
      </c>
      <c r="K69">
        <v>90.9</v>
      </c>
      <c r="L69">
        <v>15.3</v>
      </c>
      <c r="M69">
        <v>52</v>
      </c>
      <c r="N69">
        <v>42009</v>
      </c>
      <c r="O69">
        <v>602.9</v>
      </c>
      <c r="P69">
        <v>4522076</v>
      </c>
      <c r="Q69">
        <v>4572224</v>
      </c>
      <c r="R69">
        <v>-50148</v>
      </c>
      <c r="S69">
        <v>5681</v>
      </c>
      <c r="T69">
        <v>5744</v>
      </c>
      <c r="U69">
        <v>-63</v>
      </c>
      <c r="V69">
        <v>300</v>
      </c>
      <c r="W69">
        <v>5.2228412256267402</v>
      </c>
      <c r="X69">
        <v>6.4073226544622397</v>
      </c>
      <c r="Y69">
        <v>46.6</v>
      </c>
      <c r="Z69">
        <v>1</v>
      </c>
      <c r="AA69">
        <v>0</v>
      </c>
      <c r="AB69">
        <v>1</v>
      </c>
      <c r="AC69">
        <v>1</v>
      </c>
    </row>
    <row r="70" spans="1:29" x14ac:dyDescent="0.35">
      <c r="A70">
        <v>101813</v>
      </c>
      <c r="B70" t="s">
        <v>117</v>
      </c>
      <c r="C70" t="s">
        <v>116</v>
      </c>
      <c r="D70" t="s">
        <v>31</v>
      </c>
      <c r="E70" t="s">
        <v>32</v>
      </c>
      <c r="F70">
        <v>1</v>
      </c>
      <c r="G70">
        <v>653</v>
      </c>
      <c r="H70">
        <v>141</v>
      </c>
      <c r="I70">
        <v>1.7</v>
      </c>
      <c r="J70">
        <v>25.1</v>
      </c>
      <c r="K70">
        <v>74.900000000000006</v>
      </c>
      <c r="L70">
        <v>17.399999999999999</v>
      </c>
      <c r="M70">
        <v>34</v>
      </c>
      <c r="N70">
        <v>39458</v>
      </c>
      <c r="O70">
        <v>602.9</v>
      </c>
      <c r="P70">
        <v>3989177</v>
      </c>
      <c r="Q70">
        <v>3982647</v>
      </c>
      <c r="R70">
        <v>6530</v>
      </c>
      <c r="S70">
        <v>6109</v>
      </c>
      <c r="T70">
        <v>6099</v>
      </c>
      <c r="U70">
        <v>10</v>
      </c>
      <c r="V70">
        <v>333</v>
      </c>
      <c r="W70">
        <v>5.4599114608952304</v>
      </c>
      <c r="X70">
        <v>2.89736454411524</v>
      </c>
      <c r="Y70">
        <v>37.299999999999997</v>
      </c>
      <c r="Z70">
        <v>1</v>
      </c>
      <c r="AA70">
        <v>0</v>
      </c>
      <c r="AB70">
        <v>0</v>
      </c>
      <c r="AC70">
        <v>1</v>
      </c>
    </row>
    <row r="71" spans="1:29" x14ac:dyDescent="0.35">
      <c r="A71">
        <v>101814</v>
      </c>
      <c r="B71" t="s">
        <v>118</v>
      </c>
      <c r="C71" t="s">
        <v>116</v>
      </c>
      <c r="D71" t="s">
        <v>31</v>
      </c>
      <c r="E71" t="s">
        <v>32</v>
      </c>
      <c r="F71">
        <v>1</v>
      </c>
      <c r="G71">
        <v>670</v>
      </c>
      <c r="H71">
        <v>129</v>
      </c>
      <c r="I71">
        <v>0.5</v>
      </c>
      <c r="J71">
        <v>13.3</v>
      </c>
      <c r="K71">
        <v>38.1</v>
      </c>
      <c r="L71">
        <v>14</v>
      </c>
      <c r="M71">
        <v>40</v>
      </c>
      <c r="N71">
        <v>41438</v>
      </c>
      <c r="O71">
        <v>602.9</v>
      </c>
      <c r="P71">
        <v>4000570</v>
      </c>
      <c r="Q71">
        <v>4326860</v>
      </c>
      <c r="R71">
        <v>-326290</v>
      </c>
      <c r="S71">
        <v>5971</v>
      </c>
      <c r="T71">
        <v>6458</v>
      </c>
      <c r="U71">
        <v>-487</v>
      </c>
      <c r="V71">
        <v>254</v>
      </c>
      <c r="W71">
        <v>3.93310622483741</v>
      </c>
      <c r="X71">
        <v>0.28470942890638101</v>
      </c>
      <c r="Y71">
        <v>37.799999999999997</v>
      </c>
      <c r="Z71">
        <v>1</v>
      </c>
      <c r="AA71">
        <v>0</v>
      </c>
      <c r="AB71">
        <v>1</v>
      </c>
      <c r="AC71">
        <v>1</v>
      </c>
    </row>
    <row r="72" spans="1:29" x14ac:dyDescent="0.35">
      <c r="A72">
        <v>101821</v>
      </c>
      <c r="B72" t="s">
        <v>119</v>
      </c>
      <c r="C72" t="s">
        <v>116</v>
      </c>
      <c r="D72" t="s">
        <v>31</v>
      </c>
      <c r="E72" t="s">
        <v>32</v>
      </c>
      <c r="F72">
        <v>1</v>
      </c>
      <c r="G72">
        <v>831</v>
      </c>
      <c r="H72">
        <v>145</v>
      </c>
      <c r="I72">
        <v>1</v>
      </c>
      <c r="J72">
        <v>16.100000000000001</v>
      </c>
      <c r="K72">
        <v>64.099999999999994</v>
      </c>
      <c r="L72">
        <v>18</v>
      </c>
      <c r="M72">
        <v>46</v>
      </c>
      <c r="N72">
        <v>34802</v>
      </c>
      <c r="O72">
        <v>602.9</v>
      </c>
      <c r="P72">
        <v>4907886</v>
      </c>
      <c r="Q72">
        <v>5029212</v>
      </c>
      <c r="R72">
        <v>-121326</v>
      </c>
      <c r="S72">
        <v>5906</v>
      </c>
      <c r="T72">
        <v>6052</v>
      </c>
      <c r="U72">
        <v>-146</v>
      </c>
      <c r="V72">
        <v>259</v>
      </c>
      <c r="W72">
        <v>4.27957699933906</v>
      </c>
      <c r="X72">
        <v>2.4551303758889298</v>
      </c>
      <c r="Y72">
        <v>43.7</v>
      </c>
      <c r="Z72">
        <v>1</v>
      </c>
      <c r="AA72">
        <v>0</v>
      </c>
      <c r="AB72">
        <v>1</v>
      </c>
      <c r="AC72">
        <v>1</v>
      </c>
    </row>
    <row r="73" spans="1:29" x14ac:dyDescent="0.35">
      <c r="A73">
        <v>101823</v>
      </c>
      <c r="B73" t="s">
        <v>120</v>
      </c>
      <c r="C73" t="s">
        <v>116</v>
      </c>
      <c r="D73" t="s">
        <v>31</v>
      </c>
      <c r="E73" t="s">
        <v>34</v>
      </c>
      <c r="F73">
        <v>1</v>
      </c>
      <c r="G73">
        <v>1049</v>
      </c>
      <c r="H73">
        <v>152</v>
      </c>
      <c r="I73">
        <v>0.9</v>
      </c>
      <c r="J73">
        <v>3.6</v>
      </c>
      <c r="K73">
        <v>82.7</v>
      </c>
      <c r="L73">
        <v>15.4</v>
      </c>
      <c r="M73">
        <v>68</v>
      </c>
      <c r="N73">
        <v>44222</v>
      </c>
      <c r="O73">
        <v>602.9</v>
      </c>
      <c r="P73">
        <v>5786284</v>
      </c>
      <c r="Q73">
        <v>5782088</v>
      </c>
      <c r="R73">
        <v>4196</v>
      </c>
      <c r="S73">
        <v>5516</v>
      </c>
      <c r="T73">
        <v>5512</v>
      </c>
      <c r="U73">
        <v>4</v>
      </c>
      <c r="V73">
        <v>182</v>
      </c>
      <c r="W73">
        <v>3.3018867924528301</v>
      </c>
      <c r="X73">
        <v>12.581580855692501</v>
      </c>
      <c r="Y73">
        <v>60.5</v>
      </c>
      <c r="Z73">
        <v>0</v>
      </c>
      <c r="AA73">
        <v>0</v>
      </c>
      <c r="AB73">
        <v>1</v>
      </c>
      <c r="AC73">
        <v>1</v>
      </c>
    </row>
    <row r="74" spans="1:29" x14ac:dyDescent="0.35">
      <c r="A74">
        <v>101928</v>
      </c>
      <c r="B74" t="s">
        <v>121</v>
      </c>
      <c r="C74" t="s">
        <v>122</v>
      </c>
      <c r="D74" t="s">
        <v>31</v>
      </c>
      <c r="E74" t="s">
        <v>32</v>
      </c>
      <c r="F74">
        <v>1</v>
      </c>
      <c r="G74">
        <v>1136</v>
      </c>
      <c r="H74">
        <v>191</v>
      </c>
      <c r="I74">
        <v>0.7</v>
      </c>
      <c r="J74">
        <v>13.8</v>
      </c>
      <c r="K74">
        <v>14.8</v>
      </c>
      <c r="L74">
        <v>16.7</v>
      </c>
      <c r="M74">
        <v>73</v>
      </c>
      <c r="N74">
        <v>46213</v>
      </c>
      <c r="O74">
        <v>580.5</v>
      </c>
      <c r="P74">
        <v>8044016</v>
      </c>
      <c r="Q74">
        <v>7188608</v>
      </c>
      <c r="R74">
        <v>855408</v>
      </c>
      <c r="S74">
        <v>7081</v>
      </c>
      <c r="T74">
        <v>6328</v>
      </c>
      <c r="U74">
        <v>753</v>
      </c>
      <c r="V74">
        <v>286</v>
      </c>
      <c r="W74">
        <v>4.5195954487989898</v>
      </c>
      <c r="X74">
        <v>1.69467589323542</v>
      </c>
      <c r="Y74">
        <v>44.7</v>
      </c>
      <c r="Z74">
        <v>1</v>
      </c>
      <c r="AA74">
        <v>0</v>
      </c>
      <c r="AB74">
        <v>1</v>
      </c>
      <c r="AC74">
        <v>1</v>
      </c>
    </row>
    <row r="75" spans="1:29" x14ac:dyDescent="0.35">
      <c r="A75">
        <v>101934</v>
      </c>
      <c r="B75" t="s">
        <v>123</v>
      </c>
      <c r="C75" t="s">
        <v>122</v>
      </c>
      <c r="D75" t="s">
        <v>31</v>
      </c>
      <c r="E75" t="s">
        <v>32</v>
      </c>
      <c r="F75">
        <v>1</v>
      </c>
      <c r="G75">
        <v>1860</v>
      </c>
      <c r="H75">
        <v>292</v>
      </c>
      <c r="I75">
        <v>1.8</v>
      </c>
      <c r="J75">
        <v>6.1</v>
      </c>
      <c r="K75">
        <v>58.3</v>
      </c>
      <c r="L75">
        <v>14.9</v>
      </c>
      <c r="M75">
        <v>124</v>
      </c>
      <c r="N75">
        <v>47163</v>
      </c>
      <c r="O75">
        <v>580.5</v>
      </c>
      <c r="P75">
        <v>10315560</v>
      </c>
      <c r="Q75">
        <v>10488540</v>
      </c>
      <c r="R75">
        <v>-172980</v>
      </c>
      <c r="S75">
        <v>5546</v>
      </c>
      <c r="T75">
        <v>5639</v>
      </c>
      <c r="U75">
        <v>-93</v>
      </c>
      <c r="V75">
        <v>234</v>
      </c>
      <c r="W75">
        <v>4.1496719276467502</v>
      </c>
      <c r="X75">
        <v>0.55896141363144602</v>
      </c>
      <c r="Y75">
        <v>56.6</v>
      </c>
      <c r="Z75">
        <v>1</v>
      </c>
      <c r="AA75">
        <v>0</v>
      </c>
      <c r="AB75">
        <v>1</v>
      </c>
      <c r="AC75">
        <v>1</v>
      </c>
    </row>
    <row r="76" spans="1:29" x14ac:dyDescent="0.35">
      <c r="A76">
        <v>101939</v>
      </c>
      <c r="B76" t="s">
        <v>124</v>
      </c>
      <c r="C76" t="s">
        <v>122</v>
      </c>
      <c r="D76" t="s">
        <v>31</v>
      </c>
      <c r="E76" t="s">
        <v>32</v>
      </c>
      <c r="F76">
        <v>1</v>
      </c>
      <c r="G76">
        <v>1360</v>
      </c>
      <c r="H76">
        <v>213</v>
      </c>
      <c r="I76">
        <v>1</v>
      </c>
      <c r="J76">
        <v>17.899999999999999</v>
      </c>
      <c r="K76">
        <v>38.1</v>
      </c>
      <c r="L76">
        <v>14.2</v>
      </c>
      <c r="M76">
        <v>99</v>
      </c>
      <c r="N76">
        <v>42965</v>
      </c>
      <c r="O76">
        <v>580.5</v>
      </c>
      <c r="P76">
        <v>9220800</v>
      </c>
      <c r="Q76">
        <v>9559440</v>
      </c>
      <c r="R76">
        <v>-338640</v>
      </c>
      <c r="S76">
        <v>6780</v>
      </c>
      <c r="T76">
        <v>7029</v>
      </c>
      <c r="U76">
        <v>-249</v>
      </c>
      <c r="V76">
        <v>284</v>
      </c>
      <c r="W76">
        <v>4.0404040404040398</v>
      </c>
      <c r="X76">
        <v>3.0530973451327399</v>
      </c>
      <c r="Y76">
        <v>48</v>
      </c>
      <c r="Z76">
        <v>1</v>
      </c>
      <c r="AA76">
        <v>0</v>
      </c>
      <c r="AB76">
        <v>1</v>
      </c>
      <c r="AC76">
        <v>1</v>
      </c>
    </row>
    <row r="77" spans="1:29" x14ac:dyDescent="0.35">
      <c r="A77">
        <v>101940</v>
      </c>
      <c r="B77" t="s">
        <v>125</v>
      </c>
      <c r="C77" t="s">
        <v>122</v>
      </c>
      <c r="D77" t="s">
        <v>31</v>
      </c>
      <c r="E77" t="s">
        <v>32</v>
      </c>
      <c r="F77">
        <v>1</v>
      </c>
      <c r="G77">
        <v>1810</v>
      </c>
      <c r="H77">
        <v>234</v>
      </c>
      <c r="I77">
        <v>1.3</v>
      </c>
      <c r="J77">
        <v>15</v>
      </c>
      <c r="K77">
        <v>51.7</v>
      </c>
      <c r="L77">
        <v>14.7</v>
      </c>
      <c r="M77">
        <v>120</v>
      </c>
      <c r="N77">
        <v>44492</v>
      </c>
      <c r="O77">
        <v>580.5</v>
      </c>
      <c r="P77">
        <v>11531510</v>
      </c>
      <c r="Q77">
        <v>11726990</v>
      </c>
      <c r="R77">
        <v>-195480</v>
      </c>
      <c r="S77">
        <v>6371</v>
      </c>
      <c r="T77">
        <v>6479</v>
      </c>
      <c r="U77">
        <v>-108</v>
      </c>
      <c r="V77">
        <v>347</v>
      </c>
      <c r="W77">
        <v>5.3557647785151996</v>
      </c>
      <c r="X77">
        <v>2.4485951969863402</v>
      </c>
      <c r="Y77">
        <v>53.9</v>
      </c>
      <c r="Z77">
        <v>1</v>
      </c>
      <c r="AA77">
        <v>0</v>
      </c>
      <c r="AB77">
        <v>1</v>
      </c>
      <c r="AC77">
        <v>1</v>
      </c>
    </row>
    <row r="78" spans="1:29" x14ac:dyDescent="0.35">
      <c r="A78">
        <v>101941</v>
      </c>
      <c r="B78" t="s">
        <v>126</v>
      </c>
      <c r="C78" t="s">
        <v>122</v>
      </c>
      <c r="D78" t="s">
        <v>31</v>
      </c>
      <c r="E78" t="s">
        <v>34</v>
      </c>
      <c r="F78">
        <v>1</v>
      </c>
      <c r="G78">
        <v>1348</v>
      </c>
      <c r="H78">
        <v>209</v>
      </c>
      <c r="I78">
        <v>1</v>
      </c>
      <c r="J78">
        <v>18.100000000000001</v>
      </c>
      <c r="K78">
        <v>30.3</v>
      </c>
      <c r="L78">
        <v>14.5</v>
      </c>
      <c r="M78">
        <v>92</v>
      </c>
      <c r="N78">
        <v>46120</v>
      </c>
      <c r="O78">
        <v>580.5</v>
      </c>
      <c r="P78">
        <v>8628548</v>
      </c>
      <c r="Q78">
        <v>8945328</v>
      </c>
      <c r="R78">
        <v>-316780</v>
      </c>
      <c r="S78">
        <v>6401</v>
      </c>
      <c r="T78">
        <v>6636</v>
      </c>
      <c r="U78">
        <v>-235</v>
      </c>
      <c r="V78">
        <v>405</v>
      </c>
      <c r="W78">
        <v>6.1030741410488201</v>
      </c>
      <c r="X78">
        <v>3.1870020309326699</v>
      </c>
      <c r="Y78">
        <v>54.4</v>
      </c>
      <c r="Z78">
        <v>0</v>
      </c>
      <c r="AA78">
        <v>0</v>
      </c>
      <c r="AB78">
        <v>1</v>
      </c>
      <c r="AC78">
        <v>1</v>
      </c>
    </row>
    <row r="79" spans="1:29" x14ac:dyDescent="0.35">
      <c r="A79">
        <v>101943</v>
      </c>
      <c r="B79" t="s">
        <v>127</v>
      </c>
      <c r="C79" t="s">
        <v>122</v>
      </c>
      <c r="D79" t="s">
        <v>31</v>
      </c>
      <c r="E79" t="s">
        <v>32</v>
      </c>
      <c r="F79">
        <v>1</v>
      </c>
      <c r="G79">
        <v>857</v>
      </c>
      <c r="H79">
        <v>133</v>
      </c>
      <c r="I79">
        <v>0.8</v>
      </c>
      <c r="J79">
        <v>19.100000000000001</v>
      </c>
      <c r="K79">
        <v>39</v>
      </c>
      <c r="L79">
        <v>17.100000000000001</v>
      </c>
      <c r="M79">
        <v>45</v>
      </c>
      <c r="N79">
        <v>43032</v>
      </c>
      <c r="O79">
        <v>580.5</v>
      </c>
      <c r="P79">
        <v>5452234</v>
      </c>
      <c r="Q79">
        <v>5920156</v>
      </c>
      <c r="R79">
        <v>-467922</v>
      </c>
      <c r="S79">
        <v>6362</v>
      </c>
      <c r="T79">
        <v>6908</v>
      </c>
      <c r="U79">
        <v>-546</v>
      </c>
      <c r="V79">
        <v>382</v>
      </c>
      <c r="W79">
        <v>5.5298204979733603</v>
      </c>
      <c r="X79">
        <v>1.55611442942471</v>
      </c>
      <c r="Y79">
        <v>40.6</v>
      </c>
      <c r="Z79">
        <v>1</v>
      </c>
      <c r="AA79">
        <v>0</v>
      </c>
      <c r="AB79">
        <v>1</v>
      </c>
      <c r="AC79">
        <v>1</v>
      </c>
    </row>
    <row r="80" spans="1:29" x14ac:dyDescent="0.35">
      <c r="A80">
        <v>102045</v>
      </c>
      <c r="B80" t="s">
        <v>128</v>
      </c>
      <c r="C80" t="s">
        <v>129</v>
      </c>
      <c r="D80" t="s">
        <v>31</v>
      </c>
      <c r="E80" t="s">
        <v>32</v>
      </c>
      <c r="F80">
        <v>1</v>
      </c>
      <c r="G80">
        <v>1569</v>
      </c>
      <c r="H80">
        <v>221</v>
      </c>
      <c r="I80">
        <v>1.6</v>
      </c>
      <c r="J80">
        <v>15.1</v>
      </c>
      <c r="K80">
        <v>43.8</v>
      </c>
      <c r="L80">
        <v>14.6</v>
      </c>
      <c r="M80">
        <v>108</v>
      </c>
      <c r="N80">
        <v>41859</v>
      </c>
      <c r="O80">
        <v>574.9</v>
      </c>
      <c r="P80">
        <v>9279066</v>
      </c>
      <c r="Q80">
        <v>9605418</v>
      </c>
      <c r="R80">
        <v>-326352</v>
      </c>
      <c r="S80">
        <v>5914</v>
      </c>
      <c r="T80">
        <v>6122</v>
      </c>
      <c r="U80">
        <v>-208</v>
      </c>
      <c r="V80">
        <v>317</v>
      </c>
      <c r="W80">
        <v>5.1780463900686096</v>
      </c>
      <c r="X80">
        <v>1.9107203246533599</v>
      </c>
      <c r="Y80">
        <v>49</v>
      </c>
      <c r="Z80">
        <v>1</v>
      </c>
      <c r="AA80">
        <v>0</v>
      </c>
      <c r="AB80">
        <v>1</v>
      </c>
      <c r="AC80">
        <v>1</v>
      </c>
    </row>
    <row r="81" spans="1:29" x14ac:dyDescent="0.35">
      <c r="A81">
        <v>102048</v>
      </c>
      <c r="B81" t="s">
        <v>130</v>
      </c>
      <c r="C81" t="s">
        <v>129</v>
      </c>
      <c r="D81" t="s">
        <v>31</v>
      </c>
      <c r="E81" t="s">
        <v>34</v>
      </c>
      <c r="F81">
        <v>1</v>
      </c>
      <c r="G81">
        <v>1116</v>
      </c>
      <c r="H81">
        <v>181</v>
      </c>
      <c r="I81">
        <v>0.6</v>
      </c>
      <c r="J81">
        <v>13</v>
      </c>
      <c r="K81">
        <v>53</v>
      </c>
      <c r="L81">
        <v>14.3</v>
      </c>
      <c r="M81">
        <v>80</v>
      </c>
      <c r="N81">
        <v>41140</v>
      </c>
      <c r="O81">
        <v>574.9</v>
      </c>
      <c r="P81">
        <v>6883488</v>
      </c>
      <c r="Q81">
        <v>6893532</v>
      </c>
      <c r="R81">
        <v>-10044</v>
      </c>
      <c r="S81">
        <v>6168</v>
      </c>
      <c r="T81">
        <v>6177</v>
      </c>
      <c r="U81">
        <v>-9</v>
      </c>
      <c r="V81">
        <v>364</v>
      </c>
      <c r="W81">
        <v>5.8928282337704401</v>
      </c>
      <c r="X81">
        <v>4.4422827496757504</v>
      </c>
      <c r="Y81">
        <v>51.1</v>
      </c>
      <c r="Z81">
        <v>0</v>
      </c>
      <c r="AA81">
        <v>0</v>
      </c>
      <c r="AB81">
        <v>1</v>
      </c>
      <c r="AC81">
        <v>1</v>
      </c>
    </row>
    <row r="82" spans="1:29" x14ac:dyDescent="0.35">
      <c r="A82">
        <v>102049</v>
      </c>
      <c r="B82" t="s">
        <v>131</v>
      </c>
      <c r="C82" t="s">
        <v>129</v>
      </c>
      <c r="D82" t="s">
        <v>31</v>
      </c>
      <c r="E82" t="s">
        <v>32</v>
      </c>
      <c r="F82">
        <v>1</v>
      </c>
      <c r="G82">
        <v>1269</v>
      </c>
      <c r="H82">
        <v>210</v>
      </c>
      <c r="I82">
        <v>2.2000000000000002</v>
      </c>
      <c r="J82">
        <v>15.4</v>
      </c>
      <c r="K82">
        <v>67.900000000000006</v>
      </c>
      <c r="L82">
        <v>15.1</v>
      </c>
      <c r="M82">
        <v>85</v>
      </c>
      <c r="N82">
        <v>41142</v>
      </c>
      <c r="O82">
        <v>574.9</v>
      </c>
      <c r="P82">
        <v>7889373</v>
      </c>
      <c r="Q82">
        <v>8015004</v>
      </c>
      <c r="R82">
        <v>-125631</v>
      </c>
      <c r="S82">
        <v>6217</v>
      </c>
      <c r="T82">
        <v>6316</v>
      </c>
      <c r="U82">
        <v>-99</v>
      </c>
      <c r="V82">
        <v>301</v>
      </c>
      <c r="W82">
        <v>4.76567447751742</v>
      </c>
      <c r="X82">
        <v>2.0588708380247698</v>
      </c>
      <c r="Y82">
        <v>39.5</v>
      </c>
      <c r="Z82">
        <v>1</v>
      </c>
      <c r="AA82">
        <v>0</v>
      </c>
      <c r="AB82">
        <v>1</v>
      </c>
      <c r="AC82">
        <v>1</v>
      </c>
    </row>
    <row r="83" spans="1:29" x14ac:dyDescent="0.35">
      <c r="A83">
        <v>102052</v>
      </c>
      <c r="B83" t="s">
        <v>132</v>
      </c>
      <c r="C83" t="s">
        <v>129</v>
      </c>
      <c r="D83" t="s">
        <v>31</v>
      </c>
      <c r="E83" t="s">
        <v>32</v>
      </c>
      <c r="F83">
        <v>1</v>
      </c>
      <c r="G83">
        <v>715</v>
      </c>
      <c r="H83">
        <v>140</v>
      </c>
      <c r="I83">
        <v>1</v>
      </c>
      <c r="J83">
        <v>14.1</v>
      </c>
      <c r="K83">
        <v>74.2</v>
      </c>
      <c r="L83">
        <v>17.5</v>
      </c>
      <c r="M83">
        <v>44</v>
      </c>
      <c r="N83">
        <v>44154</v>
      </c>
      <c r="O83">
        <v>574.9</v>
      </c>
      <c r="P83">
        <v>4554550</v>
      </c>
      <c r="Q83">
        <v>5101525</v>
      </c>
      <c r="R83">
        <v>-546975</v>
      </c>
      <c r="S83">
        <v>6370</v>
      </c>
      <c r="T83">
        <v>7135</v>
      </c>
      <c r="U83">
        <v>-765</v>
      </c>
      <c r="V83">
        <v>259</v>
      </c>
      <c r="W83">
        <v>3.6299929922915202</v>
      </c>
      <c r="X83">
        <v>18.2103610675039</v>
      </c>
      <c r="Y83">
        <v>46.6</v>
      </c>
      <c r="Z83">
        <v>1</v>
      </c>
      <c r="AA83">
        <v>0</v>
      </c>
      <c r="AB83">
        <v>1</v>
      </c>
      <c r="AC83">
        <v>1</v>
      </c>
    </row>
    <row r="84" spans="1:29" x14ac:dyDescent="0.35">
      <c r="A84">
        <v>102053</v>
      </c>
      <c r="B84" t="s">
        <v>133</v>
      </c>
      <c r="C84" t="s">
        <v>129</v>
      </c>
      <c r="D84" t="s">
        <v>31</v>
      </c>
      <c r="E84" t="s">
        <v>34</v>
      </c>
      <c r="F84">
        <v>1</v>
      </c>
      <c r="G84">
        <v>1013</v>
      </c>
      <c r="H84">
        <v>167</v>
      </c>
      <c r="I84">
        <v>0.3</v>
      </c>
      <c r="J84">
        <v>14.8</v>
      </c>
      <c r="K84">
        <v>74.5</v>
      </c>
      <c r="L84">
        <v>15.9</v>
      </c>
      <c r="M84">
        <v>65</v>
      </c>
      <c r="N84">
        <v>42670</v>
      </c>
      <c r="O84">
        <v>574.9</v>
      </c>
      <c r="P84">
        <v>6110416</v>
      </c>
      <c r="Q84">
        <v>6331250</v>
      </c>
      <c r="R84">
        <v>-220834</v>
      </c>
      <c r="S84">
        <v>6032</v>
      </c>
      <c r="T84">
        <v>6250</v>
      </c>
      <c r="U84">
        <v>-218</v>
      </c>
      <c r="V84">
        <v>343</v>
      </c>
      <c r="W84">
        <v>5.4880000000000004</v>
      </c>
      <c r="X84">
        <v>1.7904509283819601</v>
      </c>
      <c r="Y84">
        <v>53.5</v>
      </c>
      <c r="Z84">
        <v>0</v>
      </c>
      <c r="AA84">
        <v>0</v>
      </c>
      <c r="AB84">
        <v>1</v>
      </c>
      <c r="AC84">
        <v>1</v>
      </c>
    </row>
    <row r="85" spans="1:29" x14ac:dyDescent="0.35">
      <c r="A85">
        <v>102055</v>
      </c>
      <c r="B85" t="s">
        <v>134</v>
      </c>
      <c r="C85" t="s">
        <v>129</v>
      </c>
      <c r="D85" t="s">
        <v>31</v>
      </c>
      <c r="E85" t="s">
        <v>32</v>
      </c>
      <c r="F85">
        <v>1</v>
      </c>
      <c r="G85">
        <v>1367</v>
      </c>
      <c r="H85">
        <v>186</v>
      </c>
      <c r="I85">
        <v>0</v>
      </c>
      <c r="J85">
        <v>3.1</v>
      </c>
      <c r="K85">
        <v>72.900000000000006</v>
      </c>
      <c r="L85">
        <v>16</v>
      </c>
      <c r="M85">
        <v>86</v>
      </c>
      <c r="N85">
        <v>42942</v>
      </c>
      <c r="O85">
        <v>574.9</v>
      </c>
      <c r="P85">
        <v>7964142</v>
      </c>
      <c r="Q85">
        <v>7964142</v>
      </c>
      <c r="R85">
        <v>0</v>
      </c>
      <c r="S85">
        <v>5826</v>
      </c>
      <c r="T85">
        <v>5826</v>
      </c>
      <c r="U85">
        <v>0</v>
      </c>
      <c r="V85">
        <v>638</v>
      </c>
      <c r="W85">
        <v>10.9509097150704</v>
      </c>
      <c r="X85">
        <v>15.139031925849601</v>
      </c>
      <c r="Y85">
        <v>77.8</v>
      </c>
      <c r="Z85">
        <v>1</v>
      </c>
      <c r="AA85">
        <v>0</v>
      </c>
      <c r="AB85">
        <v>1</v>
      </c>
      <c r="AC85">
        <v>1</v>
      </c>
    </row>
    <row r="86" spans="1:29" x14ac:dyDescent="0.35">
      <c r="A86">
        <v>102056</v>
      </c>
      <c r="B86" t="s">
        <v>135</v>
      </c>
      <c r="C86" t="s">
        <v>129</v>
      </c>
      <c r="D86" t="s">
        <v>31</v>
      </c>
      <c r="E86" t="s">
        <v>32</v>
      </c>
      <c r="F86">
        <v>1</v>
      </c>
      <c r="G86">
        <v>686</v>
      </c>
      <c r="H86">
        <v>136</v>
      </c>
      <c r="I86">
        <v>1.2</v>
      </c>
      <c r="J86">
        <v>20</v>
      </c>
      <c r="K86">
        <v>24.1</v>
      </c>
      <c r="L86">
        <v>15.9</v>
      </c>
      <c r="M86">
        <v>32</v>
      </c>
      <c r="N86">
        <v>48205</v>
      </c>
      <c r="O86">
        <v>574.9</v>
      </c>
      <c r="P86">
        <v>4259374</v>
      </c>
      <c r="Q86">
        <v>4577678</v>
      </c>
      <c r="R86">
        <v>-318304</v>
      </c>
      <c r="S86">
        <v>6209</v>
      </c>
      <c r="T86">
        <v>6673</v>
      </c>
      <c r="U86">
        <v>-464</v>
      </c>
      <c r="V86">
        <v>305</v>
      </c>
      <c r="W86">
        <v>4.5706578750187301</v>
      </c>
      <c r="X86">
        <v>1.25624094057014</v>
      </c>
      <c r="Y86">
        <v>38.9</v>
      </c>
      <c r="Z86">
        <v>1</v>
      </c>
      <c r="AA86">
        <v>0</v>
      </c>
      <c r="AB86">
        <v>0</v>
      </c>
      <c r="AC86">
        <v>1</v>
      </c>
    </row>
    <row r="87" spans="1:29" x14ac:dyDescent="0.35">
      <c r="A87">
        <v>102153</v>
      </c>
      <c r="B87" t="s">
        <v>136</v>
      </c>
      <c r="C87" t="s">
        <v>137</v>
      </c>
      <c r="D87" t="s">
        <v>31</v>
      </c>
      <c r="E87" t="s">
        <v>34</v>
      </c>
      <c r="F87">
        <v>1</v>
      </c>
      <c r="G87">
        <v>948</v>
      </c>
      <c r="H87">
        <v>145</v>
      </c>
      <c r="I87">
        <v>1.3</v>
      </c>
      <c r="J87">
        <v>18.2</v>
      </c>
      <c r="K87">
        <v>59.8</v>
      </c>
      <c r="L87">
        <v>13.1</v>
      </c>
      <c r="M87">
        <v>64</v>
      </c>
      <c r="N87">
        <v>44144</v>
      </c>
      <c r="O87">
        <v>575.29999999999995</v>
      </c>
      <c r="P87">
        <v>6967800</v>
      </c>
      <c r="Q87">
        <v>6912816</v>
      </c>
      <c r="R87">
        <v>54984</v>
      </c>
      <c r="S87">
        <v>7350</v>
      </c>
      <c r="T87">
        <v>7292</v>
      </c>
      <c r="U87">
        <v>58</v>
      </c>
      <c r="V87">
        <v>350</v>
      </c>
      <c r="W87">
        <v>4.7997805814591299</v>
      </c>
      <c r="X87">
        <v>2.2448979591836702</v>
      </c>
      <c r="Y87">
        <v>50.4</v>
      </c>
      <c r="Z87">
        <v>0</v>
      </c>
      <c r="AA87">
        <v>0</v>
      </c>
      <c r="AB87">
        <v>1</v>
      </c>
      <c r="AC87">
        <v>1</v>
      </c>
    </row>
    <row r="88" spans="1:29" x14ac:dyDescent="0.35">
      <c r="A88">
        <v>102154</v>
      </c>
      <c r="B88" t="s">
        <v>138</v>
      </c>
      <c r="C88" t="s">
        <v>137</v>
      </c>
      <c r="D88" t="s">
        <v>31</v>
      </c>
      <c r="E88" t="s">
        <v>32</v>
      </c>
      <c r="F88">
        <v>1</v>
      </c>
      <c r="G88">
        <v>1411</v>
      </c>
      <c r="H88">
        <v>231</v>
      </c>
      <c r="I88">
        <v>1.6</v>
      </c>
      <c r="J88">
        <v>15.4</v>
      </c>
      <c r="K88">
        <v>71.400000000000006</v>
      </c>
      <c r="L88">
        <v>16.100000000000001</v>
      </c>
      <c r="M88">
        <v>88</v>
      </c>
      <c r="N88">
        <v>46926</v>
      </c>
      <c r="O88">
        <v>575.29999999999995</v>
      </c>
      <c r="P88">
        <v>9560936</v>
      </c>
      <c r="Q88">
        <v>9594800</v>
      </c>
      <c r="R88">
        <v>-33864</v>
      </c>
      <c r="S88">
        <v>6776</v>
      </c>
      <c r="T88">
        <v>6800</v>
      </c>
      <c r="U88">
        <v>-24</v>
      </c>
      <c r="V88">
        <v>350</v>
      </c>
      <c r="W88">
        <v>5.1470588235294104</v>
      </c>
      <c r="X88">
        <v>2.4203069657615099</v>
      </c>
      <c r="Y88">
        <v>50</v>
      </c>
      <c r="Z88">
        <v>1</v>
      </c>
      <c r="AA88">
        <v>0</v>
      </c>
      <c r="AB88">
        <v>1</v>
      </c>
      <c r="AC88">
        <v>1</v>
      </c>
    </row>
    <row r="89" spans="1:29" x14ac:dyDescent="0.35">
      <c r="A89">
        <v>102156</v>
      </c>
      <c r="B89" t="s">
        <v>139</v>
      </c>
      <c r="C89" t="s">
        <v>137</v>
      </c>
      <c r="D89" t="s">
        <v>31</v>
      </c>
      <c r="E89" t="s">
        <v>32</v>
      </c>
      <c r="F89">
        <v>1</v>
      </c>
      <c r="G89">
        <v>1642</v>
      </c>
      <c r="H89">
        <v>242</v>
      </c>
      <c r="I89">
        <v>2.1</v>
      </c>
      <c r="J89">
        <v>5</v>
      </c>
      <c r="K89">
        <v>85.9</v>
      </c>
      <c r="L89">
        <v>15.7</v>
      </c>
      <c r="M89">
        <v>109</v>
      </c>
      <c r="N89">
        <v>47389</v>
      </c>
      <c r="O89">
        <v>575.29999999999995</v>
      </c>
      <c r="P89">
        <v>10556418</v>
      </c>
      <c r="Q89">
        <v>10917658</v>
      </c>
      <c r="R89">
        <v>-361240</v>
      </c>
      <c r="S89">
        <v>6429</v>
      </c>
      <c r="T89">
        <v>6649</v>
      </c>
      <c r="U89">
        <v>-220</v>
      </c>
      <c r="V89">
        <v>300</v>
      </c>
      <c r="W89">
        <v>4.5119566852158197</v>
      </c>
      <c r="X89">
        <v>5.0396640223985099</v>
      </c>
      <c r="Y89">
        <v>58.2</v>
      </c>
      <c r="Z89">
        <v>1</v>
      </c>
      <c r="AA89">
        <v>0</v>
      </c>
      <c r="AB89">
        <v>1</v>
      </c>
      <c r="AC89">
        <v>1</v>
      </c>
    </row>
    <row r="90" spans="1:29" x14ac:dyDescent="0.35">
      <c r="A90">
        <v>102157</v>
      </c>
      <c r="B90" t="s">
        <v>140</v>
      </c>
      <c r="C90" t="s">
        <v>137</v>
      </c>
      <c r="D90" t="s">
        <v>31</v>
      </c>
      <c r="E90" t="s">
        <v>32</v>
      </c>
      <c r="F90">
        <v>1</v>
      </c>
      <c r="G90">
        <v>1236</v>
      </c>
      <c r="H90">
        <v>238</v>
      </c>
      <c r="I90">
        <v>3.3</v>
      </c>
      <c r="J90">
        <v>60</v>
      </c>
      <c r="K90">
        <v>48</v>
      </c>
      <c r="L90">
        <v>10.8</v>
      </c>
      <c r="M90">
        <v>113</v>
      </c>
      <c r="N90">
        <v>45717</v>
      </c>
      <c r="O90">
        <v>575.29999999999995</v>
      </c>
      <c r="P90">
        <v>10785336</v>
      </c>
      <c r="Q90">
        <v>11023884</v>
      </c>
      <c r="R90">
        <v>-238548</v>
      </c>
      <c r="S90">
        <v>8726</v>
      </c>
      <c r="T90">
        <v>8919</v>
      </c>
      <c r="U90">
        <v>-193</v>
      </c>
      <c r="V90">
        <v>600</v>
      </c>
      <c r="W90">
        <v>6.7272115708038998</v>
      </c>
      <c r="X90">
        <v>0.84804033921613597</v>
      </c>
      <c r="Y90">
        <v>47.4</v>
      </c>
      <c r="Z90">
        <v>1</v>
      </c>
      <c r="AA90">
        <v>0</v>
      </c>
      <c r="AB90">
        <v>0</v>
      </c>
      <c r="AC90">
        <v>1</v>
      </c>
    </row>
    <row r="91" spans="1:29" x14ac:dyDescent="0.35">
      <c r="A91">
        <v>102239</v>
      </c>
      <c r="B91" t="s">
        <v>141</v>
      </c>
      <c r="C91" t="s">
        <v>142</v>
      </c>
      <c r="D91" t="s">
        <v>31</v>
      </c>
      <c r="E91" t="s">
        <v>32</v>
      </c>
      <c r="F91">
        <v>1</v>
      </c>
      <c r="G91">
        <v>1670</v>
      </c>
      <c r="H91">
        <v>265</v>
      </c>
      <c r="I91">
        <v>2.9</v>
      </c>
      <c r="J91">
        <v>13.3</v>
      </c>
      <c r="K91">
        <v>32.1</v>
      </c>
      <c r="L91">
        <v>14.3</v>
      </c>
      <c r="M91">
        <v>118</v>
      </c>
      <c r="N91">
        <v>37223</v>
      </c>
      <c r="O91">
        <v>636.4</v>
      </c>
      <c r="P91">
        <v>10911780</v>
      </c>
      <c r="Q91">
        <v>10905100</v>
      </c>
      <c r="R91">
        <v>6680</v>
      </c>
      <c r="S91">
        <v>6534</v>
      </c>
      <c r="T91">
        <v>6530</v>
      </c>
      <c r="U91">
        <v>4</v>
      </c>
      <c r="V91">
        <v>473</v>
      </c>
      <c r="W91">
        <v>7.2434915773353801</v>
      </c>
      <c r="X91">
        <v>2.1579430670339801</v>
      </c>
      <c r="Y91">
        <v>54.5</v>
      </c>
      <c r="Z91">
        <v>1</v>
      </c>
      <c r="AA91">
        <v>0</v>
      </c>
      <c r="AB91">
        <v>1</v>
      </c>
      <c r="AC91">
        <v>1</v>
      </c>
    </row>
    <row r="92" spans="1:29" x14ac:dyDescent="0.35">
      <c r="A92">
        <v>102449</v>
      </c>
      <c r="B92" t="s">
        <v>143</v>
      </c>
      <c r="C92" t="s">
        <v>144</v>
      </c>
      <c r="D92" t="s">
        <v>31</v>
      </c>
      <c r="E92" t="s">
        <v>32</v>
      </c>
      <c r="F92">
        <v>1</v>
      </c>
      <c r="G92">
        <v>462</v>
      </c>
      <c r="H92">
        <v>58</v>
      </c>
      <c r="I92">
        <v>3.3</v>
      </c>
      <c r="J92">
        <v>11.5</v>
      </c>
      <c r="K92">
        <v>58.8</v>
      </c>
      <c r="L92">
        <v>11.1</v>
      </c>
      <c r="M92">
        <v>44</v>
      </c>
      <c r="N92">
        <v>45933</v>
      </c>
      <c r="O92">
        <v>613.29999999999995</v>
      </c>
      <c r="P92">
        <v>3086160</v>
      </c>
      <c r="Q92">
        <v>3874794</v>
      </c>
      <c r="R92">
        <v>-788634</v>
      </c>
      <c r="S92">
        <v>6680</v>
      </c>
      <c r="T92">
        <v>8387</v>
      </c>
      <c r="U92">
        <v>-1707</v>
      </c>
      <c r="V92">
        <v>137</v>
      </c>
      <c r="W92">
        <v>1.6334803863121501</v>
      </c>
      <c r="X92">
        <v>2.9940119760478998</v>
      </c>
      <c r="Y92">
        <v>40.9</v>
      </c>
      <c r="Z92">
        <v>1</v>
      </c>
      <c r="AA92">
        <v>0</v>
      </c>
      <c r="AB92">
        <v>1</v>
      </c>
      <c r="AC92">
        <v>1</v>
      </c>
    </row>
    <row r="93" spans="1:29" x14ac:dyDescent="0.35">
      <c r="A93">
        <v>102451</v>
      </c>
      <c r="B93" t="s">
        <v>145</v>
      </c>
      <c r="C93" t="s">
        <v>144</v>
      </c>
      <c r="D93" t="s">
        <v>31</v>
      </c>
      <c r="E93" t="s">
        <v>32</v>
      </c>
      <c r="F93">
        <v>1</v>
      </c>
      <c r="G93">
        <v>1041</v>
      </c>
      <c r="H93">
        <v>178</v>
      </c>
      <c r="I93">
        <v>1.5</v>
      </c>
      <c r="J93">
        <v>15.4</v>
      </c>
      <c r="K93">
        <v>21</v>
      </c>
      <c r="L93">
        <v>14.5</v>
      </c>
      <c r="M93">
        <v>77</v>
      </c>
      <c r="N93">
        <v>43054</v>
      </c>
      <c r="O93">
        <v>613.29999999999995</v>
      </c>
      <c r="P93">
        <v>7227663</v>
      </c>
      <c r="Q93">
        <v>7500405</v>
      </c>
      <c r="R93">
        <v>-272742</v>
      </c>
      <c r="S93">
        <v>6943</v>
      </c>
      <c r="T93">
        <v>7205</v>
      </c>
      <c r="U93">
        <v>-262</v>
      </c>
      <c r="V93">
        <v>203</v>
      </c>
      <c r="W93">
        <v>2.8174878556557901</v>
      </c>
      <c r="X93">
        <v>4.55134668010946</v>
      </c>
      <c r="Y93">
        <v>39</v>
      </c>
      <c r="Z93">
        <v>1</v>
      </c>
      <c r="AA93">
        <v>0</v>
      </c>
      <c r="AB93">
        <v>1</v>
      </c>
      <c r="AC93">
        <v>1</v>
      </c>
    </row>
    <row r="94" spans="1:29" x14ac:dyDescent="0.35">
      <c r="A94">
        <v>102539</v>
      </c>
      <c r="B94" t="s">
        <v>146</v>
      </c>
      <c r="C94" t="s">
        <v>147</v>
      </c>
      <c r="D94" t="s">
        <v>31</v>
      </c>
      <c r="E94" t="s">
        <v>32</v>
      </c>
      <c r="F94">
        <v>1</v>
      </c>
      <c r="G94">
        <v>1829</v>
      </c>
      <c r="H94">
        <v>261</v>
      </c>
      <c r="I94">
        <v>1</v>
      </c>
      <c r="J94">
        <v>13.3</v>
      </c>
      <c r="K94">
        <v>30.4</v>
      </c>
      <c r="L94">
        <v>15.3</v>
      </c>
      <c r="M94">
        <v>119</v>
      </c>
      <c r="N94">
        <v>40195</v>
      </c>
      <c r="O94">
        <v>585.79999999999995</v>
      </c>
      <c r="P94">
        <v>11012409</v>
      </c>
      <c r="Q94">
        <v>10293612</v>
      </c>
      <c r="R94">
        <v>718797</v>
      </c>
      <c r="S94">
        <v>6021</v>
      </c>
      <c r="T94">
        <v>5628</v>
      </c>
      <c r="U94">
        <v>393</v>
      </c>
      <c r="V94">
        <v>220</v>
      </c>
      <c r="W94">
        <v>3.9090262970860001</v>
      </c>
      <c r="X94">
        <v>1.9099817306095299</v>
      </c>
      <c r="Y94">
        <v>55.5</v>
      </c>
      <c r="Z94">
        <v>1</v>
      </c>
      <c r="AA94">
        <v>0</v>
      </c>
      <c r="AB94">
        <v>1</v>
      </c>
      <c r="AC94">
        <v>1</v>
      </c>
    </row>
    <row r="95" spans="1:29" x14ac:dyDescent="0.35">
      <c r="A95">
        <v>102545</v>
      </c>
      <c r="B95" t="s">
        <v>148</v>
      </c>
      <c r="C95" t="s">
        <v>147</v>
      </c>
      <c r="D95" t="s">
        <v>31</v>
      </c>
      <c r="E95" t="s">
        <v>41</v>
      </c>
      <c r="F95">
        <v>1</v>
      </c>
      <c r="G95">
        <v>1156</v>
      </c>
      <c r="H95">
        <v>180</v>
      </c>
      <c r="I95">
        <v>0.7</v>
      </c>
      <c r="J95">
        <v>8.6999999999999993</v>
      </c>
      <c r="K95">
        <v>77.5</v>
      </c>
      <c r="L95">
        <v>15.9</v>
      </c>
      <c r="M95">
        <v>75</v>
      </c>
      <c r="N95">
        <v>39454</v>
      </c>
      <c r="O95">
        <v>585.79999999999995</v>
      </c>
      <c r="P95">
        <v>6672432</v>
      </c>
      <c r="Q95">
        <v>6848144</v>
      </c>
      <c r="R95">
        <v>-175712</v>
      </c>
      <c r="S95">
        <v>5772</v>
      </c>
      <c r="T95">
        <v>5924</v>
      </c>
      <c r="U95">
        <v>-152</v>
      </c>
      <c r="V95">
        <v>442</v>
      </c>
      <c r="W95">
        <v>7.4611748818365999</v>
      </c>
      <c r="X95">
        <v>3.43035343035343</v>
      </c>
      <c r="Y95">
        <v>60</v>
      </c>
      <c r="Z95">
        <v>0</v>
      </c>
      <c r="AA95">
        <v>0</v>
      </c>
      <c r="AB95">
        <v>1</v>
      </c>
      <c r="AC95">
        <v>1</v>
      </c>
    </row>
    <row r="96" spans="1:29" x14ac:dyDescent="0.35">
      <c r="A96">
        <v>102599</v>
      </c>
      <c r="B96" t="s">
        <v>149</v>
      </c>
      <c r="C96" t="s">
        <v>150</v>
      </c>
      <c r="D96" t="s">
        <v>31</v>
      </c>
      <c r="E96" t="s">
        <v>32</v>
      </c>
      <c r="F96">
        <v>1</v>
      </c>
      <c r="G96">
        <v>449</v>
      </c>
      <c r="H96">
        <v>96</v>
      </c>
      <c r="I96">
        <v>3.8</v>
      </c>
      <c r="J96">
        <v>14.7</v>
      </c>
      <c r="K96">
        <v>86.6</v>
      </c>
      <c r="L96">
        <v>13</v>
      </c>
      <c r="M96">
        <v>28</v>
      </c>
      <c r="N96">
        <v>41698</v>
      </c>
      <c r="O96">
        <v>707.8</v>
      </c>
      <c r="P96">
        <v>3163205</v>
      </c>
      <c r="Q96">
        <v>3630165</v>
      </c>
      <c r="R96">
        <v>-466960</v>
      </c>
      <c r="S96">
        <v>7045</v>
      </c>
      <c r="T96">
        <v>8085</v>
      </c>
      <c r="U96">
        <v>-1040</v>
      </c>
      <c r="V96">
        <v>513</v>
      </c>
      <c r="W96">
        <v>6.3450834879406299</v>
      </c>
      <c r="X96">
        <v>6.1178140525195204</v>
      </c>
      <c r="Y96">
        <v>43.2</v>
      </c>
      <c r="Z96">
        <v>1</v>
      </c>
      <c r="AA96">
        <v>0</v>
      </c>
      <c r="AB96">
        <v>0</v>
      </c>
      <c r="AC96">
        <v>1</v>
      </c>
    </row>
    <row r="97" spans="1:29" x14ac:dyDescent="0.35">
      <c r="A97">
        <v>102673</v>
      </c>
      <c r="B97" t="s">
        <v>151</v>
      </c>
      <c r="C97" t="s">
        <v>152</v>
      </c>
      <c r="D97" t="s">
        <v>31</v>
      </c>
      <c r="E97" t="s">
        <v>34</v>
      </c>
      <c r="F97">
        <v>1</v>
      </c>
      <c r="G97">
        <v>1291</v>
      </c>
      <c r="H97">
        <v>225</v>
      </c>
      <c r="I97">
        <v>1.7</v>
      </c>
      <c r="J97">
        <v>14.4</v>
      </c>
      <c r="K97">
        <v>55.5</v>
      </c>
      <c r="L97">
        <v>14.3</v>
      </c>
      <c r="M97">
        <v>90</v>
      </c>
      <c r="N97">
        <v>46371</v>
      </c>
      <c r="O97">
        <v>663.3</v>
      </c>
      <c r="P97">
        <v>7840243</v>
      </c>
      <c r="Q97">
        <v>8274019</v>
      </c>
      <c r="R97">
        <v>-433776</v>
      </c>
      <c r="S97">
        <v>6073</v>
      </c>
      <c r="T97">
        <v>6409</v>
      </c>
      <c r="U97">
        <v>-336</v>
      </c>
      <c r="V97">
        <v>454</v>
      </c>
      <c r="W97">
        <v>7.0837884225308203</v>
      </c>
      <c r="X97">
        <v>0.97151325539272204</v>
      </c>
      <c r="Y97">
        <v>54.4</v>
      </c>
      <c r="Z97">
        <v>0</v>
      </c>
      <c r="AA97">
        <v>0</v>
      </c>
      <c r="AB97">
        <v>1</v>
      </c>
      <c r="AC97">
        <v>1</v>
      </c>
    </row>
    <row r="98" spans="1:29" x14ac:dyDescent="0.35">
      <c r="A98">
        <v>102674</v>
      </c>
      <c r="B98" t="s">
        <v>153</v>
      </c>
      <c r="C98" t="s">
        <v>152</v>
      </c>
      <c r="D98" t="s">
        <v>31</v>
      </c>
      <c r="E98" t="s">
        <v>32</v>
      </c>
      <c r="F98">
        <v>1</v>
      </c>
      <c r="G98">
        <v>1013</v>
      </c>
      <c r="H98">
        <v>139</v>
      </c>
      <c r="I98">
        <v>4.8</v>
      </c>
      <c r="J98">
        <v>22.4</v>
      </c>
      <c r="K98">
        <v>69.7</v>
      </c>
      <c r="L98">
        <v>13.9</v>
      </c>
      <c r="M98">
        <v>71</v>
      </c>
      <c r="N98">
        <v>44315</v>
      </c>
      <c r="O98">
        <v>663.3</v>
      </c>
      <c r="P98">
        <v>7009960</v>
      </c>
      <c r="Q98">
        <v>6805334</v>
      </c>
      <c r="R98">
        <v>204626</v>
      </c>
      <c r="S98">
        <v>6920</v>
      </c>
      <c r="T98">
        <v>6718</v>
      </c>
      <c r="U98">
        <v>202</v>
      </c>
      <c r="V98">
        <v>394</v>
      </c>
      <c r="W98">
        <v>5.86484072640667</v>
      </c>
      <c r="X98">
        <v>0.83815028901734101</v>
      </c>
      <c r="Y98">
        <v>42.6</v>
      </c>
      <c r="Z98">
        <v>1</v>
      </c>
      <c r="AA98">
        <v>0</v>
      </c>
      <c r="AB98">
        <v>1</v>
      </c>
      <c r="AC98">
        <v>1</v>
      </c>
    </row>
    <row r="99" spans="1:29" x14ac:dyDescent="0.35">
      <c r="A99">
        <v>102679</v>
      </c>
      <c r="B99" t="s">
        <v>154</v>
      </c>
      <c r="C99" t="s">
        <v>152</v>
      </c>
      <c r="D99" t="s">
        <v>31</v>
      </c>
      <c r="E99" t="s">
        <v>41</v>
      </c>
      <c r="F99">
        <v>1</v>
      </c>
      <c r="G99">
        <v>1261</v>
      </c>
      <c r="H99">
        <v>218</v>
      </c>
      <c r="I99">
        <v>2.5</v>
      </c>
      <c r="J99">
        <v>10.8</v>
      </c>
      <c r="K99">
        <v>52.1</v>
      </c>
      <c r="L99">
        <v>15.1</v>
      </c>
      <c r="M99">
        <v>87</v>
      </c>
      <c r="N99">
        <v>44783</v>
      </c>
      <c r="O99">
        <v>663.3</v>
      </c>
      <c r="P99">
        <v>9200256</v>
      </c>
      <c r="Q99">
        <v>9504157</v>
      </c>
      <c r="R99">
        <v>-303901</v>
      </c>
      <c r="S99">
        <v>7296</v>
      </c>
      <c r="T99">
        <v>7537</v>
      </c>
      <c r="U99">
        <v>-241</v>
      </c>
      <c r="V99">
        <v>451</v>
      </c>
      <c r="W99">
        <v>5.9838131882712</v>
      </c>
      <c r="X99">
        <v>11.595394736842101</v>
      </c>
      <c r="Y99">
        <v>51.7</v>
      </c>
      <c r="Z99">
        <v>0</v>
      </c>
      <c r="AA99">
        <v>0</v>
      </c>
      <c r="AB99">
        <v>1</v>
      </c>
      <c r="AC99">
        <v>1</v>
      </c>
    </row>
    <row r="100" spans="1:29" x14ac:dyDescent="0.35">
      <c r="A100">
        <v>102681</v>
      </c>
      <c r="B100" t="s">
        <v>155</v>
      </c>
      <c r="C100" t="s">
        <v>152</v>
      </c>
      <c r="D100" t="s">
        <v>31</v>
      </c>
      <c r="E100" t="s">
        <v>41</v>
      </c>
      <c r="F100">
        <v>1</v>
      </c>
      <c r="G100">
        <v>1248</v>
      </c>
      <c r="H100">
        <v>188</v>
      </c>
      <c r="I100">
        <v>4.3</v>
      </c>
      <c r="J100">
        <v>8.4</v>
      </c>
      <c r="K100">
        <v>75.3</v>
      </c>
      <c r="L100">
        <v>17.3</v>
      </c>
      <c r="M100">
        <v>73</v>
      </c>
      <c r="N100">
        <v>47763</v>
      </c>
      <c r="O100">
        <v>663.3</v>
      </c>
      <c r="P100">
        <v>7601568</v>
      </c>
      <c r="Q100">
        <v>7574112</v>
      </c>
      <c r="R100">
        <v>27456</v>
      </c>
      <c r="S100">
        <v>6091</v>
      </c>
      <c r="T100">
        <v>6069</v>
      </c>
      <c r="U100">
        <v>22</v>
      </c>
      <c r="V100">
        <v>250</v>
      </c>
      <c r="W100">
        <v>4.1192947767342201</v>
      </c>
      <c r="X100">
        <v>3.5790510589394202</v>
      </c>
      <c r="Y100">
        <v>55.3</v>
      </c>
      <c r="Z100">
        <v>0</v>
      </c>
      <c r="AA100">
        <v>0</v>
      </c>
      <c r="AB100">
        <v>1</v>
      </c>
      <c r="AC100">
        <v>1</v>
      </c>
    </row>
    <row r="101" spans="1:29" x14ac:dyDescent="0.35">
      <c r="A101">
        <v>102683</v>
      </c>
      <c r="B101" t="s">
        <v>156</v>
      </c>
      <c r="C101" t="s">
        <v>152</v>
      </c>
      <c r="D101" t="s">
        <v>31</v>
      </c>
      <c r="E101" t="s">
        <v>34</v>
      </c>
      <c r="F101">
        <v>1</v>
      </c>
      <c r="G101">
        <v>1363</v>
      </c>
      <c r="H101">
        <v>210</v>
      </c>
      <c r="I101">
        <v>1.6</v>
      </c>
      <c r="J101">
        <v>7.4</v>
      </c>
      <c r="K101">
        <v>70.7</v>
      </c>
      <c r="L101">
        <v>18</v>
      </c>
      <c r="M101">
        <v>76</v>
      </c>
      <c r="N101">
        <v>47358</v>
      </c>
      <c r="O101">
        <v>663.3</v>
      </c>
      <c r="P101">
        <v>7961283</v>
      </c>
      <c r="Q101">
        <v>7976276</v>
      </c>
      <c r="R101">
        <v>-14993</v>
      </c>
      <c r="S101">
        <v>5841</v>
      </c>
      <c r="T101">
        <v>5852</v>
      </c>
      <c r="U101">
        <v>-11</v>
      </c>
      <c r="V101">
        <v>393</v>
      </c>
      <c r="W101">
        <v>6.7156527682843503</v>
      </c>
      <c r="X101">
        <v>2.10580380071905</v>
      </c>
      <c r="Y101">
        <v>59</v>
      </c>
      <c r="Z101">
        <v>0</v>
      </c>
      <c r="AA101">
        <v>0</v>
      </c>
      <c r="AB101">
        <v>1</v>
      </c>
      <c r="AC101">
        <v>1</v>
      </c>
    </row>
    <row r="102" spans="1:29" x14ac:dyDescent="0.35">
      <c r="A102">
        <v>102776</v>
      </c>
      <c r="B102" t="s">
        <v>157</v>
      </c>
      <c r="C102" t="s">
        <v>158</v>
      </c>
      <c r="D102" t="s">
        <v>31</v>
      </c>
      <c r="E102" t="s">
        <v>32</v>
      </c>
      <c r="F102">
        <v>1</v>
      </c>
      <c r="G102">
        <v>1322</v>
      </c>
      <c r="H102">
        <v>264</v>
      </c>
      <c r="I102">
        <v>0.4</v>
      </c>
      <c r="J102">
        <v>14.1</v>
      </c>
      <c r="K102">
        <v>8</v>
      </c>
      <c r="L102">
        <v>14.4</v>
      </c>
      <c r="M102">
        <v>92</v>
      </c>
      <c r="N102">
        <v>47264</v>
      </c>
      <c r="O102">
        <v>524.20000000000005</v>
      </c>
      <c r="P102">
        <v>9915000</v>
      </c>
      <c r="Q102">
        <v>10545594</v>
      </c>
      <c r="R102">
        <v>-630594</v>
      </c>
      <c r="S102">
        <v>7500</v>
      </c>
      <c r="T102">
        <v>7977</v>
      </c>
      <c r="U102">
        <v>-477</v>
      </c>
      <c r="V102">
        <v>357</v>
      </c>
      <c r="W102">
        <v>4.4753666792027103</v>
      </c>
      <c r="X102">
        <v>0.77333333333333298</v>
      </c>
      <c r="Y102">
        <v>44.7</v>
      </c>
      <c r="Z102">
        <v>1</v>
      </c>
      <c r="AA102">
        <v>0</v>
      </c>
      <c r="AB102">
        <v>0</v>
      </c>
      <c r="AC102">
        <v>1</v>
      </c>
    </row>
    <row r="103" spans="1:29" x14ac:dyDescent="0.35">
      <c r="A103">
        <v>102782</v>
      </c>
      <c r="B103" t="s">
        <v>159</v>
      </c>
      <c r="C103" t="s">
        <v>158</v>
      </c>
      <c r="D103" t="s">
        <v>31</v>
      </c>
      <c r="E103" t="s">
        <v>34</v>
      </c>
      <c r="F103">
        <v>1</v>
      </c>
      <c r="G103">
        <v>1349</v>
      </c>
      <c r="H103">
        <v>262</v>
      </c>
      <c r="I103">
        <v>0.3</v>
      </c>
      <c r="J103">
        <v>17.5</v>
      </c>
      <c r="K103">
        <v>10.1</v>
      </c>
      <c r="L103">
        <v>14.3</v>
      </c>
      <c r="M103">
        <v>94</v>
      </c>
      <c r="N103">
        <v>45541</v>
      </c>
      <c r="O103">
        <v>524.20000000000005</v>
      </c>
      <c r="P103">
        <v>9688518</v>
      </c>
      <c r="Q103">
        <v>11006491</v>
      </c>
      <c r="R103">
        <v>-1317973</v>
      </c>
      <c r="S103">
        <v>7182</v>
      </c>
      <c r="T103">
        <v>8159</v>
      </c>
      <c r="U103">
        <v>-977</v>
      </c>
      <c r="V103">
        <v>377</v>
      </c>
      <c r="W103">
        <v>4.6206642970952299</v>
      </c>
      <c r="X103">
        <v>0.51517683096630495</v>
      </c>
      <c r="Y103">
        <v>53.5</v>
      </c>
      <c r="Z103">
        <v>0</v>
      </c>
      <c r="AA103">
        <v>0</v>
      </c>
      <c r="AB103">
        <v>0</v>
      </c>
      <c r="AC103">
        <v>1</v>
      </c>
    </row>
    <row r="104" spans="1:29" x14ac:dyDescent="0.35">
      <c r="A104">
        <v>102784</v>
      </c>
      <c r="B104" t="s">
        <v>160</v>
      </c>
      <c r="C104" t="s">
        <v>158</v>
      </c>
      <c r="D104" t="s">
        <v>31</v>
      </c>
      <c r="E104" t="s">
        <v>32</v>
      </c>
      <c r="F104">
        <v>1</v>
      </c>
      <c r="G104">
        <v>845</v>
      </c>
      <c r="H104">
        <v>157</v>
      </c>
      <c r="I104">
        <v>1.3</v>
      </c>
      <c r="J104">
        <v>74.400000000000006</v>
      </c>
      <c r="K104">
        <v>30.8</v>
      </c>
      <c r="L104">
        <v>14.8</v>
      </c>
      <c r="M104">
        <v>61</v>
      </c>
      <c r="N104">
        <v>48533</v>
      </c>
      <c r="O104">
        <v>524.20000000000005</v>
      </c>
      <c r="P104">
        <v>7555990</v>
      </c>
      <c r="Q104">
        <v>7632040</v>
      </c>
      <c r="R104">
        <v>-76050</v>
      </c>
      <c r="S104">
        <v>8942</v>
      </c>
      <c r="T104">
        <v>9032</v>
      </c>
      <c r="U104">
        <v>-90</v>
      </c>
      <c r="V104">
        <v>685</v>
      </c>
      <c r="W104">
        <v>7.5841452612931803</v>
      </c>
      <c r="X104">
        <v>1.3867143815701199</v>
      </c>
      <c r="Y104">
        <v>42.7</v>
      </c>
      <c r="Z104">
        <v>1</v>
      </c>
      <c r="AA104">
        <v>0</v>
      </c>
      <c r="AB104">
        <v>0</v>
      </c>
      <c r="AC104">
        <v>1</v>
      </c>
    </row>
    <row r="105" spans="1:29" x14ac:dyDescent="0.35">
      <c r="A105">
        <v>102786</v>
      </c>
      <c r="B105" t="s">
        <v>161</v>
      </c>
      <c r="C105" t="s">
        <v>158</v>
      </c>
      <c r="D105" t="s">
        <v>31</v>
      </c>
      <c r="E105" t="s">
        <v>34</v>
      </c>
      <c r="F105">
        <v>1</v>
      </c>
      <c r="G105">
        <v>1365</v>
      </c>
      <c r="H105">
        <v>186</v>
      </c>
      <c r="I105">
        <v>0.2</v>
      </c>
      <c r="J105">
        <v>12.5</v>
      </c>
      <c r="K105">
        <v>61.1</v>
      </c>
      <c r="L105">
        <v>14.7</v>
      </c>
      <c r="M105">
        <v>91</v>
      </c>
      <c r="N105">
        <v>49334</v>
      </c>
      <c r="O105">
        <v>524.20000000000005</v>
      </c>
      <c r="P105">
        <v>10088715</v>
      </c>
      <c r="Q105">
        <v>10217025</v>
      </c>
      <c r="R105">
        <v>-128310</v>
      </c>
      <c r="S105">
        <v>7391</v>
      </c>
      <c r="T105">
        <v>7485</v>
      </c>
      <c r="U105">
        <v>-94</v>
      </c>
      <c r="V105">
        <v>427</v>
      </c>
      <c r="W105">
        <v>5.7047428189712797</v>
      </c>
      <c r="X105">
        <v>3.4366120957921802</v>
      </c>
      <c r="Y105">
        <v>50.8</v>
      </c>
      <c r="Z105">
        <v>0</v>
      </c>
      <c r="AA105">
        <v>0</v>
      </c>
      <c r="AB105">
        <v>1</v>
      </c>
      <c r="AC105">
        <v>1</v>
      </c>
    </row>
    <row r="106" spans="1:29" x14ac:dyDescent="0.35">
      <c r="A106">
        <v>102787</v>
      </c>
      <c r="B106" t="s">
        <v>162</v>
      </c>
      <c r="C106" t="s">
        <v>158</v>
      </c>
      <c r="D106" t="s">
        <v>31</v>
      </c>
      <c r="E106" t="s">
        <v>41</v>
      </c>
      <c r="F106">
        <v>1</v>
      </c>
      <c r="G106">
        <v>1190</v>
      </c>
      <c r="H106">
        <v>181</v>
      </c>
      <c r="I106">
        <v>0.7</v>
      </c>
      <c r="J106">
        <v>11.1</v>
      </c>
      <c r="K106">
        <v>44.3</v>
      </c>
      <c r="L106">
        <v>14.2</v>
      </c>
      <c r="M106">
        <v>88</v>
      </c>
      <c r="N106">
        <v>45980</v>
      </c>
      <c r="O106">
        <v>524.20000000000005</v>
      </c>
      <c r="P106">
        <v>8754830</v>
      </c>
      <c r="Q106">
        <v>9218930</v>
      </c>
      <c r="R106">
        <v>-464100</v>
      </c>
      <c r="S106">
        <v>7357</v>
      </c>
      <c r="T106">
        <v>7747</v>
      </c>
      <c r="U106">
        <v>-390</v>
      </c>
      <c r="V106">
        <v>489</v>
      </c>
      <c r="W106">
        <v>6.3121208209629502</v>
      </c>
      <c r="X106">
        <v>1.4000271849938799</v>
      </c>
      <c r="Y106">
        <v>48.9</v>
      </c>
      <c r="Z106">
        <v>0</v>
      </c>
      <c r="AA106">
        <v>0</v>
      </c>
      <c r="AB106">
        <v>1</v>
      </c>
      <c r="AC106">
        <v>1</v>
      </c>
    </row>
    <row r="107" spans="1:29" x14ac:dyDescent="0.35">
      <c r="A107">
        <v>102849</v>
      </c>
      <c r="B107" t="s">
        <v>163</v>
      </c>
      <c r="C107" t="s">
        <v>164</v>
      </c>
      <c r="D107" t="s">
        <v>31</v>
      </c>
      <c r="E107" t="s">
        <v>32</v>
      </c>
      <c r="F107">
        <v>1</v>
      </c>
      <c r="G107">
        <v>1157</v>
      </c>
      <c r="H107">
        <v>179</v>
      </c>
      <c r="I107">
        <v>3.7</v>
      </c>
      <c r="J107">
        <v>19.5</v>
      </c>
      <c r="K107">
        <v>50.8</v>
      </c>
      <c r="L107">
        <v>15</v>
      </c>
      <c r="M107">
        <v>74</v>
      </c>
      <c r="N107">
        <v>43329</v>
      </c>
      <c r="O107">
        <v>603</v>
      </c>
      <c r="P107">
        <v>7352735</v>
      </c>
      <c r="Q107">
        <v>6988280</v>
      </c>
      <c r="R107">
        <v>364455</v>
      </c>
      <c r="S107">
        <v>6355</v>
      </c>
      <c r="T107">
        <v>6040</v>
      </c>
      <c r="U107">
        <v>315</v>
      </c>
      <c r="V107">
        <v>155</v>
      </c>
      <c r="W107">
        <v>2.5662251655629098</v>
      </c>
      <c r="X107">
        <v>3.7293469708890599</v>
      </c>
      <c r="Y107">
        <v>38</v>
      </c>
      <c r="Z107">
        <v>1</v>
      </c>
      <c r="AA107">
        <v>0</v>
      </c>
      <c r="AB107">
        <v>1</v>
      </c>
      <c r="AC107">
        <v>1</v>
      </c>
    </row>
    <row r="108" spans="1:29" x14ac:dyDescent="0.35">
      <c r="A108">
        <v>102850</v>
      </c>
      <c r="B108" t="s">
        <v>165</v>
      </c>
      <c r="C108" t="s">
        <v>164</v>
      </c>
      <c r="D108" t="s">
        <v>31</v>
      </c>
      <c r="E108" t="s">
        <v>41</v>
      </c>
      <c r="F108">
        <v>1</v>
      </c>
      <c r="G108">
        <v>937</v>
      </c>
      <c r="H108">
        <v>117</v>
      </c>
      <c r="I108">
        <v>0.3</v>
      </c>
      <c r="J108">
        <v>5.0999999999999996</v>
      </c>
      <c r="K108">
        <v>23.2</v>
      </c>
      <c r="L108">
        <v>19</v>
      </c>
      <c r="M108">
        <v>52</v>
      </c>
      <c r="N108">
        <v>43003</v>
      </c>
      <c r="O108">
        <v>603</v>
      </c>
      <c r="P108">
        <v>5229397</v>
      </c>
      <c r="Q108">
        <v>5467395</v>
      </c>
      <c r="R108">
        <v>-237998</v>
      </c>
      <c r="S108">
        <v>5581</v>
      </c>
      <c r="T108">
        <v>5835</v>
      </c>
      <c r="U108">
        <v>-254</v>
      </c>
      <c r="V108">
        <v>298</v>
      </c>
      <c r="W108">
        <v>5.1071122536418203</v>
      </c>
      <c r="X108">
        <v>4.4974018993011997</v>
      </c>
      <c r="Y108">
        <v>71.599999999999994</v>
      </c>
      <c r="Z108">
        <v>0</v>
      </c>
      <c r="AA108">
        <v>0</v>
      </c>
      <c r="AB108">
        <v>1</v>
      </c>
      <c r="AC108">
        <v>1</v>
      </c>
    </row>
    <row r="109" spans="1:29" x14ac:dyDescent="0.35">
      <c r="A109">
        <v>102851</v>
      </c>
      <c r="B109" t="s">
        <v>166</v>
      </c>
      <c r="C109" t="s">
        <v>164</v>
      </c>
      <c r="D109" t="s">
        <v>31</v>
      </c>
      <c r="E109" t="s">
        <v>32</v>
      </c>
      <c r="F109">
        <v>1</v>
      </c>
      <c r="G109">
        <v>1508</v>
      </c>
      <c r="H109">
        <v>228</v>
      </c>
      <c r="I109">
        <v>1.6</v>
      </c>
      <c r="J109">
        <v>13</v>
      </c>
      <c r="K109">
        <v>61.7</v>
      </c>
      <c r="L109">
        <v>15.9</v>
      </c>
      <c r="M109">
        <v>94</v>
      </c>
      <c r="N109">
        <v>41105</v>
      </c>
      <c r="O109">
        <v>603</v>
      </c>
      <c r="P109">
        <v>8150740</v>
      </c>
      <c r="Q109">
        <v>7930572</v>
      </c>
      <c r="R109">
        <v>220168</v>
      </c>
      <c r="S109">
        <v>5405</v>
      </c>
      <c r="T109">
        <v>5259</v>
      </c>
      <c r="U109">
        <v>146</v>
      </c>
      <c r="V109">
        <v>182</v>
      </c>
      <c r="W109">
        <v>3.4607339798440799</v>
      </c>
      <c r="X109">
        <v>2.70120259019426</v>
      </c>
      <c r="Y109">
        <v>51.5</v>
      </c>
      <c r="Z109">
        <v>1</v>
      </c>
      <c r="AA109">
        <v>0</v>
      </c>
      <c r="AB109">
        <v>1</v>
      </c>
      <c r="AC109">
        <v>1</v>
      </c>
    </row>
    <row r="110" spans="1:29" x14ac:dyDescent="0.35">
      <c r="A110">
        <v>102852</v>
      </c>
      <c r="B110" t="s">
        <v>167</v>
      </c>
      <c r="C110" t="s">
        <v>164</v>
      </c>
      <c r="D110" t="s">
        <v>31</v>
      </c>
      <c r="E110" t="s">
        <v>34</v>
      </c>
      <c r="F110">
        <v>1</v>
      </c>
      <c r="G110">
        <v>906</v>
      </c>
      <c r="H110">
        <v>117</v>
      </c>
      <c r="I110">
        <v>0</v>
      </c>
      <c r="J110">
        <v>4.5</v>
      </c>
      <c r="K110">
        <v>39.200000000000003</v>
      </c>
      <c r="L110">
        <v>18.8</v>
      </c>
      <c r="M110">
        <v>51</v>
      </c>
      <c r="N110">
        <v>41481</v>
      </c>
      <c r="O110">
        <v>603</v>
      </c>
      <c r="P110">
        <v>4667712</v>
      </c>
      <c r="Q110">
        <v>4585266</v>
      </c>
      <c r="R110">
        <v>82446</v>
      </c>
      <c r="S110">
        <v>5152</v>
      </c>
      <c r="T110">
        <v>5061</v>
      </c>
      <c r="U110">
        <v>91</v>
      </c>
      <c r="V110">
        <v>264</v>
      </c>
      <c r="W110">
        <v>5.2163604030823896</v>
      </c>
      <c r="X110">
        <v>2.9309006211180102</v>
      </c>
      <c r="Y110">
        <v>75.099999999999994</v>
      </c>
      <c r="Z110">
        <v>0</v>
      </c>
      <c r="AA110">
        <v>0</v>
      </c>
      <c r="AB110">
        <v>1</v>
      </c>
      <c r="AC110">
        <v>1</v>
      </c>
    </row>
    <row r="111" spans="1:29" x14ac:dyDescent="0.35">
      <c r="A111">
        <v>102854</v>
      </c>
      <c r="B111" t="s">
        <v>168</v>
      </c>
      <c r="C111" t="s">
        <v>164</v>
      </c>
      <c r="D111" t="s">
        <v>31</v>
      </c>
      <c r="E111" t="s">
        <v>32</v>
      </c>
      <c r="F111">
        <v>1</v>
      </c>
      <c r="G111">
        <v>1616</v>
      </c>
      <c r="H111">
        <v>229</v>
      </c>
      <c r="I111">
        <v>1.3</v>
      </c>
      <c r="J111">
        <v>14.8</v>
      </c>
      <c r="K111">
        <v>73.3</v>
      </c>
      <c r="L111">
        <v>16</v>
      </c>
      <c r="M111">
        <v>104</v>
      </c>
      <c r="N111">
        <v>38314</v>
      </c>
      <c r="O111">
        <v>603</v>
      </c>
      <c r="P111">
        <v>9157872</v>
      </c>
      <c r="Q111">
        <v>9143328</v>
      </c>
      <c r="R111">
        <v>14544</v>
      </c>
      <c r="S111">
        <v>5667</v>
      </c>
      <c r="T111">
        <v>5658</v>
      </c>
      <c r="U111">
        <v>9</v>
      </c>
      <c r="V111">
        <v>366</v>
      </c>
      <c r="W111">
        <v>6.4687168610816501</v>
      </c>
      <c r="X111">
        <v>2.7880712899241198</v>
      </c>
      <c r="Y111">
        <v>48.8</v>
      </c>
      <c r="Z111">
        <v>1</v>
      </c>
      <c r="AA111">
        <v>0</v>
      </c>
      <c r="AB111">
        <v>1</v>
      </c>
      <c r="AC111">
        <v>1</v>
      </c>
    </row>
    <row r="112" spans="1:29" x14ac:dyDescent="0.35">
      <c r="A112">
        <v>102856</v>
      </c>
      <c r="B112" t="s">
        <v>169</v>
      </c>
      <c r="C112" t="s">
        <v>164</v>
      </c>
      <c r="D112" t="s">
        <v>31</v>
      </c>
      <c r="E112" t="s">
        <v>32</v>
      </c>
      <c r="F112">
        <v>1</v>
      </c>
      <c r="G112">
        <v>1505</v>
      </c>
      <c r="H112">
        <v>179</v>
      </c>
      <c r="I112">
        <v>3.5</v>
      </c>
      <c r="J112">
        <v>14.3</v>
      </c>
      <c r="K112">
        <v>24.9</v>
      </c>
      <c r="L112">
        <v>14.2</v>
      </c>
      <c r="M112">
        <v>114</v>
      </c>
      <c r="N112">
        <v>41178</v>
      </c>
      <c r="O112">
        <v>603</v>
      </c>
      <c r="P112">
        <v>9130835</v>
      </c>
      <c r="Q112">
        <v>9540195</v>
      </c>
      <c r="R112">
        <v>-409360</v>
      </c>
      <c r="S112">
        <v>6067</v>
      </c>
      <c r="T112">
        <v>6339</v>
      </c>
      <c r="U112">
        <v>-272</v>
      </c>
      <c r="V112">
        <v>283</v>
      </c>
      <c r="W112">
        <v>4.46442656570437</v>
      </c>
      <c r="X112">
        <v>1.1537827591890599</v>
      </c>
      <c r="Y112">
        <v>54.8</v>
      </c>
      <c r="Z112">
        <v>1</v>
      </c>
      <c r="AA112">
        <v>1</v>
      </c>
      <c r="AB112">
        <v>1</v>
      </c>
      <c r="AC112">
        <v>1</v>
      </c>
    </row>
    <row r="113" spans="1:29" x14ac:dyDescent="0.35">
      <c r="A113">
        <v>102857</v>
      </c>
      <c r="B113" t="s">
        <v>170</v>
      </c>
      <c r="C113" t="s">
        <v>164</v>
      </c>
      <c r="D113" t="s">
        <v>31</v>
      </c>
      <c r="E113" t="s">
        <v>32</v>
      </c>
      <c r="F113">
        <v>1</v>
      </c>
      <c r="G113">
        <v>1291</v>
      </c>
      <c r="H113">
        <v>178</v>
      </c>
      <c r="I113">
        <v>1.1000000000000001</v>
      </c>
      <c r="J113">
        <v>16.399999999999999</v>
      </c>
      <c r="K113">
        <v>23</v>
      </c>
      <c r="L113">
        <v>17.3</v>
      </c>
      <c r="M113">
        <v>75</v>
      </c>
      <c r="N113">
        <v>40889</v>
      </c>
      <c r="O113">
        <v>603</v>
      </c>
      <c r="P113">
        <v>7183124</v>
      </c>
      <c r="Q113">
        <v>6852628</v>
      </c>
      <c r="R113">
        <v>330496</v>
      </c>
      <c r="S113">
        <v>5564</v>
      </c>
      <c r="T113">
        <v>5308</v>
      </c>
      <c r="U113">
        <v>256</v>
      </c>
      <c r="V113">
        <v>176</v>
      </c>
      <c r="W113">
        <v>3.3157498116051198</v>
      </c>
      <c r="X113">
        <v>1.1143062544931699</v>
      </c>
      <c r="Y113">
        <v>54.2</v>
      </c>
      <c r="Z113">
        <v>1</v>
      </c>
      <c r="AA113">
        <v>0</v>
      </c>
      <c r="AB113">
        <v>1</v>
      </c>
      <c r="AC113">
        <v>1</v>
      </c>
    </row>
    <row r="114" spans="1:29" x14ac:dyDescent="0.35">
      <c r="A114">
        <v>102858</v>
      </c>
      <c r="B114" t="s">
        <v>171</v>
      </c>
      <c r="C114" t="s">
        <v>164</v>
      </c>
      <c r="D114" t="s">
        <v>31</v>
      </c>
      <c r="E114" t="s">
        <v>32</v>
      </c>
      <c r="F114">
        <v>1</v>
      </c>
      <c r="G114">
        <v>1635</v>
      </c>
      <c r="H114">
        <v>236</v>
      </c>
      <c r="I114">
        <v>0.6</v>
      </c>
      <c r="J114">
        <v>24.5</v>
      </c>
      <c r="K114">
        <v>25.5</v>
      </c>
      <c r="L114">
        <v>14.2</v>
      </c>
      <c r="M114">
        <v>121</v>
      </c>
      <c r="N114">
        <v>41092</v>
      </c>
      <c r="O114">
        <v>603</v>
      </c>
      <c r="P114">
        <v>9626880</v>
      </c>
      <c r="Q114">
        <v>9738060</v>
      </c>
      <c r="R114">
        <v>-111180</v>
      </c>
      <c r="S114">
        <v>5888</v>
      </c>
      <c r="T114">
        <v>5956</v>
      </c>
      <c r="U114">
        <v>-68</v>
      </c>
      <c r="V114">
        <v>253</v>
      </c>
      <c r="W114">
        <v>4.2478173270651398</v>
      </c>
      <c r="X114">
        <v>0.59442934782608703</v>
      </c>
      <c r="Y114">
        <v>41.3</v>
      </c>
      <c r="Z114">
        <v>1</v>
      </c>
      <c r="AA114">
        <v>0</v>
      </c>
      <c r="AB114">
        <v>1</v>
      </c>
      <c r="AC114">
        <v>1</v>
      </c>
    </row>
    <row r="115" spans="1:29" x14ac:dyDescent="0.35">
      <c r="A115">
        <v>102860</v>
      </c>
      <c r="B115" t="s">
        <v>172</v>
      </c>
      <c r="C115" t="s">
        <v>164</v>
      </c>
      <c r="D115" t="s">
        <v>31</v>
      </c>
      <c r="E115" t="s">
        <v>32</v>
      </c>
      <c r="F115">
        <v>1</v>
      </c>
      <c r="G115">
        <v>1643</v>
      </c>
      <c r="H115">
        <v>242</v>
      </c>
      <c r="I115">
        <v>1.8</v>
      </c>
      <c r="J115">
        <v>7.3</v>
      </c>
      <c r="K115">
        <v>87.3</v>
      </c>
      <c r="L115">
        <v>18</v>
      </c>
      <c r="M115">
        <v>91</v>
      </c>
      <c r="N115">
        <v>47095</v>
      </c>
      <c r="O115">
        <v>603</v>
      </c>
      <c r="P115">
        <v>8783478</v>
      </c>
      <c r="Q115">
        <v>8732545</v>
      </c>
      <c r="R115">
        <v>50933</v>
      </c>
      <c r="S115">
        <v>5346</v>
      </c>
      <c r="T115">
        <v>5315</v>
      </c>
      <c r="U115">
        <v>31</v>
      </c>
      <c r="V115">
        <v>323</v>
      </c>
      <c r="W115">
        <v>6.0771401693320799</v>
      </c>
      <c r="X115">
        <v>5.12532734754957</v>
      </c>
      <c r="Y115">
        <v>55.3</v>
      </c>
      <c r="Z115">
        <v>1</v>
      </c>
      <c r="AA115">
        <v>0</v>
      </c>
      <c r="AB115">
        <v>1</v>
      </c>
      <c r="AC115">
        <v>1</v>
      </c>
    </row>
    <row r="116" spans="1:29" x14ac:dyDescent="0.35">
      <c r="A116">
        <v>102861</v>
      </c>
      <c r="B116" t="s">
        <v>173</v>
      </c>
      <c r="C116" t="s">
        <v>164</v>
      </c>
      <c r="D116" t="s">
        <v>31</v>
      </c>
      <c r="E116" t="s">
        <v>32</v>
      </c>
      <c r="F116">
        <v>1</v>
      </c>
      <c r="G116">
        <v>974</v>
      </c>
      <c r="H116">
        <v>149</v>
      </c>
      <c r="I116">
        <v>1.4</v>
      </c>
      <c r="J116">
        <v>18.2</v>
      </c>
      <c r="K116">
        <v>54.3</v>
      </c>
      <c r="L116">
        <v>16.600000000000001</v>
      </c>
      <c r="M116">
        <v>59</v>
      </c>
      <c r="N116">
        <v>40326</v>
      </c>
      <c r="O116">
        <v>603</v>
      </c>
      <c r="P116">
        <v>5873220</v>
      </c>
      <c r="Q116">
        <v>5814780</v>
      </c>
      <c r="R116">
        <v>58440</v>
      </c>
      <c r="S116">
        <v>6030</v>
      </c>
      <c r="T116">
        <v>5970</v>
      </c>
      <c r="U116">
        <v>60</v>
      </c>
      <c r="V116">
        <v>392</v>
      </c>
      <c r="W116">
        <v>6.5661641541038502</v>
      </c>
      <c r="X116">
        <v>6.9817578772802698</v>
      </c>
      <c r="Y116">
        <v>51.2</v>
      </c>
      <c r="Z116">
        <v>1</v>
      </c>
      <c r="AA116">
        <v>0</v>
      </c>
      <c r="AB116">
        <v>1</v>
      </c>
      <c r="AC116">
        <v>1</v>
      </c>
    </row>
    <row r="117" spans="1:29" x14ac:dyDescent="0.35">
      <c r="A117">
        <v>102929</v>
      </c>
      <c r="B117" t="s">
        <v>174</v>
      </c>
      <c r="C117" t="s">
        <v>175</v>
      </c>
      <c r="D117" t="s">
        <v>31</v>
      </c>
      <c r="E117" t="s">
        <v>32</v>
      </c>
      <c r="F117">
        <v>1</v>
      </c>
      <c r="G117">
        <v>768</v>
      </c>
      <c r="H117">
        <v>112</v>
      </c>
      <c r="I117">
        <v>3.4</v>
      </c>
      <c r="J117">
        <v>10</v>
      </c>
      <c r="K117">
        <v>83.7</v>
      </c>
      <c r="L117">
        <v>16.2</v>
      </c>
      <c r="M117">
        <v>49</v>
      </c>
      <c r="N117">
        <v>42760</v>
      </c>
      <c r="O117">
        <v>784.6</v>
      </c>
      <c r="P117">
        <v>4974336</v>
      </c>
      <c r="Q117">
        <v>5104128</v>
      </c>
      <c r="R117">
        <v>-129792</v>
      </c>
      <c r="S117">
        <v>6477</v>
      </c>
      <c r="T117">
        <v>6646</v>
      </c>
      <c r="U117">
        <v>-169</v>
      </c>
      <c r="V117">
        <v>349</v>
      </c>
      <c r="W117">
        <v>5.25127896479085</v>
      </c>
      <c r="X117">
        <v>7.6578662961247499</v>
      </c>
      <c r="Y117">
        <v>51.8</v>
      </c>
      <c r="Z117">
        <v>1</v>
      </c>
      <c r="AA117">
        <v>0</v>
      </c>
      <c r="AB117">
        <v>1</v>
      </c>
      <c r="AC117">
        <v>1</v>
      </c>
    </row>
    <row r="118" spans="1:29" x14ac:dyDescent="0.35">
      <c r="A118">
        <v>103009</v>
      </c>
      <c r="B118" t="s">
        <v>176</v>
      </c>
      <c r="C118" t="s">
        <v>177</v>
      </c>
      <c r="D118" t="s">
        <v>31</v>
      </c>
      <c r="E118" t="s">
        <v>41</v>
      </c>
      <c r="F118">
        <v>1</v>
      </c>
      <c r="G118">
        <v>1014</v>
      </c>
      <c r="H118">
        <v>153</v>
      </c>
      <c r="I118">
        <v>1.6</v>
      </c>
      <c r="J118">
        <v>4.9000000000000004</v>
      </c>
      <c r="K118">
        <v>86.8</v>
      </c>
      <c r="L118">
        <v>16.5</v>
      </c>
      <c r="M118">
        <v>63</v>
      </c>
      <c r="N118">
        <v>42800</v>
      </c>
      <c r="O118">
        <v>638</v>
      </c>
      <c r="P118">
        <v>5710848</v>
      </c>
      <c r="Q118">
        <v>5765604</v>
      </c>
      <c r="R118">
        <v>-54756</v>
      </c>
      <c r="S118">
        <v>5632</v>
      </c>
      <c r="T118">
        <v>5686</v>
      </c>
      <c r="U118">
        <v>-54</v>
      </c>
      <c r="V118">
        <v>578</v>
      </c>
      <c r="W118">
        <v>10.165318325712301</v>
      </c>
      <c r="X118">
        <v>8.8778409090909101</v>
      </c>
      <c r="Y118">
        <v>52.8</v>
      </c>
      <c r="Z118">
        <v>0</v>
      </c>
      <c r="AA118">
        <v>0</v>
      </c>
      <c r="AB118">
        <v>1</v>
      </c>
      <c r="AC118">
        <v>1</v>
      </c>
    </row>
    <row r="119" spans="1:29" x14ac:dyDescent="0.35">
      <c r="A119">
        <v>103013</v>
      </c>
      <c r="B119" t="s">
        <v>178</v>
      </c>
      <c r="C119" t="s">
        <v>177</v>
      </c>
      <c r="D119" t="s">
        <v>31</v>
      </c>
      <c r="E119" t="s">
        <v>34</v>
      </c>
      <c r="F119">
        <v>1</v>
      </c>
      <c r="G119">
        <v>1253</v>
      </c>
      <c r="H119">
        <v>189</v>
      </c>
      <c r="I119">
        <v>1.2</v>
      </c>
      <c r="J119">
        <v>7.1</v>
      </c>
      <c r="K119">
        <v>79.3</v>
      </c>
      <c r="L119">
        <v>16.3</v>
      </c>
      <c r="M119">
        <v>79</v>
      </c>
      <c r="N119">
        <v>40861</v>
      </c>
      <c r="O119">
        <v>638</v>
      </c>
      <c r="P119">
        <v>6390300</v>
      </c>
      <c r="Q119">
        <v>6504323</v>
      </c>
      <c r="R119">
        <v>-114023</v>
      </c>
      <c r="S119">
        <v>5100</v>
      </c>
      <c r="T119">
        <v>5191</v>
      </c>
      <c r="U119">
        <v>-91</v>
      </c>
      <c r="V119">
        <v>198</v>
      </c>
      <c r="W119">
        <v>3.8142939703332699</v>
      </c>
      <c r="X119">
        <v>3.9215686274509803E-2</v>
      </c>
      <c r="Y119">
        <v>58.7</v>
      </c>
      <c r="Z119">
        <v>0</v>
      </c>
      <c r="AA119">
        <v>0</v>
      </c>
      <c r="AB119">
        <v>1</v>
      </c>
      <c r="AC119">
        <v>1</v>
      </c>
    </row>
    <row r="120" spans="1:29" x14ac:dyDescent="0.35">
      <c r="A120">
        <v>103080</v>
      </c>
      <c r="B120" t="s">
        <v>179</v>
      </c>
      <c r="C120" t="s">
        <v>180</v>
      </c>
      <c r="D120" t="s">
        <v>31</v>
      </c>
      <c r="E120" t="s">
        <v>32</v>
      </c>
      <c r="F120">
        <v>1</v>
      </c>
      <c r="G120">
        <v>1579</v>
      </c>
      <c r="H120">
        <v>134</v>
      </c>
      <c r="I120">
        <v>1.6</v>
      </c>
      <c r="J120">
        <v>19.600000000000001</v>
      </c>
      <c r="K120">
        <v>36.9</v>
      </c>
      <c r="L120">
        <v>16.399999999999999</v>
      </c>
      <c r="M120">
        <v>93</v>
      </c>
      <c r="N120">
        <v>39455</v>
      </c>
      <c r="O120">
        <v>577.1</v>
      </c>
      <c r="P120">
        <v>10056651</v>
      </c>
      <c r="Q120">
        <v>10160865</v>
      </c>
      <c r="R120">
        <v>-104214</v>
      </c>
      <c r="S120">
        <v>6369</v>
      </c>
      <c r="T120">
        <v>6435</v>
      </c>
      <c r="U120">
        <v>-66</v>
      </c>
      <c r="V120">
        <v>236</v>
      </c>
      <c r="W120">
        <v>3.6674436674436701</v>
      </c>
      <c r="X120">
        <v>2.05683780813315</v>
      </c>
      <c r="Y120">
        <v>39.299999999999997</v>
      </c>
      <c r="Z120">
        <v>1</v>
      </c>
      <c r="AA120">
        <v>1</v>
      </c>
      <c r="AB120">
        <v>0</v>
      </c>
      <c r="AC120">
        <v>1</v>
      </c>
    </row>
    <row r="121" spans="1:29" x14ac:dyDescent="0.35">
      <c r="A121">
        <v>103094</v>
      </c>
      <c r="B121" t="s">
        <v>181</v>
      </c>
      <c r="C121" t="s">
        <v>180</v>
      </c>
      <c r="D121" t="s">
        <v>31</v>
      </c>
      <c r="E121" t="s">
        <v>32</v>
      </c>
      <c r="F121">
        <v>1</v>
      </c>
      <c r="G121">
        <v>860</v>
      </c>
      <c r="H121">
        <v>165</v>
      </c>
      <c r="I121">
        <v>3.7</v>
      </c>
      <c r="J121">
        <v>18.5</v>
      </c>
      <c r="K121">
        <v>47.1</v>
      </c>
      <c r="L121">
        <v>16.100000000000001</v>
      </c>
      <c r="M121">
        <v>54</v>
      </c>
      <c r="N121">
        <v>41584</v>
      </c>
      <c r="O121">
        <v>577.1</v>
      </c>
      <c r="P121">
        <v>7258400</v>
      </c>
      <c r="Q121">
        <v>7128540</v>
      </c>
      <c r="R121">
        <v>129860</v>
      </c>
      <c r="S121">
        <v>8440</v>
      </c>
      <c r="T121">
        <v>8289</v>
      </c>
      <c r="U121">
        <v>151</v>
      </c>
      <c r="V121">
        <v>309</v>
      </c>
      <c r="W121">
        <v>3.7278320665942801</v>
      </c>
      <c r="X121">
        <v>2.0853080568720399</v>
      </c>
      <c r="Y121">
        <v>44.7</v>
      </c>
      <c r="Z121">
        <v>1</v>
      </c>
      <c r="AA121">
        <v>0</v>
      </c>
      <c r="AB121">
        <v>0</v>
      </c>
      <c r="AC121">
        <v>1</v>
      </c>
    </row>
    <row r="122" spans="1:29" x14ac:dyDescent="0.35">
      <c r="A122">
        <v>103097</v>
      </c>
      <c r="B122" t="s">
        <v>182</v>
      </c>
      <c r="C122" t="s">
        <v>180</v>
      </c>
      <c r="D122" t="s">
        <v>31</v>
      </c>
      <c r="E122" t="s">
        <v>32</v>
      </c>
      <c r="F122">
        <v>1</v>
      </c>
      <c r="G122">
        <v>1125</v>
      </c>
      <c r="H122">
        <v>162</v>
      </c>
      <c r="I122">
        <v>1.7</v>
      </c>
      <c r="J122">
        <v>15.4</v>
      </c>
      <c r="K122">
        <v>66.2</v>
      </c>
      <c r="L122">
        <v>14.9</v>
      </c>
      <c r="M122">
        <v>76</v>
      </c>
      <c r="N122">
        <v>42145</v>
      </c>
      <c r="O122">
        <v>577.1</v>
      </c>
      <c r="P122">
        <v>7962750</v>
      </c>
      <c r="Q122">
        <v>8105625</v>
      </c>
      <c r="R122">
        <v>-142875</v>
      </c>
      <c r="S122">
        <v>7078</v>
      </c>
      <c r="T122">
        <v>7205</v>
      </c>
      <c r="U122">
        <v>-127</v>
      </c>
      <c r="V122">
        <v>302</v>
      </c>
      <c r="W122">
        <v>4.1915336571825099</v>
      </c>
      <c r="X122">
        <v>2.5996044080248701</v>
      </c>
      <c r="Y122">
        <v>45.6</v>
      </c>
      <c r="Z122">
        <v>1</v>
      </c>
      <c r="AA122">
        <v>0</v>
      </c>
      <c r="AB122">
        <v>1</v>
      </c>
      <c r="AC122">
        <v>1</v>
      </c>
    </row>
    <row r="123" spans="1:29" x14ac:dyDescent="0.35">
      <c r="A123">
        <v>103100</v>
      </c>
      <c r="B123" t="s">
        <v>183</v>
      </c>
      <c r="C123" t="s">
        <v>180</v>
      </c>
      <c r="D123" t="s">
        <v>31</v>
      </c>
      <c r="E123" t="s">
        <v>32</v>
      </c>
      <c r="F123">
        <v>1</v>
      </c>
      <c r="G123">
        <v>710</v>
      </c>
      <c r="H123">
        <v>110</v>
      </c>
      <c r="I123">
        <v>2.4</v>
      </c>
      <c r="J123">
        <v>18</v>
      </c>
      <c r="K123">
        <v>55</v>
      </c>
      <c r="L123">
        <v>15.2</v>
      </c>
      <c r="M123">
        <v>50</v>
      </c>
      <c r="N123">
        <v>43588</v>
      </c>
      <c r="O123">
        <v>577.1</v>
      </c>
      <c r="P123">
        <v>5429370</v>
      </c>
      <c r="Q123">
        <v>5305120</v>
      </c>
      <c r="R123">
        <v>124250</v>
      </c>
      <c r="S123">
        <v>7647</v>
      </c>
      <c r="T123">
        <v>7472</v>
      </c>
      <c r="U123">
        <v>175</v>
      </c>
      <c r="V123">
        <v>310</v>
      </c>
      <c r="W123">
        <v>4.1488222698072796</v>
      </c>
      <c r="X123">
        <v>1.0853929645612701</v>
      </c>
      <c r="Y123">
        <v>45.6</v>
      </c>
      <c r="Z123">
        <v>1</v>
      </c>
      <c r="AA123">
        <v>0</v>
      </c>
      <c r="AB123">
        <v>0</v>
      </c>
      <c r="AC123">
        <v>1</v>
      </c>
    </row>
    <row r="124" spans="1:29" x14ac:dyDescent="0.35">
      <c r="A124">
        <v>103101</v>
      </c>
      <c r="B124" t="s">
        <v>184</v>
      </c>
      <c r="C124" t="s">
        <v>180</v>
      </c>
      <c r="D124" t="s">
        <v>31</v>
      </c>
      <c r="E124" t="s">
        <v>32</v>
      </c>
      <c r="F124">
        <v>1</v>
      </c>
      <c r="G124">
        <v>827</v>
      </c>
      <c r="H124">
        <v>164</v>
      </c>
      <c r="I124">
        <v>1.4</v>
      </c>
      <c r="J124">
        <v>13.3</v>
      </c>
      <c r="K124">
        <v>38.799999999999997</v>
      </c>
      <c r="L124">
        <v>14.3</v>
      </c>
      <c r="M124">
        <v>56</v>
      </c>
      <c r="N124">
        <v>39015</v>
      </c>
      <c r="O124">
        <v>577.1</v>
      </c>
      <c r="P124">
        <v>5844409</v>
      </c>
      <c r="Q124">
        <v>5626081</v>
      </c>
      <c r="R124">
        <v>218328</v>
      </c>
      <c r="S124">
        <v>7067</v>
      </c>
      <c r="T124">
        <v>6803</v>
      </c>
      <c r="U124">
        <v>264</v>
      </c>
      <c r="V124">
        <v>290</v>
      </c>
      <c r="W124">
        <v>4.2628252241658098</v>
      </c>
      <c r="X124">
        <v>6.4525258242535699</v>
      </c>
      <c r="Y124">
        <v>50.1</v>
      </c>
      <c r="Z124">
        <v>1</v>
      </c>
      <c r="AA124">
        <v>0</v>
      </c>
      <c r="AB124">
        <v>0</v>
      </c>
      <c r="AC124">
        <v>1</v>
      </c>
    </row>
    <row r="125" spans="1:29" x14ac:dyDescent="0.35">
      <c r="A125">
        <v>103103</v>
      </c>
      <c r="B125" t="s">
        <v>185</v>
      </c>
      <c r="C125" t="s">
        <v>180</v>
      </c>
      <c r="D125" t="s">
        <v>31</v>
      </c>
      <c r="E125" t="s">
        <v>34</v>
      </c>
      <c r="F125">
        <v>1</v>
      </c>
      <c r="G125">
        <v>893</v>
      </c>
      <c r="H125">
        <v>176</v>
      </c>
      <c r="I125">
        <v>1.1000000000000001</v>
      </c>
      <c r="J125">
        <v>14.5</v>
      </c>
      <c r="K125">
        <v>73.3</v>
      </c>
      <c r="L125">
        <v>14.7</v>
      </c>
      <c r="M125">
        <v>61</v>
      </c>
      <c r="N125">
        <v>45926</v>
      </c>
      <c r="O125">
        <v>577.1</v>
      </c>
      <c r="P125">
        <v>6142054</v>
      </c>
      <c r="Q125">
        <v>6363518</v>
      </c>
      <c r="R125">
        <v>-221464</v>
      </c>
      <c r="S125">
        <v>6878</v>
      </c>
      <c r="T125">
        <v>7126</v>
      </c>
      <c r="U125">
        <v>-248</v>
      </c>
      <c r="V125">
        <v>342</v>
      </c>
      <c r="W125">
        <v>4.7993264103283702</v>
      </c>
      <c r="X125">
        <v>2.7915091596394301</v>
      </c>
      <c r="Y125">
        <v>53.6</v>
      </c>
      <c r="Z125">
        <v>0</v>
      </c>
      <c r="AA125">
        <v>0</v>
      </c>
      <c r="AB125">
        <v>0</v>
      </c>
      <c r="AC125">
        <v>1</v>
      </c>
    </row>
    <row r="126" spans="1:29" x14ac:dyDescent="0.35">
      <c r="A126">
        <v>103105</v>
      </c>
      <c r="B126" t="s">
        <v>186</v>
      </c>
      <c r="C126" t="s">
        <v>180</v>
      </c>
      <c r="D126" t="s">
        <v>31</v>
      </c>
      <c r="E126" t="s">
        <v>32</v>
      </c>
      <c r="F126">
        <v>1</v>
      </c>
      <c r="G126">
        <v>889</v>
      </c>
      <c r="H126">
        <v>167</v>
      </c>
      <c r="I126">
        <v>1.8</v>
      </c>
      <c r="J126">
        <v>22</v>
      </c>
      <c r="K126">
        <v>52.9</v>
      </c>
      <c r="L126">
        <v>14.5</v>
      </c>
      <c r="M126">
        <v>61</v>
      </c>
      <c r="N126">
        <v>45112</v>
      </c>
      <c r="O126">
        <v>577.1</v>
      </c>
      <c r="P126">
        <v>6240780</v>
      </c>
      <c r="Q126">
        <v>6368796</v>
      </c>
      <c r="R126">
        <v>-128016</v>
      </c>
      <c r="S126">
        <v>7020</v>
      </c>
      <c r="T126">
        <v>7164</v>
      </c>
      <c r="U126">
        <v>-144</v>
      </c>
      <c r="V126">
        <v>236</v>
      </c>
      <c r="W126">
        <v>3.2942490228922399</v>
      </c>
      <c r="X126">
        <v>1.92307692307692</v>
      </c>
      <c r="Y126">
        <v>44.4</v>
      </c>
      <c r="Z126">
        <v>1</v>
      </c>
      <c r="AA126">
        <v>0</v>
      </c>
      <c r="AB126">
        <v>1</v>
      </c>
      <c r="AC126">
        <v>1</v>
      </c>
    </row>
    <row r="127" spans="1:29" x14ac:dyDescent="0.35">
      <c r="A127">
        <v>103106</v>
      </c>
      <c r="B127" t="s">
        <v>187</v>
      </c>
      <c r="C127" t="s">
        <v>180</v>
      </c>
      <c r="D127" t="s">
        <v>31</v>
      </c>
      <c r="E127" t="s">
        <v>32</v>
      </c>
      <c r="F127">
        <v>1</v>
      </c>
      <c r="G127">
        <v>1134</v>
      </c>
      <c r="H127">
        <v>173</v>
      </c>
      <c r="I127">
        <v>2.2000000000000002</v>
      </c>
      <c r="J127">
        <v>8.8000000000000007</v>
      </c>
      <c r="K127">
        <v>58.1</v>
      </c>
      <c r="L127">
        <v>14.1</v>
      </c>
      <c r="M127">
        <v>81</v>
      </c>
      <c r="N127">
        <v>42017</v>
      </c>
      <c r="O127">
        <v>577.1</v>
      </c>
      <c r="P127">
        <v>7094304</v>
      </c>
      <c r="Q127">
        <v>7116984</v>
      </c>
      <c r="R127">
        <v>-22680</v>
      </c>
      <c r="S127">
        <v>6256</v>
      </c>
      <c r="T127">
        <v>6276</v>
      </c>
      <c r="U127">
        <v>-20</v>
      </c>
      <c r="V127">
        <v>202</v>
      </c>
      <c r="W127">
        <v>3.2186105799872502</v>
      </c>
      <c r="X127">
        <v>1.1668797953964201</v>
      </c>
      <c r="Y127">
        <v>45.8</v>
      </c>
      <c r="Z127">
        <v>1</v>
      </c>
      <c r="AA127">
        <v>0</v>
      </c>
      <c r="AB127">
        <v>1</v>
      </c>
      <c r="AC127">
        <v>1</v>
      </c>
    </row>
    <row r="128" spans="1:29" x14ac:dyDescent="0.35">
      <c r="A128">
        <v>103483</v>
      </c>
      <c r="B128" t="s">
        <v>188</v>
      </c>
      <c r="C128" t="s">
        <v>189</v>
      </c>
      <c r="D128" t="s">
        <v>190</v>
      </c>
      <c r="E128" t="s">
        <v>34</v>
      </c>
      <c r="F128">
        <v>1</v>
      </c>
      <c r="G128">
        <v>750</v>
      </c>
      <c r="H128">
        <v>151</v>
      </c>
      <c r="I128">
        <v>0.7</v>
      </c>
      <c r="J128">
        <v>13.6</v>
      </c>
      <c r="K128">
        <v>38.9</v>
      </c>
      <c r="L128">
        <v>15.7</v>
      </c>
      <c r="M128">
        <v>48</v>
      </c>
      <c r="N128">
        <v>39381</v>
      </c>
      <c r="O128">
        <v>495</v>
      </c>
      <c r="P128">
        <v>4647000</v>
      </c>
      <c r="Q128">
        <v>4693500</v>
      </c>
      <c r="R128">
        <v>-46500</v>
      </c>
      <c r="S128">
        <v>6196</v>
      </c>
      <c r="T128">
        <v>6258</v>
      </c>
      <c r="U128">
        <v>-62</v>
      </c>
      <c r="V128">
        <v>326</v>
      </c>
      <c r="W128">
        <v>5.2093320549696402</v>
      </c>
      <c r="X128">
        <v>1.9205939315687499</v>
      </c>
      <c r="Y128">
        <v>51.2</v>
      </c>
      <c r="Z128">
        <v>0</v>
      </c>
      <c r="AA128">
        <v>0</v>
      </c>
      <c r="AB128">
        <v>0</v>
      </c>
      <c r="AC128">
        <v>0</v>
      </c>
    </row>
    <row r="129" spans="1:29" x14ac:dyDescent="0.35">
      <c r="A129">
        <v>103486</v>
      </c>
      <c r="B129" t="s">
        <v>191</v>
      </c>
      <c r="C129" t="s">
        <v>189</v>
      </c>
      <c r="D129" t="s">
        <v>190</v>
      </c>
      <c r="E129" t="s">
        <v>41</v>
      </c>
      <c r="F129">
        <v>1</v>
      </c>
      <c r="G129">
        <v>535</v>
      </c>
      <c r="H129">
        <v>92</v>
      </c>
      <c r="I129">
        <v>1.1000000000000001</v>
      </c>
      <c r="J129">
        <v>31.3</v>
      </c>
      <c r="K129">
        <v>34.200000000000003</v>
      </c>
      <c r="L129">
        <v>12.6</v>
      </c>
      <c r="M129">
        <v>44</v>
      </c>
      <c r="N129">
        <v>37909</v>
      </c>
      <c r="O129">
        <v>495</v>
      </c>
      <c r="P129">
        <v>4412680</v>
      </c>
      <c r="Q129">
        <v>4209915</v>
      </c>
      <c r="R129">
        <v>202765</v>
      </c>
      <c r="S129">
        <v>8248</v>
      </c>
      <c r="T129">
        <v>7869</v>
      </c>
      <c r="U129">
        <v>379</v>
      </c>
      <c r="V129">
        <v>266</v>
      </c>
      <c r="W129">
        <v>3.3803532850425699</v>
      </c>
      <c r="X129">
        <v>4.4374393792434503</v>
      </c>
      <c r="Y129">
        <v>44.2</v>
      </c>
      <c r="Z129">
        <v>0</v>
      </c>
      <c r="AA129">
        <v>0</v>
      </c>
      <c r="AB129">
        <v>0</v>
      </c>
      <c r="AC129">
        <v>0</v>
      </c>
    </row>
    <row r="130" spans="1:29" x14ac:dyDescent="0.35">
      <c r="A130">
        <v>103493</v>
      </c>
      <c r="B130" t="s">
        <v>192</v>
      </c>
      <c r="C130" t="s">
        <v>189</v>
      </c>
      <c r="D130" t="s">
        <v>190</v>
      </c>
      <c r="E130" t="s">
        <v>34</v>
      </c>
      <c r="F130">
        <v>1</v>
      </c>
      <c r="G130">
        <v>930</v>
      </c>
      <c r="H130">
        <v>116</v>
      </c>
      <c r="I130">
        <v>4</v>
      </c>
      <c r="J130">
        <v>19.899999999999999</v>
      </c>
      <c r="K130">
        <v>20.2</v>
      </c>
      <c r="L130">
        <v>15.4</v>
      </c>
      <c r="M130">
        <v>63</v>
      </c>
      <c r="N130">
        <v>39941</v>
      </c>
      <c r="O130">
        <v>495</v>
      </c>
      <c r="P130">
        <v>6352830</v>
      </c>
      <c r="Q130">
        <v>5984550</v>
      </c>
      <c r="R130">
        <v>368280</v>
      </c>
      <c r="S130">
        <v>6831</v>
      </c>
      <c r="T130">
        <v>6435</v>
      </c>
      <c r="U130">
        <v>396</v>
      </c>
      <c r="V130">
        <v>330</v>
      </c>
      <c r="W130">
        <v>5.1282051282051304</v>
      </c>
      <c r="X130">
        <v>2.7521592738984002</v>
      </c>
      <c r="Y130">
        <v>41.2</v>
      </c>
      <c r="Z130">
        <v>0</v>
      </c>
      <c r="AA130">
        <v>0</v>
      </c>
      <c r="AB130">
        <v>1</v>
      </c>
      <c r="AC130">
        <v>0</v>
      </c>
    </row>
    <row r="131" spans="1:29" x14ac:dyDescent="0.35">
      <c r="A131">
        <v>103497</v>
      </c>
      <c r="B131" t="s">
        <v>193</v>
      </c>
      <c r="C131" t="s">
        <v>189</v>
      </c>
      <c r="D131" t="s">
        <v>190</v>
      </c>
      <c r="E131" t="s">
        <v>32</v>
      </c>
      <c r="F131">
        <v>1</v>
      </c>
      <c r="G131">
        <v>764</v>
      </c>
      <c r="H131">
        <v>131</v>
      </c>
      <c r="I131">
        <v>3.4</v>
      </c>
      <c r="J131">
        <v>18.899999999999999</v>
      </c>
      <c r="K131">
        <v>60.1</v>
      </c>
      <c r="L131">
        <v>15.1</v>
      </c>
      <c r="M131">
        <v>53</v>
      </c>
      <c r="N131">
        <v>37946</v>
      </c>
      <c r="O131">
        <v>495</v>
      </c>
      <c r="P131">
        <v>5673464</v>
      </c>
      <c r="Q131">
        <v>5220412</v>
      </c>
      <c r="R131">
        <v>453052</v>
      </c>
      <c r="S131">
        <v>7426</v>
      </c>
      <c r="T131">
        <v>6833</v>
      </c>
      <c r="U131">
        <v>593</v>
      </c>
      <c r="V131">
        <v>376</v>
      </c>
      <c r="W131">
        <v>5.5027074491438599</v>
      </c>
      <c r="X131">
        <v>10.4632372744412</v>
      </c>
      <c r="Y131">
        <v>49.2</v>
      </c>
      <c r="Z131">
        <v>1</v>
      </c>
      <c r="AA131">
        <v>0</v>
      </c>
      <c r="AB131">
        <v>0</v>
      </c>
      <c r="AC131">
        <v>0</v>
      </c>
    </row>
    <row r="132" spans="1:29" x14ac:dyDescent="0.35">
      <c r="A132">
        <v>103498</v>
      </c>
      <c r="B132" t="s">
        <v>194</v>
      </c>
      <c r="C132" t="s">
        <v>189</v>
      </c>
      <c r="D132" t="s">
        <v>190</v>
      </c>
      <c r="E132" t="s">
        <v>34</v>
      </c>
      <c r="F132">
        <v>1</v>
      </c>
      <c r="G132">
        <v>682</v>
      </c>
      <c r="H132">
        <v>136</v>
      </c>
      <c r="I132">
        <v>0.7</v>
      </c>
      <c r="J132">
        <v>30.8</v>
      </c>
      <c r="K132">
        <v>23.2</v>
      </c>
      <c r="L132">
        <v>13.2</v>
      </c>
      <c r="M132">
        <v>51</v>
      </c>
      <c r="N132">
        <v>39888</v>
      </c>
      <c r="O132">
        <v>495</v>
      </c>
      <c r="P132">
        <v>4600090</v>
      </c>
      <c r="Q132">
        <v>4999060</v>
      </c>
      <c r="R132">
        <v>-398970</v>
      </c>
      <c r="S132">
        <v>6745</v>
      </c>
      <c r="T132">
        <v>7330</v>
      </c>
      <c r="U132">
        <v>-585</v>
      </c>
      <c r="V132">
        <v>258</v>
      </c>
      <c r="W132">
        <v>3.5197817189631699</v>
      </c>
      <c r="X132">
        <v>1.49740548554485</v>
      </c>
      <c r="Y132">
        <v>48</v>
      </c>
      <c r="Z132">
        <v>0</v>
      </c>
      <c r="AA132">
        <v>0</v>
      </c>
      <c r="AB132">
        <v>0</v>
      </c>
      <c r="AC132">
        <v>0</v>
      </c>
    </row>
    <row r="133" spans="1:29" x14ac:dyDescent="0.35">
      <c r="A133">
        <v>103499</v>
      </c>
      <c r="B133" t="s">
        <v>195</v>
      </c>
      <c r="C133" t="s">
        <v>189</v>
      </c>
      <c r="D133" t="s">
        <v>190</v>
      </c>
      <c r="E133" t="s">
        <v>34</v>
      </c>
      <c r="F133">
        <v>1</v>
      </c>
      <c r="G133">
        <v>562</v>
      </c>
      <c r="H133">
        <v>120</v>
      </c>
      <c r="I133">
        <v>1.1000000000000001</v>
      </c>
      <c r="J133">
        <v>30.1</v>
      </c>
      <c r="K133">
        <v>93.6</v>
      </c>
      <c r="L133">
        <v>15.2</v>
      </c>
      <c r="M133">
        <v>36</v>
      </c>
      <c r="N133">
        <v>41313</v>
      </c>
      <c r="O133">
        <v>495</v>
      </c>
      <c r="P133">
        <v>3629958</v>
      </c>
      <c r="Q133">
        <v>3756970</v>
      </c>
      <c r="R133">
        <v>-127012</v>
      </c>
      <c r="S133">
        <v>6459</v>
      </c>
      <c r="T133">
        <v>6685</v>
      </c>
      <c r="U133">
        <v>-226</v>
      </c>
      <c r="V133">
        <v>165</v>
      </c>
      <c r="W133">
        <v>2.4682124158563901</v>
      </c>
      <c r="X133">
        <v>2.4152345564328801</v>
      </c>
      <c r="Y133">
        <v>41</v>
      </c>
      <c r="Z133">
        <v>0</v>
      </c>
      <c r="AA133">
        <v>0</v>
      </c>
      <c r="AB133">
        <v>0</v>
      </c>
      <c r="AC133">
        <v>0</v>
      </c>
    </row>
    <row r="134" spans="1:29" x14ac:dyDescent="0.35">
      <c r="A134">
        <v>103500</v>
      </c>
      <c r="B134" t="s">
        <v>196</v>
      </c>
      <c r="C134" t="s">
        <v>189</v>
      </c>
      <c r="D134" t="s">
        <v>190</v>
      </c>
      <c r="E134" t="s">
        <v>41</v>
      </c>
      <c r="F134">
        <v>1</v>
      </c>
      <c r="G134">
        <v>495</v>
      </c>
      <c r="H134">
        <v>86</v>
      </c>
      <c r="I134">
        <v>1.3</v>
      </c>
      <c r="J134">
        <v>31.3</v>
      </c>
      <c r="K134">
        <v>92.8</v>
      </c>
      <c r="L134">
        <v>15.1</v>
      </c>
      <c r="M134">
        <v>36</v>
      </c>
      <c r="N134">
        <v>38956</v>
      </c>
      <c r="O134">
        <v>495</v>
      </c>
      <c r="P134">
        <v>3476385</v>
      </c>
      <c r="Q134">
        <v>3698640</v>
      </c>
      <c r="R134">
        <v>-222255</v>
      </c>
      <c r="S134">
        <v>7023</v>
      </c>
      <c r="T134">
        <v>7472</v>
      </c>
      <c r="U134">
        <v>-449</v>
      </c>
      <c r="V134">
        <v>497</v>
      </c>
      <c r="W134">
        <v>6.6514989293361904</v>
      </c>
      <c r="X134">
        <v>3.8017941050833</v>
      </c>
      <c r="Y134">
        <v>36.299999999999997</v>
      </c>
      <c r="Z134">
        <v>0</v>
      </c>
      <c r="AA134">
        <v>0</v>
      </c>
      <c r="AB134">
        <v>1</v>
      </c>
      <c r="AC134">
        <v>0</v>
      </c>
    </row>
    <row r="135" spans="1:29" x14ac:dyDescent="0.35">
      <c r="A135">
        <v>103501</v>
      </c>
      <c r="B135" t="s">
        <v>197</v>
      </c>
      <c r="C135" t="s">
        <v>189</v>
      </c>
      <c r="D135" t="s">
        <v>190</v>
      </c>
      <c r="E135" t="s">
        <v>41</v>
      </c>
      <c r="F135">
        <v>1</v>
      </c>
      <c r="G135">
        <v>615</v>
      </c>
      <c r="H135">
        <v>117</v>
      </c>
      <c r="I135">
        <v>1.5</v>
      </c>
      <c r="J135">
        <v>18.899999999999999</v>
      </c>
      <c r="K135">
        <v>76.3</v>
      </c>
      <c r="L135">
        <v>15.1</v>
      </c>
      <c r="M135">
        <v>41</v>
      </c>
      <c r="N135">
        <v>39881</v>
      </c>
      <c r="O135">
        <v>495</v>
      </c>
      <c r="P135">
        <v>4125420</v>
      </c>
      <c r="Q135">
        <v>4298235</v>
      </c>
      <c r="R135">
        <v>-172815</v>
      </c>
      <c r="S135">
        <v>6708</v>
      </c>
      <c r="T135">
        <v>6989</v>
      </c>
      <c r="U135">
        <v>-281</v>
      </c>
      <c r="V135">
        <v>257</v>
      </c>
      <c r="W135">
        <v>3.6772070396337102</v>
      </c>
      <c r="X135">
        <v>7.5581395348837201</v>
      </c>
      <c r="Y135">
        <v>51.7</v>
      </c>
      <c r="Z135">
        <v>0</v>
      </c>
      <c r="AA135">
        <v>0</v>
      </c>
      <c r="AB135">
        <v>0</v>
      </c>
      <c r="AC135">
        <v>0</v>
      </c>
    </row>
    <row r="136" spans="1:29" x14ac:dyDescent="0.35">
      <c r="A136">
        <v>103503</v>
      </c>
      <c r="B136" t="s">
        <v>198</v>
      </c>
      <c r="C136" t="s">
        <v>189</v>
      </c>
      <c r="D136" t="s">
        <v>190</v>
      </c>
      <c r="E136" t="s">
        <v>32</v>
      </c>
      <c r="F136">
        <v>1</v>
      </c>
      <c r="G136">
        <v>1193</v>
      </c>
      <c r="H136">
        <v>221</v>
      </c>
      <c r="I136">
        <v>0.7</v>
      </c>
      <c r="J136">
        <v>34.9</v>
      </c>
      <c r="K136">
        <v>46.7</v>
      </c>
      <c r="L136">
        <v>15.9</v>
      </c>
      <c r="M136">
        <v>75</v>
      </c>
      <c r="N136">
        <v>35722</v>
      </c>
      <c r="O136">
        <v>495</v>
      </c>
      <c r="P136">
        <v>8727988</v>
      </c>
      <c r="Q136">
        <v>8164892</v>
      </c>
      <c r="R136">
        <v>563096</v>
      </c>
      <c r="S136">
        <v>7316</v>
      </c>
      <c r="T136">
        <v>6844</v>
      </c>
      <c r="U136">
        <v>472</v>
      </c>
      <c r="V136">
        <v>508</v>
      </c>
      <c r="W136">
        <v>7.4225599064874297</v>
      </c>
      <c r="X136">
        <v>1.55822854018589</v>
      </c>
      <c r="Y136">
        <v>42.7</v>
      </c>
      <c r="Z136">
        <v>1</v>
      </c>
      <c r="AA136">
        <v>0</v>
      </c>
      <c r="AB136">
        <v>0</v>
      </c>
      <c r="AC136">
        <v>0</v>
      </c>
    </row>
    <row r="137" spans="1:29" x14ac:dyDescent="0.35">
      <c r="A137">
        <v>103509</v>
      </c>
      <c r="B137" t="s">
        <v>199</v>
      </c>
      <c r="C137" t="s">
        <v>189</v>
      </c>
      <c r="D137" t="s">
        <v>190</v>
      </c>
      <c r="E137" t="s">
        <v>32</v>
      </c>
      <c r="F137">
        <v>1</v>
      </c>
      <c r="G137">
        <v>1108</v>
      </c>
      <c r="H137">
        <v>177</v>
      </c>
      <c r="I137">
        <v>1.9</v>
      </c>
      <c r="J137">
        <v>40.6</v>
      </c>
      <c r="K137">
        <v>13.7</v>
      </c>
      <c r="L137">
        <v>12.3</v>
      </c>
      <c r="M137">
        <v>91</v>
      </c>
      <c r="N137">
        <v>38162</v>
      </c>
      <c r="O137">
        <v>495</v>
      </c>
      <c r="P137">
        <v>7854612</v>
      </c>
      <c r="Q137">
        <v>7819156</v>
      </c>
      <c r="R137">
        <v>35456</v>
      </c>
      <c r="S137">
        <v>7089</v>
      </c>
      <c r="T137">
        <v>7057</v>
      </c>
      <c r="U137">
        <v>32</v>
      </c>
      <c r="V137">
        <v>722</v>
      </c>
      <c r="W137">
        <v>10.2309763355534</v>
      </c>
      <c r="X137">
        <v>3.4560586824657902</v>
      </c>
      <c r="Y137">
        <v>44.5</v>
      </c>
      <c r="Z137">
        <v>1</v>
      </c>
      <c r="AA137">
        <v>0</v>
      </c>
      <c r="AB137">
        <v>1</v>
      </c>
      <c r="AC137">
        <v>0</v>
      </c>
    </row>
    <row r="138" spans="1:29" x14ac:dyDescent="0.35">
      <c r="A138">
        <v>103514</v>
      </c>
      <c r="B138" t="s">
        <v>200</v>
      </c>
      <c r="C138" t="s">
        <v>189</v>
      </c>
      <c r="D138" t="s">
        <v>190</v>
      </c>
      <c r="E138" t="s">
        <v>34</v>
      </c>
      <c r="F138">
        <v>1</v>
      </c>
      <c r="G138">
        <v>1741</v>
      </c>
      <c r="H138">
        <v>287</v>
      </c>
      <c r="I138">
        <v>0.7</v>
      </c>
      <c r="J138">
        <v>29</v>
      </c>
      <c r="K138">
        <v>42.5</v>
      </c>
      <c r="L138">
        <v>15.2</v>
      </c>
      <c r="M138">
        <v>115</v>
      </c>
      <c r="N138">
        <v>39582</v>
      </c>
      <c r="O138">
        <v>495</v>
      </c>
      <c r="P138">
        <v>10470374</v>
      </c>
      <c r="Q138">
        <v>9770492</v>
      </c>
      <c r="R138">
        <v>699882</v>
      </c>
      <c r="S138">
        <v>6014</v>
      </c>
      <c r="T138">
        <v>5612</v>
      </c>
      <c r="U138">
        <v>402</v>
      </c>
      <c r="V138">
        <v>370</v>
      </c>
      <c r="W138">
        <v>6.5930149679258703</v>
      </c>
      <c r="X138">
        <v>1.77918190887928</v>
      </c>
      <c r="Y138">
        <v>50.3</v>
      </c>
      <c r="Z138">
        <v>0</v>
      </c>
      <c r="AA138">
        <v>0</v>
      </c>
      <c r="AB138">
        <v>1</v>
      </c>
      <c r="AC138">
        <v>0</v>
      </c>
    </row>
    <row r="139" spans="1:29" x14ac:dyDescent="0.35">
      <c r="A139">
        <v>103519</v>
      </c>
      <c r="B139" t="s">
        <v>201</v>
      </c>
      <c r="C139" t="s">
        <v>189</v>
      </c>
      <c r="D139" t="s">
        <v>190</v>
      </c>
      <c r="E139" t="s">
        <v>32</v>
      </c>
      <c r="F139">
        <v>1</v>
      </c>
      <c r="G139">
        <v>1230</v>
      </c>
      <c r="H139">
        <v>205</v>
      </c>
      <c r="I139">
        <v>0.5</v>
      </c>
      <c r="J139">
        <v>30.1</v>
      </c>
      <c r="K139">
        <v>15.7</v>
      </c>
      <c r="L139">
        <v>17</v>
      </c>
      <c r="M139">
        <v>78</v>
      </c>
      <c r="N139">
        <v>39427</v>
      </c>
      <c r="O139">
        <v>495</v>
      </c>
      <c r="P139">
        <v>8608770</v>
      </c>
      <c r="Q139">
        <v>8924880</v>
      </c>
      <c r="R139">
        <v>-316110</v>
      </c>
      <c r="S139">
        <v>6999</v>
      </c>
      <c r="T139">
        <v>7256</v>
      </c>
      <c r="U139">
        <v>-257</v>
      </c>
      <c r="V139">
        <v>578</v>
      </c>
      <c r="W139">
        <v>7.9658213891951499</v>
      </c>
      <c r="X139">
        <v>2.3717673953421898</v>
      </c>
      <c r="Y139">
        <v>41.5</v>
      </c>
      <c r="Z139">
        <v>1</v>
      </c>
      <c r="AA139">
        <v>0</v>
      </c>
      <c r="AB139">
        <v>1</v>
      </c>
      <c r="AC139">
        <v>0</v>
      </c>
    </row>
    <row r="140" spans="1:29" x14ac:dyDescent="0.35">
      <c r="A140">
        <v>103529</v>
      </c>
      <c r="B140" t="s">
        <v>202</v>
      </c>
      <c r="C140" t="s">
        <v>189</v>
      </c>
      <c r="D140" t="s">
        <v>190</v>
      </c>
      <c r="E140" t="s">
        <v>32</v>
      </c>
      <c r="F140">
        <v>1</v>
      </c>
      <c r="G140">
        <v>264</v>
      </c>
      <c r="H140">
        <v>44</v>
      </c>
      <c r="I140">
        <v>5.2</v>
      </c>
      <c r="J140">
        <v>51.1</v>
      </c>
      <c r="K140">
        <v>94.5</v>
      </c>
      <c r="L140">
        <v>12.3</v>
      </c>
      <c r="M140">
        <v>25</v>
      </c>
      <c r="N140">
        <v>42651</v>
      </c>
      <c r="O140">
        <v>495</v>
      </c>
      <c r="P140">
        <v>2321352</v>
      </c>
      <c r="Q140">
        <v>2596440</v>
      </c>
      <c r="R140">
        <v>-275088</v>
      </c>
      <c r="S140">
        <v>8793</v>
      </c>
      <c r="T140">
        <v>9835</v>
      </c>
      <c r="U140">
        <v>-1042</v>
      </c>
      <c r="V140">
        <v>189</v>
      </c>
      <c r="W140">
        <v>1.9217081850533799</v>
      </c>
      <c r="X140">
        <v>2.0812009553053601</v>
      </c>
      <c r="Y140">
        <v>39.5</v>
      </c>
      <c r="Z140">
        <v>1</v>
      </c>
      <c r="AA140">
        <v>0</v>
      </c>
      <c r="AB140">
        <v>0</v>
      </c>
      <c r="AC140">
        <v>0</v>
      </c>
    </row>
    <row r="141" spans="1:29" x14ac:dyDescent="0.35">
      <c r="A141">
        <v>103531</v>
      </c>
      <c r="B141" t="s">
        <v>203</v>
      </c>
      <c r="C141" t="s">
        <v>189</v>
      </c>
      <c r="D141" t="s">
        <v>190</v>
      </c>
      <c r="E141" t="s">
        <v>34</v>
      </c>
      <c r="F141">
        <v>1</v>
      </c>
      <c r="G141">
        <v>989</v>
      </c>
      <c r="H141">
        <v>160</v>
      </c>
      <c r="I141">
        <v>0.8</v>
      </c>
      <c r="J141">
        <v>14</v>
      </c>
      <c r="K141">
        <v>60.8</v>
      </c>
      <c r="L141">
        <v>15.2</v>
      </c>
      <c r="M141">
        <v>66</v>
      </c>
      <c r="N141">
        <v>39115</v>
      </c>
      <c r="O141">
        <v>495</v>
      </c>
      <c r="P141">
        <v>5721365</v>
      </c>
      <c r="Q141">
        <v>5577960</v>
      </c>
      <c r="R141">
        <v>143405</v>
      </c>
      <c r="S141">
        <v>5785</v>
      </c>
      <c r="T141">
        <v>5640</v>
      </c>
      <c r="U141">
        <v>145</v>
      </c>
      <c r="V141">
        <v>348</v>
      </c>
      <c r="W141">
        <v>6.1702127659574497</v>
      </c>
      <c r="X141">
        <v>5.3932584269662902</v>
      </c>
      <c r="Y141">
        <v>56.7</v>
      </c>
      <c r="Z141">
        <v>0</v>
      </c>
      <c r="AA141">
        <v>0</v>
      </c>
      <c r="AB141">
        <v>1</v>
      </c>
      <c r="AC141">
        <v>0</v>
      </c>
    </row>
    <row r="142" spans="1:29" x14ac:dyDescent="0.35">
      <c r="A142">
        <v>103534</v>
      </c>
      <c r="B142" t="s">
        <v>204</v>
      </c>
      <c r="C142" t="s">
        <v>189</v>
      </c>
      <c r="D142" t="s">
        <v>190</v>
      </c>
      <c r="E142" t="s">
        <v>32</v>
      </c>
      <c r="F142">
        <v>1</v>
      </c>
      <c r="G142">
        <v>639</v>
      </c>
      <c r="H142">
        <v>117</v>
      </c>
      <c r="I142">
        <v>0.7</v>
      </c>
      <c r="J142">
        <v>26.6</v>
      </c>
      <c r="K142">
        <v>30.9</v>
      </c>
      <c r="L142">
        <v>14.3</v>
      </c>
      <c r="M142">
        <v>42</v>
      </c>
      <c r="N142">
        <v>38833</v>
      </c>
      <c r="O142">
        <v>495</v>
      </c>
      <c r="P142">
        <v>4542012</v>
      </c>
      <c r="Q142">
        <v>5061519</v>
      </c>
      <c r="R142">
        <v>-519507</v>
      </c>
      <c r="S142">
        <v>7108</v>
      </c>
      <c r="T142">
        <v>7921</v>
      </c>
      <c r="U142">
        <v>-813</v>
      </c>
      <c r="V142">
        <v>675</v>
      </c>
      <c r="W142">
        <v>8.5216513066531991</v>
      </c>
      <c r="X142">
        <v>1.53348339898706</v>
      </c>
      <c r="Y142">
        <v>43.9</v>
      </c>
      <c r="Z142">
        <v>1</v>
      </c>
      <c r="AA142">
        <v>0</v>
      </c>
      <c r="AB142">
        <v>0</v>
      </c>
      <c r="AC142">
        <v>0</v>
      </c>
    </row>
    <row r="143" spans="1:29" x14ac:dyDescent="0.35">
      <c r="A143">
        <v>103539</v>
      </c>
      <c r="B143" t="s">
        <v>205</v>
      </c>
      <c r="C143" t="s">
        <v>189</v>
      </c>
      <c r="D143" t="s">
        <v>190</v>
      </c>
      <c r="E143" t="s">
        <v>32</v>
      </c>
      <c r="F143">
        <v>1</v>
      </c>
      <c r="G143">
        <v>545</v>
      </c>
      <c r="H143">
        <v>95</v>
      </c>
      <c r="I143">
        <v>0.9</v>
      </c>
      <c r="J143">
        <v>49.4</v>
      </c>
      <c r="K143">
        <v>79.7</v>
      </c>
      <c r="L143">
        <v>13.3</v>
      </c>
      <c r="M143">
        <v>41</v>
      </c>
      <c r="N143">
        <v>40447</v>
      </c>
      <c r="O143">
        <v>495</v>
      </c>
      <c r="P143">
        <v>4005750</v>
      </c>
      <c r="Q143">
        <v>3924545</v>
      </c>
      <c r="R143">
        <v>81205</v>
      </c>
      <c r="S143">
        <v>7350</v>
      </c>
      <c r="T143">
        <v>7201</v>
      </c>
      <c r="U143">
        <v>149</v>
      </c>
      <c r="V143">
        <v>116</v>
      </c>
      <c r="W143">
        <v>1.6108873767532299</v>
      </c>
      <c r="X143">
        <v>5.9863945578231297</v>
      </c>
      <c r="Y143">
        <v>40</v>
      </c>
      <c r="Z143">
        <v>1</v>
      </c>
      <c r="AA143">
        <v>0</v>
      </c>
      <c r="AB143">
        <v>0</v>
      </c>
      <c r="AC143">
        <v>0</v>
      </c>
    </row>
    <row r="144" spans="1:29" x14ac:dyDescent="0.35">
      <c r="A144">
        <v>103560</v>
      </c>
      <c r="B144" t="s">
        <v>206</v>
      </c>
      <c r="C144" t="s">
        <v>189</v>
      </c>
      <c r="D144" t="s">
        <v>190</v>
      </c>
      <c r="E144" t="s">
        <v>32</v>
      </c>
      <c r="F144">
        <v>1</v>
      </c>
      <c r="G144">
        <v>1205</v>
      </c>
      <c r="H144">
        <v>182</v>
      </c>
      <c r="I144">
        <v>1.4</v>
      </c>
      <c r="J144">
        <v>14</v>
      </c>
      <c r="K144">
        <v>89.9</v>
      </c>
      <c r="L144">
        <v>14.2</v>
      </c>
      <c r="M144">
        <v>85</v>
      </c>
      <c r="N144">
        <v>41756</v>
      </c>
      <c r="O144">
        <v>495</v>
      </c>
      <c r="P144">
        <v>8359085</v>
      </c>
      <c r="Q144">
        <v>8322935</v>
      </c>
      <c r="R144">
        <v>36150</v>
      </c>
      <c r="S144">
        <v>6937</v>
      </c>
      <c r="T144">
        <v>6907</v>
      </c>
      <c r="U144">
        <v>30</v>
      </c>
      <c r="V144">
        <v>985</v>
      </c>
      <c r="W144">
        <v>14.260894744462099</v>
      </c>
      <c r="X144">
        <v>22.9205708519533</v>
      </c>
      <c r="Y144">
        <v>53.3</v>
      </c>
      <c r="Z144">
        <v>1</v>
      </c>
      <c r="AA144">
        <v>0</v>
      </c>
      <c r="AB144">
        <v>1</v>
      </c>
      <c r="AC144">
        <v>0</v>
      </c>
    </row>
    <row r="145" spans="1:29" x14ac:dyDescent="0.35">
      <c r="A145">
        <v>103562</v>
      </c>
      <c r="B145" t="s">
        <v>207</v>
      </c>
      <c r="C145" t="s">
        <v>189</v>
      </c>
      <c r="D145" t="s">
        <v>190</v>
      </c>
      <c r="E145" t="s">
        <v>41</v>
      </c>
      <c r="F145">
        <v>1</v>
      </c>
      <c r="G145">
        <v>667</v>
      </c>
      <c r="H145">
        <v>102</v>
      </c>
      <c r="I145">
        <v>2.2999999999999998</v>
      </c>
      <c r="J145">
        <v>11.9</v>
      </c>
      <c r="K145">
        <v>88.7</v>
      </c>
      <c r="L145">
        <v>15</v>
      </c>
      <c r="M145">
        <v>44</v>
      </c>
      <c r="N145">
        <v>36715</v>
      </c>
      <c r="O145">
        <v>495</v>
      </c>
      <c r="P145">
        <v>3907953</v>
      </c>
      <c r="Q145">
        <v>4060696</v>
      </c>
      <c r="R145">
        <v>-152743</v>
      </c>
      <c r="S145">
        <v>5859</v>
      </c>
      <c r="T145">
        <v>6088</v>
      </c>
      <c r="U145">
        <v>-229</v>
      </c>
      <c r="V145">
        <v>202</v>
      </c>
      <c r="W145">
        <v>3.3180026281208899</v>
      </c>
      <c r="X145">
        <v>3.1063321385901999</v>
      </c>
      <c r="Y145">
        <v>50.5</v>
      </c>
      <c r="Z145">
        <v>0</v>
      </c>
      <c r="AA145">
        <v>0</v>
      </c>
      <c r="AB145">
        <v>1</v>
      </c>
      <c r="AC145">
        <v>0</v>
      </c>
    </row>
    <row r="146" spans="1:29" x14ac:dyDescent="0.35">
      <c r="A146">
        <v>103563</v>
      </c>
      <c r="B146" t="s">
        <v>208</v>
      </c>
      <c r="C146" t="s">
        <v>189</v>
      </c>
      <c r="D146" t="s">
        <v>190</v>
      </c>
      <c r="E146" t="s">
        <v>32</v>
      </c>
      <c r="F146">
        <v>1</v>
      </c>
      <c r="G146">
        <v>1063</v>
      </c>
      <c r="H146">
        <v>182</v>
      </c>
      <c r="I146">
        <v>2.6</v>
      </c>
      <c r="J146">
        <v>23.1</v>
      </c>
      <c r="K146">
        <v>97.1</v>
      </c>
      <c r="L146">
        <v>16.600000000000001</v>
      </c>
      <c r="M146">
        <v>66</v>
      </c>
      <c r="N146">
        <v>41789</v>
      </c>
      <c r="O146">
        <v>495</v>
      </c>
      <c r="P146">
        <v>6606545</v>
      </c>
      <c r="Q146">
        <v>6317409</v>
      </c>
      <c r="R146">
        <v>289136</v>
      </c>
      <c r="S146">
        <v>6215</v>
      </c>
      <c r="T146">
        <v>5943</v>
      </c>
      <c r="U146">
        <v>272</v>
      </c>
      <c r="V146">
        <v>235</v>
      </c>
      <c r="W146">
        <v>3.95423186942622</v>
      </c>
      <c r="X146">
        <v>5.0201126307320996</v>
      </c>
      <c r="Y146">
        <v>41.1</v>
      </c>
      <c r="Z146">
        <v>1</v>
      </c>
      <c r="AA146">
        <v>0</v>
      </c>
      <c r="AB146">
        <v>1</v>
      </c>
      <c r="AC146">
        <v>0</v>
      </c>
    </row>
    <row r="147" spans="1:29" x14ac:dyDescent="0.35">
      <c r="A147">
        <v>103742</v>
      </c>
      <c r="B147" t="s">
        <v>209</v>
      </c>
      <c r="C147" t="s">
        <v>210</v>
      </c>
      <c r="D147" t="s">
        <v>190</v>
      </c>
      <c r="E147" t="s">
        <v>32</v>
      </c>
      <c r="F147">
        <v>1</v>
      </c>
      <c r="G147">
        <v>915</v>
      </c>
      <c r="H147">
        <v>152</v>
      </c>
      <c r="I147">
        <v>1</v>
      </c>
      <c r="J147">
        <v>12.5</v>
      </c>
      <c r="K147">
        <v>74.900000000000006</v>
      </c>
      <c r="L147">
        <v>16.2</v>
      </c>
      <c r="M147">
        <v>57</v>
      </c>
      <c r="N147">
        <v>40386</v>
      </c>
      <c r="O147">
        <v>531.79999999999995</v>
      </c>
      <c r="P147">
        <v>5277720</v>
      </c>
      <c r="Q147">
        <v>5199945</v>
      </c>
      <c r="R147">
        <v>77775</v>
      </c>
      <c r="S147">
        <v>5768</v>
      </c>
      <c r="T147">
        <v>5683</v>
      </c>
      <c r="U147">
        <v>85</v>
      </c>
      <c r="V147">
        <v>110</v>
      </c>
      <c r="W147">
        <v>1.9355973957416901</v>
      </c>
      <c r="X147">
        <v>1.6470180305131801</v>
      </c>
      <c r="Y147">
        <v>51.8</v>
      </c>
      <c r="Z147">
        <v>1</v>
      </c>
      <c r="AA147">
        <v>0</v>
      </c>
      <c r="AB147">
        <v>1</v>
      </c>
      <c r="AC147">
        <v>0</v>
      </c>
    </row>
    <row r="148" spans="1:29" x14ac:dyDescent="0.35">
      <c r="A148">
        <v>103743</v>
      </c>
      <c r="B148" t="s">
        <v>211</v>
      </c>
      <c r="C148" t="s">
        <v>210</v>
      </c>
      <c r="D148" t="s">
        <v>190</v>
      </c>
      <c r="E148" t="s">
        <v>32</v>
      </c>
      <c r="F148">
        <v>1</v>
      </c>
      <c r="G148">
        <v>1235</v>
      </c>
      <c r="H148">
        <v>199</v>
      </c>
      <c r="I148">
        <v>0.8</v>
      </c>
      <c r="J148">
        <v>11.1</v>
      </c>
      <c r="K148">
        <v>72.599999999999994</v>
      </c>
      <c r="L148">
        <v>17.2</v>
      </c>
      <c r="M148">
        <v>72</v>
      </c>
      <c r="N148">
        <v>39345</v>
      </c>
      <c r="O148">
        <v>531.79999999999995</v>
      </c>
      <c r="P148">
        <v>6955520</v>
      </c>
      <c r="Q148">
        <v>6688760</v>
      </c>
      <c r="R148">
        <v>266760</v>
      </c>
      <c r="S148">
        <v>5632</v>
      </c>
      <c r="T148">
        <v>5416</v>
      </c>
      <c r="U148">
        <v>216</v>
      </c>
      <c r="V148">
        <v>266</v>
      </c>
      <c r="W148">
        <v>4.9113737075332304</v>
      </c>
      <c r="X148">
        <v>3.3025568181818201</v>
      </c>
      <c r="Y148">
        <v>47.5</v>
      </c>
      <c r="Z148">
        <v>1</v>
      </c>
      <c r="AA148">
        <v>0</v>
      </c>
      <c r="AB148">
        <v>1</v>
      </c>
      <c r="AC148">
        <v>0</v>
      </c>
    </row>
    <row r="149" spans="1:29" x14ac:dyDescent="0.35">
      <c r="A149">
        <v>103854</v>
      </c>
      <c r="B149" t="s">
        <v>212</v>
      </c>
      <c r="C149" t="s">
        <v>213</v>
      </c>
      <c r="D149" t="s">
        <v>190</v>
      </c>
      <c r="E149" t="s">
        <v>32</v>
      </c>
      <c r="F149">
        <v>1</v>
      </c>
      <c r="G149">
        <v>1016</v>
      </c>
      <c r="H149">
        <v>198</v>
      </c>
      <c r="I149">
        <v>2</v>
      </c>
      <c r="J149">
        <v>3.4</v>
      </c>
      <c r="K149">
        <v>99.1</v>
      </c>
      <c r="L149">
        <v>18.2</v>
      </c>
      <c r="M149">
        <v>55</v>
      </c>
      <c r="N149">
        <v>42882</v>
      </c>
      <c r="O149">
        <v>507.8</v>
      </c>
      <c r="P149">
        <v>5757672</v>
      </c>
      <c r="Q149">
        <v>5947664</v>
      </c>
      <c r="R149">
        <v>-189992</v>
      </c>
      <c r="S149">
        <v>5667</v>
      </c>
      <c r="T149">
        <v>5854</v>
      </c>
      <c r="U149">
        <v>-187</v>
      </c>
      <c r="V149">
        <v>298</v>
      </c>
      <c r="W149">
        <v>5.0905363853775203</v>
      </c>
      <c r="X149">
        <v>0.81171695782601005</v>
      </c>
      <c r="Y149">
        <v>49.7</v>
      </c>
      <c r="Z149">
        <v>1</v>
      </c>
      <c r="AA149">
        <v>0</v>
      </c>
      <c r="AB149">
        <v>0</v>
      </c>
      <c r="AC149">
        <v>0</v>
      </c>
    </row>
    <row r="150" spans="1:29" x14ac:dyDescent="0.35">
      <c r="A150">
        <v>103855</v>
      </c>
      <c r="B150" t="s">
        <v>214</v>
      </c>
      <c r="C150" t="s">
        <v>213</v>
      </c>
      <c r="D150" t="s">
        <v>190</v>
      </c>
      <c r="E150" t="s">
        <v>32</v>
      </c>
      <c r="F150">
        <v>1</v>
      </c>
      <c r="G150">
        <v>947</v>
      </c>
      <c r="H150">
        <v>187</v>
      </c>
      <c r="I150">
        <v>0.4</v>
      </c>
      <c r="J150">
        <v>13.9</v>
      </c>
      <c r="K150">
        <v>98.1</v>
      </c>
      <c r="L150">
        <v>19.2</v>
      </c>
      <c r="M150">
        <v>56</v>
      </c>
      <c r="N150">
        <v>43417</v>
      </c>
      <c r="O150">
        <v>507.8</v>
      </c>
      <c r="P150">
        <v>5683894</v>
      </c>
      <c r="Q150">
        <v>5476501</v>
      </c>
      <c r="R150">
        <v>207393</v>
      </c>
      <c r="S150">
        <v>6002</v>
      </c>
      <c r="T150">
        <v>5783</v>
      </c>
      <c r="U150">
        <v>219</v>
      </c>
      <c r="V150">
        <v>348</v>
      </c>
      <c r="W150">
        <v>6.0176379042019699</v>
      </c>
      <c r="X150">
        <v>2.2992335888037299</v>
      </c>
      <c r="Y150">
        <v>45.5</v>
      </c>
      <c r="Z150">
        <v>1</v>
      </c>
      <c r="AA150">
        <v>0</v>
      </c>
      <c r="AB150">
        <v>0</v>
      </c>
      <c r="AC150">
        <v>0</v>
      </c>
    </row>
    <row r="151" spans="1:29" x14ac:dyDescent="0.35">
      <c r="A151">
        <v>103858</v>
      </c>
      <c r="B151" t="s">
        <v>215</v>
      </c>
      <c r="C151" t="s">
        <v>213</v>
      </c>
      <c r="D151" t="s">
        <v>190</v>
      </c>
      <c r="E151" t="s">
        <v>32</v>
      </c>
      <c r="F151">
        <v>1</v>
      </c>
      <c r="G151">
        <v>743</v>
      </c>
      <c r="H151">
        <v>144</v>
      </c>
      <c r="I151">
        <v>0.4</v>
      </c>
      <c r="J151">
        <v>14.7</v>
      </c>
      <c r="K151">
        <v>97.8</v>
      </c>
      <c r="L151">
        <v>14.3</v>
      </c>
      <c r="M151">
        <v>52</v>
      </c>
      <c r="N151">
        <v>40562</v>
      </c>
      <c r="O151">
        <v>507.8</v>
      </c>
      <c r="P151">
        <v>4108047</v>
      </c>
      <c r="Q151">
        <v>4123650</v>
      </c>
      <c r="R151">
        <v>-15603</v>
      </c>
      <c r="S151">
        <v>5529</v>
      </c>
      <c r="T151">
        <v>5550</v>
      </c>
      <c r="U151">
        <v>-21</v>
      </c>
      <c r="V151">
        <v>222</v>
      </c>
      <c r="W151">
        <v>4</v>
      </c>
      <c r="X151">
        <v>1.79055887140532</v>
      </c>
      <c r="Y151">
        <v>44.4</v>
      </c>
      <c r="Z151">
        <v>1</v>
      </c>
      <c r="AA151">
        <v>0</v>
      </c>
      <c r="AB151">
        <v>0</v>
      </c>
      <c r="AC151">
        <v>0</v>
      </c>
    </row>
    <row r="152" spans="1:29" x14ac:dyDescent="0.35">
      <c r="A152">
        <v>103870</v>
      </c>
      <c r="B152" t="s">
        <v>216</v>
      </c>
      <c r="C152" t="s">
        <v>213</v>
      </c>
      <c r="D152" t="s">
        <v>190</v>
      </c>
      <c r="E152" t="s">
        <v>41</v>
      </c>
      <c r="F152">
        <v>1</v>
      </c>
      <c r="G152">
        <v>605</v>
      </c>
      <c r="H152">
        <v>81</v>
      </c>
      <c r="I152">
        <v>0</v>
      </c>
      <c r="J152">
        <v>0.3</v>
      </c>
      <c r="K152">
        <v>88</v>
      </c>
      <c r="L152">
        <v>11.7</v>
      </c>
      <c r="M152">
        <v>52</v>
      </c>
      <c r="N152">
        <v>42189</v>
      </c>
      <c r="O152">
        <v>507.8</v>
      </c>
      <c r="P152">
        <v>8006570</v>
      </c>
      <c r="Q152">
        <v>7496555</v>
      </c>
      <c r="R152">
        <v>510015</v>
      </c>
      <c r="S152">
        <v>13234</v>
      </c>
      <c r="T152">
        <v>12391</v>
      </c>
      <c r="U152">
        <v>843</v>
      </c>
      <c r="V152">
        <v>108</v>
      </c>
      <c r="W152">
        <v>0.87160035509644096</v>
      </c>
      <c r="X152">
        <v>62.5358923983678</v>
      </c>
      <c r="Y152">
        <v>62.5</v>
      </c>
      <c r="Z152">
        <v>0</v>
      </c>
      <c r="AA152">
        <v>0</v>
      </c>
      <c r="AB152">
        <v>1</v>
      </c>
      <c r="AC152">
        <v>0</v>
      </c>
    </row>
    <row r="153" spans="1:29" x14ac:dyDescent="0.35">
      <c r="A153">
        <v>104012</v>
      </c>
      <c r="B153" t="s">
        <v>217</v>
      </c>
      <c r="C153" t="s">
        <v>218</v>
      </c>
      <c r="D153" t="s">
        <v>190</v>
      </c>
      <c r="E153" t="s">
        <v>32</v>
      </c>
      <c r="F153">
        <v>1</v>
      </c>
      <c r="G153">
        <v>1270</v>
      </c>
      <c r="H153">
        <v>230</v>
      </c>
      <c r="I153">
        <v>1.2</v>
      </c>
      <c r="J153">
        <v>12.2</v>
      </c>
      <c r="K153">
        <v>84.4</v>
      </c>
      <c r="L153">
        <v>15.3</v>
      </c>
      <c r="M153">
        <v>81</v>
      </c>
      <c r="N153">
        <v>39306</v>
      </c>
      <c r="O153">
        <v>457.2</v>
      </c>
      <c r="P153">
        <v>7037070</v>
      </c>
      <c r="Q153">
        <v>7245350</v>
      </c>
      <c r="R153">
        <v>-208280</v>
      </c>
      <c r="S153">
        <v>5541</v>
      </c>
      <c r="T153">
        <v>5705</v>
      </c>
      <c r="U153">
        <v>-164</v>
      </c>
      <c r="V153">
        <v>298</v>
      </c>
      <c r="W153">
        <v>5.2234881682734402</v>
      </c>
      <c r="X153">
        <v>2.1295794982855099</v>
      </c>
      <c r="Y153">
        <v>46.3</v>
      </c>
      <c r="Z153">
        <v>1</v>
      </c>
      <c r="AA153">
        <v>0</v>
      </c>
      <c r="AB153">
        <v>1</v>
      </c>
      <c r="AC153">
        <v>0</v>
      </c>
    </row>
    <row r="154" spans="1:29" x14ac:dyDescent="0.35">
      <c r="A154">
        <v>104018</v>
      </c>
      <c r="B154" t="s">
        <v>219</v>
      </c>
      <c r="C154" t="s">
        <v>218</v>
      </c>
      <c r="D154" t="s">
        <v>190</v>
      </c>
      <c r="E154" t="s">
        <v>32</v>
      </c>
      <c r="F154">
        <v>1</v>
      </c>
      <c r="G154">
        <v>1437</v>
      </c>
      <c r="H154">
        <v>236</v>
      </c>
      <c r="I154">
        <v>0.8</v>
      </c>
      <c r="J154">
        <v>23</v>
      </c>
      <c r="K154">
        <v>39.5</v>
      </c>
      <c r="L154">
        <v>15.6</v>
      </c>
      <c r="M154">
        <v>94</v>
      </c>
      <c r="N154">
        <v>38691</v>
      </c>
      <c r="O154">
        <v>457.2</v>
      </c>
      <c r="P154">
        <v>8867727</v>
      </c>
      <c r="Q154">
        <v>8052948</v>
      </c>
      <c r="R154">
        <v>814779</v>
      </c>
      <c r="S154">
        <v>6171</v>
      </c>
      <c r="T154">
        <v>5604</v>
      </c>
      <c r="U154">
        <v>567</v>
      </c>
      <c r="V154">
        <v>508</v>
      </c>
      <c r="W154">
        <v>9.0649536045681707</v>
      </c>
      <c r="X154">
        <v>1.23156700696808</v>
      </c>
      <c r="Y154">
        <v>38.9</v>
      </c>
      <c r="Z154">
        <v>1</v>
      </c>
      <c r="AA154">
        <v>0</v>
      </c>
      <c r="AB154">
        <v>1</v>
      </c>
      <c r="AC154">
        <v>0</v>
      </c>
    </row>
    <row r="155" spans="1:29" x14ac:dyDescent="0.35">
      <c r="A155">
        <v>104019</v>
      </c>
      <c r="B155" t="s">
        <v>220</v>
      </c>
      <c r="C155" t="s">
        <v>218</v>
      </c>
      <c r="D155" t="s">
        <v>190</v>
      </c>
      <c r="E155" t="s">
        <v>32</v>
      </c>
      <c r="F155">
        <v>1</v>
      </c>
      <c r="G155">
        <v>1176</v>
      </c>
      <c r="H155">
        <v>220</v>
      </c>
      <c r="I155">
        <v>4.5999999999999996</v>
      </c>
      <c r="J155">
        <v>21.3</v>
      </c>
      <c r="K155">
        <v>94.1</v>
      </c>
      <c r="L155">
        <v>14.1</v>
      </c>
      <c r="M155">
        <v>84</v>
      </c>
      <c r="N155">
        <v>38802</v>
      </c>
      <c r="O155">
        <v>457.2</v>
      </c>
      <c r="P155">
        <v>7868616</v>
      </c>
      <c r="Q155">
        <v>7869792</v>
      </c>
      <c r="R155">
        <v>-1176</v>
      </c>
      <c r="S155">
        <v>6691</v>
      </c>
      <c r="T155">
        <v>6692</v>
      </c>
      <c r="U155">
        <v>-1</v>
      </c>
      <c r="V155">
        <v>454</v>
      </c>
      <c r="W155">
        <v>6.7842199641362804</v>
      </c>
      <c r="X155">
        <v>3.06381706770288</v>
      </c>
      <c r="Y155">
        <v>45.5</v>
      </c>
      <c r="Z155">
        <v>1</v>
      </c>
      <c r="AA155">
        <v>0</v>
      </c>
      <c r="AB155">
        <v>0</v>
      </c>
      <c r="AC155">
        <v>0</v>
      </c>
    </row>
    <row r="156" spans="1:29" x14ac:dyDescent="0.35">
      <c r="A156">
        <v>104020</v>
      </c>
      <c r="B156" t="s">
        <v>221</v>
      </c>
      <c r="C156" t="s">
        <v>218</v>
      </c>
      <c r="D156" t="s">
        <v>190</v>
      </c>
      <c r="E156" t="s">
        <v>32</v>
      </c>
      <c r="F156">
        <v>1</v>
      </c>
      <c r="G156">
        <v>886</v>
      </c>
      <c r="H156">
        <v>146</v>
      </c>
      <c r="I156">
        <v>0.9</v>
      </c>
      <c r="J156">
        <v>18.3</v>
      </c>
      <c r="K156">
        <v>81.099999999999994</v>
      </c>
      <c r="L156">
        <v>14.5</v>
      </c>
      <c r="M156">
        <v>62</v>
      </c>
      <c r="N156">
        <v>37529</v>
      </c>
      <c r="O156">
        <v>457.2</v>
      </c>
      <c r="P156">
        <v>5189302</v>
      </c>
      <c r="Q156">
        <v>5241576</v>
      </c>
      <c r="R156">
        <v>-52274</v>
      </c>
      <c r="S156">
        <v>5857</v>
      </c>
      <c r="T156">
        <v>5916</v>
      </c>
      <c r="U156">
        <v>-59</v>
      </c>
      <c r="V156">
        <v>311</v>
      </c>
      <c r="W156">
        <v>5.2569303583502398</v>
      </c>
      <c r="X156">
        <v>2.3561550281714201</v>
      </c>
      <c r="Y156">
        <v>40.700000000000003</v>
      </c>
      <c r="Z156">
        <v>1</v>
      </c>
      <c r="AA156">
        <v>0</v>
      </c>
      <c r="AB156">
        <v>1</v>
      </c>
      <c r="AC156">
        <v>0</v>
      </c>
    </row>
    <row r="157" spans="1:29" x14ac:dyDescent="0.35">
      <c r="A157">
        <v>104119</v>
      </c>
      <c r="B157" t="s">
        <v>222</v>
      </c>
      <c r="C157" t="s">
        <v>223</v>
      </c>
      <c r="D157" t="s">
        <v>190</v>
      </c>
      <c r="E157" t="s">
        <v>32</v>
      </c>
      <c r="F157">
        <v>1</v>
      </c>
      <c r="G157">
        <v>1274</v>
      </c>
      <c r="H157">
        <v>194</v>
      </c>
      <c r="I157">
        <v>1.2</v>
      </c>
      <c r="J157">
        <v>4</v>
      </c>
      <c r="K157">
        <v>95.3</v>
      </c>
      <c r="L157">
        <v>14.5</v>
      </c>
      <c r="M157">
        <v>87</v>
      </c>
      <c r="N157">
        <v>35771</v>
      </c>
      <c r="O157">
        <v>614.1</v>
      </c>
      <c r="P157">
        <v>6029842</v>
      </c>
      <c r="Q157">
        <v>5959772</v>
      </c>
      <c r="R157">
        <v>70070</v>
      </c>
      <c r="S157">
        <v>4733</v>
      </c>
      <c r="T157">
        <v>4678</v>
      </c>
      <c r="U157">
        <v>55</v>
      </c>
      <c r="V157">
        <v>242</v>
      </c>
      <c r="W157">
        <v>5.1731509191962397</v>
      </c>
      <c r="X157">
        <v>6.3807310373970001</v>
      </c>
      <c r="Y157">
        <v>55.1</v>
      </c>
      <c r="Z157">
        <v>1</v>
      </c>
      <c r="AA157">
        <v>0</v>
      </c>
      <c r="AB157">
        <v>1</v>
      </c>
      <c r="AC157">
        <v>0</v>
      </c>
    </row>
    <row r="158" spans="1:29" x14ac:dyDescent="0.35">
      <c r="A158">
        <v>104248</v>
      </c>
      <c r="B158" t="s">
        <v>224</v>
      </c>
      <c r="C158" t="s">
        <v>225</v>
      </c>
      <c r="D158" t="s">
        <v>190</v>
      </c>
      <c r="E158" t="s">
        <v>32</v>
      </c>
      <c r="F158">
        <v>1</v>
      </c>
      <c r="G158">
        <v>662</v>
      </c>
      <c r="H158">
        <v>89</v>
      </c>
      <c r="I158">
        <v>2.1</v>
      </c>
      <c r="J158">
        <v>28.3</v>
      </c>
      <c r="K158">
        <v>97.9</v>
      </c>
      <c r="L158">
        <v>14.4</v>
      </c>
      <c r="M158">
        <v>44</v>
      </c>
      <c r="N158">
        <v>37508</v>
      </c>
      <c r="O158">
        <v>464.3</v>
      </c>
      <c r="P158">
        <v>4141472</v>
      </c>
      <c r="Q158">
        <v>3941548</v>
      </c>
      <c r="R158">
        <v>199924</v>
      </c>
      <c r="S158">
        <v>6256</v>
      </c>
      <c r="T158">
        <v>5954</v>
      </c>
      <c r="U158">
        <v>302</v>
      </c>
      <c r="V158">
        <v>636</v>
      </c>
      <c r="W158">
        <v>10.6818945246893</v>
      </c>
      <c r="X158">
        <v>1.40664961636829</v>
      </c>
      <c r="Y158">
        <v>35.6</v>
      </c>
      <c r="Z158">
        <v>1</v>
      </c>
      <c r="AA158">
        <v>0</v>
      </c>
      <c r="AB158">
        <v>1</v>
      </c>
      <c r="AC158">
        <v>0</v>
      </c>
    </row>
    <row r="159" spans="1:29" x14ac:dyDescent="0.35">
      <c r="A159">
        <v>104255</v>
      </c>
      <c r="B159" t="s">
        <v>226</v>
      </c>
      <c r="C159" t="s">
        <v>225</v>
      </c>
      <c r="D159" t="s">
        <v>190</v>
      </c>
      <c r="E159" t="s">
        <v>32</v>
      </c>
      <c r="F159">
        <v>1</v>
      </c>
      <c r="G159">
        <v>1091</v>
      </c>
      <c r="H159">
        <v>175</v>
      </c>
      <c r="I159">
        <v>2.2000000000000002</v>
      </c>
      <c r="J159">
        <v>6.5</v>
      </c>
      <c r="K159">
        <v>91.2</v>
      </c>
      <c r="L159">
        <v>14.4</v>
      </c>
      <c r="M159">
        <v>75</v>
      </c>
      <c r="N159">
        <v>38817</v>
      </c>
      <c r="O159">
        <v>464.3</v>
      </c>
      <c r="P159">
        <v>5568464</v>
      </c>
      <c r="Q159">
        <v>5843396</v>
      </c>
      <c r="R159">
        <v>-274932</v>
      </c>
      <c r="S159">
        <v>5104</v>
      </c>
      <c r="T159">
        <v>5356</v>
      </c>
      <c r="U159">
        <v>-252</v>
      </c>
      <c r="V159">
        <v>220</v>
      </c>
      <c r="W159">
        <v>4.1075429424944003</v>
      </c>
      <c r="X159">
        <v>7.8369905956112804E-2</v>
      </c>
      <c r="Y159">
        <v>48.9</v>
      </c>
      <c r="Z159">
        <v>1</v>
      </c>
      <c r="AA159">
        <v>0</v>
      </c>
      <c r="AB159">
        <v>1</v>
      </c>
      <c r="AC159">
        <v>0</v>
      </c>
    </row>
    <row r="160" spans="1:29" x14ac:dyDescent="0.35">
      <c r="A160">
        <v>104259</v>
      </c>
      <c r="B160" t="s">
        <v>227</v>
      </c>
      <c r="C160" t="s">
        <v>225</v>
      </c>
      <c r="D160" t="s">
        <v>190</v>
      </c>
      <c r="E160" t="s">
        <v>32</v>
      </c>
      <c r="F160">
        <v>1</v>
      </c>
      <c r="G160">
        <v>1482</v>
      </c>
      <c r="H160">
        <v>234</v>
      </c>
      <c r="I160">
        <v>1</v>
      </c>
      <c r="J160">
        <v>18.7</v>
      </c>
      <c r="K160">
        <v>76.599999999999994</v>
      </c>
      <c r="L160">
        <v>14.6</v>
      </c>
      <c r="M160">
        <v>99</v>
      </c>
      <c r="N160">
        <v>37061</v>
      </c>
      <c r="O160">
        <v>464.3</v>
      </c>
      <c r="P160">
        <v>8359962</v>
      </c>
      <c r="Q160">
        <v>8352552</v>
      </c>
      <c r="R160">
        <v>7410</v>
      </c>
      <c r="S160">
        <v>5641</v>
      </c>
      <c r="T160">
        <v>5636</v>
      </c>
      <c r="U160">
        <v>5</v>
      </c>
      <c r="V160">
        <v>312</v>
      </c>
      <c r="W160">
        <v>5.5358410220014198</v>
      </c>
      <c r="X160">
        <v>0.40772912604148198</v>
      </c>
      <c r="Y160">
        <v>40.4</v>
      </c>
      <c r="Z160">
        <v>1</v>
      </c>
      <c r="AA160">
        <v>0</v>
      </c>
      <c r="AB160">
        <v>1</v>
      </c>
      <c r="AC160">
        <v>0</v>
      </c>
    </row>
    <row r="161" spans="1:29" x14ac:dyDescent="0.35">
      <c r="A161">
        <v>104387</v>
      </c>
      <c r="B161" t="s">
        <v>228</v>
      </c>
      <c r="C161" t="s">
        <v>229</v>
      </c>
      <c r="D161" t="s">
        <v>190</v>
      </c>
      <c r="E161" t="s">
        <v>32</v>
      </c>
      <c r="F161">
        <v>1</v>
      </c>
      <c r="G161">
        <v>468</v>
      </c>
      <c r="H161">
        <v>87</v>
      </c>
      <c r="I161">
        <v>1.7</v>
      </c>
      <c r="J161">
        <v>35.299999999999997</v>
      </c>
      <c r="K161">
        <v>69.099999999999994</v>
      </c>
      <c r="L161">
        <v>11.5</v>
      </c>
      <c r="M161">
        <v>47</v>
      </c>
      <c r="N161">
        <v>36849</v>
      </c>
      <c r="O161">
        <v>442.3</v>
      </c>
      <c r="P161">
        <v>3976128</v>
      </c>
      <c r="Q161">
        <v>4721184</v>
      </c>
      <c r="R161">
        <v>-745056</v>
      </c>
      <c r="S161">
        <v>8496</v>
      </c>
      <c r="T161">
        <v>10088</v>
      </c>
      <c r="U161">
        <v>-1592</v>
      </c>
      <c r="V161">
        <v>650</v>
      </c>
      <c r="W161">
        <v>6.4432989690721598</v>
      </c>
      <c r="X161">
        <v>1.0710922787193999</v>
      </c>
      <c r="Y161">
        <v>39</v>
      </c>
      <c r="Z161">
        <v>1</v>
      </c>
      <c r="AA161">
        <v>0</v>
      </c>
      <c r="AB161">
        <v>1</v>
      </c>
      <c r="AC161">
        <v>0</v>
      </c>
    </row>
    <row r="162" spans="1:29" x14ac:dyDescent="0.35">
      <c r="A162">
        <v>104395</v>
      </c>
      <c r="B162" t="s">
        <v>230</v>
      </c>
      <c r="C162" t="s">
        <v>229</v>
      </c>
      <c r="D162" t="s">
        <v>190</v>
      </c>
      <c r="E162" t="s">
        <v>32</v>
      </c>
      <c r="F162">
        <v>1</v>
      </c>
      <c r="G162">
        <v>898</v>
      </c>
      <c r="H162">
        <v>132</v>
      </c>
      <c r="I162">
        <v>1</v>
      </c>
      <c r="J162">
        <v>20.7</v>
      </c>
      <c r="K162">
        <v>40.4</v>
      </c>
      <c r="L162">
        <v>14.7</v>
      </c>
      <c r="M162">
        <v>61</v>
      </c>
      <c r="N162">
        <v>36223</v>
      </c>
      <c r="O162">
        <v>442.3</v>
      </c>
      <c r="P162">
        <v>5616092</v>
      </c>
      <c r="Q162">
        <v>5412246</v>
      </c>
      <c r="R162">
        <v>203846</v>
      </c>
      <c r="S162">
        <v>6254</v>
      </c>
      <c r="T162">
        <v>6027</v>
      </c>
      <c r="U162">
        <v>227</v>
      </c>
      <c r="V162">
        <v>317</v>
      </c>
      <c r="W162">
        <v>5.2596648415463703</v>
      </c>
      <c r="X162">
        <v>1.0873041253597699</v>
      </c>
      <c r="Y162">
        <v>40.6</v>
      </c>
      <c r="Z162">
        <v>1</v>
      </c>
      <c r="AA162">
        <v>0</v>
      </c>
      <c r="AB162">
        <v>1</v>
      </c>
      <c r="AC162">
        <v>0</v>
      </c>
    </row>
    <row r="163" spans="1:29" x14ac:dyDescent="0.35">
      <c r="A163">
        <v>104688</v>
      </c>
      <c r="B163" t="s">
        <v>231</v>
      </c>
      <c r="C163" t="s">
        <v>232</v>
      </c>
      <c r="D163" t="s">
        <v>233</v>
      </c>
      <c r="E163" t="s">
        <v>34</v>
      </c>
      <c r="F163">
        <v>1</v>
      </c>
      <c r="G163">
        <v>739</v>
      </c>
      <c r="H163">
        <v>114</v>
      </c>
      <c r="I163">
        <v>0.1</v>
      </c>
      <c r="J163">
        <v>36.9</v>
      </c>
      <c r="K163">
        <v>79.5</v>
      </c>
      <c r="L163">
        <v>14.7</v>
      </c>
      <c r="M163">
        <v>54</v>
      </c>
      <c r="N163">
        <v>41807</v>
      </c>
      <c r="O163">
        <v>496.6</v>
      </c>
      <c r="P163">
        <v>4819758</v>
      </c>
      <c r="Q163">
        <v>5365140</v>
      </c>
      <c r="R163">
        <v>-545382</v>
      </c>
      <c r="S163">
        <v>6522</v>
      </c>
      <c r="T163">
        <v>7260</v>
      </c>
      <c r="U163">
        <v>-738</v>
      </c>
      <c r="V163">
        <v>172</v>
      </c>
      <c r="W163">
        <v>2.3691460055096401</v>
      </c>
      <c r="X163">
        <v>1.1806194418889899</v>
      </c>
      <c r="Y163">
        <v>42.5</v>
      </c>
      <c r="Z163">
        <v>0</v>
      </c>
      <c r="AA163">
        <v>0</v>
      </c>
      <c r="AB163">
        <v>1</v>
      </c>
      <c r="AC163">
        <v>0</v>
      </c>
    </row>
    <row r="164" spans="1:29" x14ac:dyDescent="0.35">
      <c r="A164">
        <v>104692</v>
      </c>
      <c r="B164" t="s">
        <v>234</v>
      </c>
      <c r="C164" t="s">
        <v>232</v>
      </c>
      <c r="D164" t="s">
        <v>233</v>
      </c>
      <c r="E164" t="s">
        <v>32</v>
      </c>
      <c r="F164">
        <v>1</v>
      </c>
      <c r="G164">
        <v>876</v>
      </c>
      <c r="H164">
        <v>116</v>
      </c>
      <c r="I164">
        <v>0.7</v>
      </c>
      <c r="J164">
        <v>23.8</v>
      </c>
      <c r="K164">
        <v>96.5</v>
      </c>
      <c r="L164">
        <v>15.4</v>
      </c>
      <c r="M164">
        <v>57</v>
      </c>
      <c r="N164">
        <v>40562</v>
      </c>
      <c r="O164">
        <v>496.6</v>
      </c>
      <c r="P164">
        <v>5572236</v>
      </c>
      <c r="Q164">
        <v>5745684</v>
      </c>
      <c r="R164">
        <v>-173448</v>
      </c>
      <c r="S164">
        <v>6361</v>
      </c>
      <c r="T164">
        <v>6559</v>
      </c>
      <c r="U164">
        <v>-198</v>
      </c>
      <c r="V164">
        <v>203</v>
      </c>
      <c r="W164">
        <v>3.0949839914621098</v>
      </c>
      <c r="X164">
        <v>1.7921710422889501</v>
      </c>
      <c r="Y164">
        <v>34.700000000000003</v>
      </c>
      <c r="Z164">
        <v>1</v>
      </c>
      <c r="AA164">
        <v>0</v>
      </c>
      <c r="AB164">
        <v>1</v>
      </c>
      <c r="AC164">
        <v>0</v>
      </c>
    </row>
    <row r="165" spans="1:29" x14ac:dyDescent="0.35">
      <c r="A165">
        <v>104693</v>
      </c>
      <c r="B165" t="s">
        <v>235</v>
      </c>
      <c r="C165" t="s">
        <v>232</v>
      </c>
      <c r="D165" t="s">
        <v>233</v>
      </c>
      <c r="E165" t="s">
        <v>32</v>
      </c>
      <c r="F165">
        <v>1</v>
      </c>
      <c r="G165">
        <v>1653</v>
      </c>
      <c r="H165">
        <v>231</v>
      </c>
      <c r="I165">
        <v>0.3</v>
      </c>
      <c r="J165">
        <v>36</v>
      </c>
      <c r="K165">
        <v>95.6</v>
      </c>
      <c r="L165">
        <v>13</v>
      </c>
      <c r="M165">
        <v>123</v>
      </c>
      <c r="N165">
        <v>39896</v>
      </c>
      <c r="O165">
        <v>496.6</v>
      </c>
      <c r="P165">
        <v>11245359</v>
      </c>
      <c r="Q165">
        <v>11103201</v>
      </c>
      <c r="R165">
        <v>142158</v>
      </c>
      <c r="S165">
        <v>6803</v>
      </c>
      <c r="T165">
        <v>6717</v>
      </c>
      <c r="U165">
        <v>86</v>
      </c>
      <c r="V165">
        <v>468</v>
      </c>
      <c r="W165">
        <v>6.9673961589995503</v>
      </c>
      <c r="X165">
        <v>2.1902102013817402</v>
      </c>
      <c r="Y165">
        <v>41.3</v>
      </c>
      <c r="Z165">
        <v>1</v>
      </c>
      <c r="AA165">
        <v>0</v>
      </c>
      <c r="AB165">
        <v>1</v>
      </c>
      <c r="AC165">
        <v>0</v>
      </c>
    </row>
    <row r="166" spans="1:29" x14ac:dyDescent="0.35">
      <c r="A166">
        <v>104696</v>
      </c>
      <c r="B166" t="s">
        <v>236</v>
      </c>
      <c r="C166" t="s">
        <v>232</v>
      </c>
      <c r="D166" t="s">
        <v>233</v>
      </c>
      <c r="E166" t="s">
        <v>32</v>
      </c>
      <c r="F166">
        <v>1</v>
      </c>
      <c r="G166">
        <v>1136</v>
      </c>
      <c r="H166">
        <v>167</v>
      </c>
      <c r="I166">
        <v>2.2999999999999998</v>
      </c>
      <c r="J166">
        <v>56</v>
      </c>
      <c r="K166">
        <v>87.8</v>
      </c>
      <c r="L166">
        <v>14</v>
      </c>
      <c r="M166">
        <v>84</v>
      </c>
      <c r="N166">
        <v>39716</v>
      </c>
      <c r="O166">
        <v>496.6</v>
      </c>
      <c r="P166">
        <v>7712304</v>
      </c>
      <c r="Q166">
        <v>8257584</v>
      </c>
      <c r="R166">
        <v>-545280</v>
      </c>
      <c r="S166">
        <v>6789</v>
      </c>
      <c r="T166">
        <v>7269</v>
      </c>
      <c r="U166">
        <v>-480</v>
      </c>
      <c r="V166">
        <v>447</v>
      </c>
      <c r="W166">
        <v>6.1494015683037597</v>
      </c>
      <c r="X166">
        <v>4.0653999116217401</v>
      </c>
      <c r="Y166">
        <v>39.200000000000003</v>
      </c>
      <c r="Z166">
        <v>1</v>
      </c>
      <c r="AA166">
        <v>0</v>
      </c>
      <c r="AB166">
        <v>1</v>
      </c>
      <c r="AC166">
        <v>0</v>
      </c>
    </row>
    <row r="167" spans="1:29" x14ac:dyDescent="0.35">
      <c r="A167">
        <v>104698</v>
      </c>
      <c r="B167" t="s">
        <v>237</v>
      </c>
      <c r="C167" t="s">
        <v>232</v>
      </c>
      <c r="D167" t="s">
        <v>233</v>
      </c>
      <c r="E167" t="s">
        <v>32</v>
      </c>
      <c r="F167">
        <v>1</v>
      </c>
      <c r="G167">
        <v>1433</v>
      </c>
      <c r="H167">
        <v>231</v>
      </c>
      <c r="I167">
        <v>0.4</v>
      </c>
      <c r="J167">
        <v>16.7</v>
      </c>
      <c r="K167">
        <v>79.3</v>
      </c>
      <c r="L167">
        <v>12.2</v>
      </c>
      <c r="M167">
        <v>117</v>
      </c>
      <c r="N167">
        <v>39468</v>
      </c>
      <c r="O167">
        <v>496.6</v>
      </c>
      <c r="P167">
        <v>8332895</v>
      </c>
      <c r="Q167">
        <v>8620928</v>
      </c>
      <c r="R167">
        <v>-288033</v>
      </c>
      <c r="S167">
        <v>5815</v>
      </c>
      <c r="T167">
        <v>6016</v>
      </c>
      <c r="U167">
        <v>-201</v>
      </c>
      <c r="V167">
        <v>184</v>
      </c>
      <c r="W167">
        <v>3.0585106382978702</v>
      </c>
      <c r="X167">
        <v>2.1496130696474598</v>
      </c>
      <c r="Y167">
        <v>47</v>
      </c>
      <c r="Z167">
        <v>1</v>
      </c>
      <c r="AA167">
        <v>0</v>
      </c>
      <c r="AB167">
        <v>1</v>
      </c>
      <c r="AC167">
        <v>0</v>
      </c>
    </row>
    <row r="168" spans="1:29" x14ac:dyDescent="0.35">
      <c r="A168">
        <v>104700</v>
      </c>
      <c r="B168" t="s">
        <v>238</v>
      </c>
      <c r="C168" t="s">
        <v>232</v>
      </c>
      <c r="D168" t="s">
        <v>233</v>
      </c>
      <c r="E168" t="s">
        <v>32</v>
      </c>
      <c r="F168">
        <v>1</v>
      </c>
      <c r="G168">
        <v>1136</v>
      </c>
      <c r="H168">
        <v>197</v>
      </c>
      <c r="I168">
        <v>1</v>
      </c>
      <c r="J168">
        <v>31.3</v>
      </c>
      <c r="K168">
        <v>97.1</v>
      </c>
      <c r="L168">
        <v>13.4</v>
      </c>
      <c r="M168">
        <v>77</v>
      </c>
      <c r="N168">
        <v>32628</v>
      </c>
      <c r="O168">
        <v>496.6</v>
      </c>
      <c r="P168">
        <v>7119312</v>
      </c>
      <c r="Q168">
        <v>8063328</v>
      </c>
      <c r="R168">
        <v>-944016</v>
      </c>
      <c r="S168">
        <v>6267</v>
      </c>
      <c r="T168">
        <v>7098</v>
      </c>
      <c r="U168">
        <v>-831</v>
      </c>
      <c r="V168">
        <v>280</v>
      </c>
      <c r="W168">
        <v>3.94477317554241</v>
      </c>
      <c r="X168">
        <v>1.34035423647678</v>
      </c>
      <c r="Y168">
        <v>40.5</v>
      </c>
      <c r="Z168">
        <v>1</v>
      </c>
      <c r="AA168">
        <v>0</v>
      </c>
      <c r="AB168">
        <v>1</v>
      </c>
      <c r="AC168">
        <v>0</v>
      </c>
    </row>
    <row r="169" spans="1:29" x14ac:dyDescent="0.35">
      <c r="A169">
        <v>104703</v>
      </c>
      <c r="B169" t="s">
        <v>239</v>
      </c>
      <c r="C169" t="s">
        <v>232</v>
      </c>
      <c r="D169" t="s">
        <v>233</v>
      </c>
      <c r="E169" t="s">
        <v>32</v>
      </c>
      <c r="F169">
        <v>1</v>
      </c>
      <c r="G169">
        <v>627</v>
      </c>
      <c r="H169">
        <v>89</v>
      </c>
      <c r="I169">
        <v>1.8</v>
      </c>
      <c r="J169">
        <v>2.2999999999999998</v>
      </c>
      <c r="K169">
        <v>95.7</v>
      </c>
      <c r="L169">
        <v>17.3</v>
      </c>
      <c r="M169">
        <v>38</v>
      </c>
      <c r="N169">
        <v>36307</v>
      </c>
      <c r="O169">
        <v>496.6</v>
      </c>
      <c r="P169">
        <v>3535026</v>
      </c>
      <c r="Q169">
        <v>3556971</v>
      </c>
      <c r="R169">
        <v>-21945</v>
      </c>
      <c r="S169">
        <v>5638</v>
      </c>
      <c r="T169">
        <v>5673</v>
      </c>
      <c r="U169">
        <v>-35</v>
      </c>
      <c r="V169">
        <v>279</v>
      </c>
      <c r="W169">
        <v>4.9180327868852496</v>
      </c>
      <c r="X169">
        <v>6.6158212131961696</v>
      </c>
      <c r="Y169">
        <v>59.3</v>
      </c>
      <c r="Z169">
        <v>1</v>
      </c>
      <c r="AA169">
        <v>0</v>
      </c>
      <c r="AB169">
        <v>1</v>
      </c>
      <c r="AC169">
        <v>0</v>
      </c>
    </row>
    <row r="170" spans="1:29" x14ac:dyDescent="0.35">
      <c r="A170">
        <v>104705</v>
      </c>
      <c r="B170" t="s">
        <v>240</v>
      </c>
      <c r="C170" t="s">
        <v>232</v>
      </c>
      <c r="D170" t="s">
        <v>233</v>
      </c>
      <c r="E170" t="s">
        <v>34</v>
      </c>
      <c r="F170">
        <v>1</v>
      </c>
      <c r="G170">
        <v>938</v>
      </c>
      <c r="H170">
        <v>139</v>
      </c>
      <c r="I170">
        <v>0.7</v>
      </c>
      <c r="J170">
        <v>14.2</v>
      </c>
      <c r="K170">
        <v>84.2</v>
      </c>
      <c r="L170">
        <v>15.1</v>
      </c>
      <c r="M170">
        <v>58</v>
      </c>
      <c r="N170">
        <v>38690</v>
      </c>
      <c r="O170">
        <v>496.6</v>
      </c>
      <c r="P170">
        <v>5135550</v>
      </c>
      <c r="Q170">
        <v>5242482</v>
      </c>
      <c r="R170">
        <v>-106932</v>
      </c>
      <c r="S170">
        <v>5475</v>
      </c>
      <c r="T170">
        <v>5589</v>
      </c>
      <c r="U170">
        <v>-114</v>
      </c>
      <c r="V170">
        <v>239</v>
      </c>
      <c r="W170">
        <v>4.2762569332617604</v>
      </c>
      <c r="X170">
        <v>1.8264840182648401</v>
      </c>
      <c r="Y170">
        <v>54.3</v>
      </c>
      <c r="Z170">
        <v>0</v>
      </c>
      <c r="AA170">
        <v>0</v>
      </c>
      <c r="AB170">
        <v>1</v>
      </c>
      <c r="AC170">
        <v>0</v>
      </c>
    </row>
    <row r="171" spans="1:29" x14ac:dyDescent="0.35">
      <c r="A171">
        <v>104706</v>
      </c>
      <c r="B171" t="s">
        <v>241</v>
      </c>
      <c r="C171" t="s">
        <v>232</v>
      </c>
      <c r="D171" t="s">
        <v>233</v>
      </c>
      <c r="E171" t="s">
        <v>32</v>
      </c>
      <c r="F171">
        <v>1</v>
      </c>
      <c r="G171">
        <v>891</v>
      </c>
      <c r="H171">
        <v>144</v>
      </c>
      <c r="I171">
        <v>0.2</v>
      </c>
      <c r="J171">
        <v>31.5</v>
      </c>
      <c r="K171">
        <v>90</v>
      </c>
      <c r="L171">
        <v>14.9</v>
      </c>
      <c r="M171">
        <v>61</v>
      </c>
      <c r="N171">
        <v>41990</v>
      </c>
      <c r="O171">
        <v>496.6</v>
      </c>
      <c r="P171">
        <v>6490044</v>
      </c>
      <c r="Q171">
        <v>6496281</v>
      </c>
      <c r="R171">
        <v>-6237</v>
      </c>
      <c r="S171">
        <v>7284</v>
      </c>
      <c r="T171">
        <v>7291</v>
      </c>
      <c r="U171">
        <v>-7</v>
      </c>
      <c r="V171">
        <v>320</v>
      </c>
      <c r="W171">
        <v>4.3889727060759798</v>
      </c>
      <c r="X171">
        <v>9.41790225151016</v>
      </c>
      <c r="Y171">
        <v>36.5</v>
      </c>
      <c r="Z171">
        <v>1</v>
      </c>
      <c r="AA171">
        <v>0</v>
      </c>
      <c r="AB171">
        <v>1</v>
      </c>
      <c r="AC171">
        <v>0</v>
      </c>
    </row>
    <row r="172" spans="1:29" x14ac:dyDescent="0.35">
      <c r="A172">
        <v>104713</v>
      </c>
      <c r="B172" t="s">
        <v>242</v>
      </c>
      <c r="C172" t="s">
        <v>232</v>
      </c>
      <c r="D172" t="s">
        <v>233</v>
      </c>
      <c r="E172" t="s">
        <v>34</v>
      </c>
      <c r="F172">
        <v>1</v>
      </c>
      <c r="G172">
        <v>1237</v>
      </c>
      <c r="H172">
        <v>188</v>
      </c>
      <c r="I172">
        <v>0.4</v>
      </c>
      <c r="J172">
        <v>20.7</v>
      </c>
      <c r="K172">
        <v>95.1</v>
      </c>
      <c r="L172">
        <v>14</v>
      </c>
      <c r="M172">
        <v>86</v>
      </c>
      <c r="N172">
        <v>38521</v>
      </c>
      <c r="O172">
        <v>496.6</v>
      </c>
      <c r="P172">
        <v>6912356</v>
      </c>
      <c r="Q172">
        <v>6969258</v>
      </c>
      <c r="R172">
        <v>-56902</v>
      </c>
      <c r="S172">
        <v>5588</v>
      </c>
      <c r="T172">
        <v>5634</v>
      </c>
      <c r="U172">
        <v>-46</v>
      </c>
      <c r="V172">
        <v>305</v>
      </c>
      <c r="W172">
        <v>5.4135605253816097</v>
      </c>
      <c r="X172">
        <v>2.3264137437365799</v>
      </c>
      <c r="Y172">
        <v>45.8</v>
      </c>
      <c r="Z172">
        <v>0</v>
      </c>
      <c r="AA172">
        <v>0</v>
      </c>
      <c r="AB172">
        <v>1</v>
      </c>
      <c r="AC172">
        <v>0</v>
      </c>
    </row>
    <row r="173" spans="1:29" x14ac:dyDescent="0.35">
      <c r="A173">
        <v>104714</v>
      </c>
      <c r="B173" t="s">
        <v>243</v>
      </c>
      <c r="C173" t="s">
        <v>232</v>
      </c>
      <c r="D173" t="s">
        <v>233</v>
      </c>
      <c r="E173" t="s">
        <v>41</v>
      </c>
      <c r="F173">
        <v>1</v>
      </c>
      <c r="G173">
        <v>1306</v>
      </c>
      <c r="H173">
        <v>208</v>
      </c>
      <c r="I173">
        <v>0.8</v>
      </c>
      <c r="J173">
        <v>19.100000000000001</v>
      </c>
      <c r="K173">
        <v>98</v>
      </c>
      <c r="L173">
        <v>14</v>
      </c>
      <c r="M173">
        <v>95</v>
      </c>
      <c r="N173">
        <v>39063</v>
      </c>
      <c r="O173">
        <v>496.6</v>
      </c>
      <c r="P173">
        <v>7846448</v>
      </c>
      <c r="Q173">
        <v>7816410</v>
      </c>
      <c r="R173">
        <v>30038</v>
      </c>
      <c r="S173">
        <v>6008</v>
      </c>
      <c r="T173">
        <v>5985</v>
      </c>
      <c r="U173">
        <v>23</v>
      </c>
      <c r="V173">
        <v>191</v>
      </c>
      <c r="W173">
        <v>3.19131161236424</v>
      </c>
      <c r="X173">
        <v>2.6797603195739002</v>
      </c>
      <c r="Y173">
        <v>43.5</v>
      </c>
      <c r="Z173">
        <v>0</v>
      </c>
      <c r="AA173">
        <v>0</v>
      </c>
      <c r="AB173">
        <v>1</v>
      </c>
      <c r="AC173">
        <v>0</v>
      </c>
    </row>
    <row r="174" spans="1:29" x14ac:dyDescent="0.35">
      <c r="A174">
        <v>104715</v>
      </c>
      <c r="B174" t="s">
        <v>244</v>
      </c>
      <c r="C174" t="s">
        <v>232</v>
      </c>
      <c r="D174" t="s">
        <v>233</v>
      </c>
      <c r="E174" t="s">
        <v>34</v>
      </c>
      <c r="F174">
        <v>1</v>
      </c>
      <c r="G174">
        <v>822</v>
      </c>
      <c r="H174">
        <v>108</v>
      </c>
      <c r="I174">
        <v>0.1</v>
      </c>
      <c r="J174">
        <v>29.7</v>
      </c>
      <c r="K174">
        <v>92.4</v>
      </c>
      <c r="L174">
        <v>15.2</v>
      </c>
      <c r="M174">
        <v>59</v>
      </c>
      <c r="N174">
        <v>41176</v>
      </c>
      <c r="O174">
        <v>496.6</v>
      </c>
      <c r="P174">
        <v>5217234</v>
      </c>
      <c r="Q174">
        <v>5512332</v>
      </c>
      <c r="R174">
        <v>-295098</v>
      </c>
      <c r="S174">
        <v>6347</v>
      </c>
      <c r="T174">
        <v>6706</v>
      </c>
      <c r="U174">
        <v>-359</v>
      </c>
      <c r="V174">
        <v>316</v>
      </c>
      <c r="W174">
        <v>4.7121980316134797</v>
      </c>
      <c r="X174">
        <v>2.5523869544666802</v>
      </c>
      <c r="Y174">
        <v>42.3</v>
      </c>
      <c r="Z174">
        <v>0</v>
      </c>
      <c r="AA174">
        <v>0</v>
      </c>
      <c r="AB174">
        <v>1</v>
      </c>
      <c r="AC174">
        <v>0</v>
      </c>
    </row>
    <row r="175" spans="1:29" x14ac:dyDescent="0.35">
      <c r="A175">
        <v>104717</v>
      </c>
      <c r="B175" t="s">
        <v>245</v>
      </c>
      <c r="C175" t="s">
        <v>232</v>
      </c>
      <c r="D175" t="s">
        <v>233</v>
      </c>
      <c r="E175" t="s">
        <v>32</v>
      </c>
      <c r="F175">
        <v>1</v>
      </c>
      <c r="G175">
        <v>1131</v>
      </c>
      <c r="H175">
        <v>171</v>
      </c>
      <c r="I175">
        <v>0.1</v>
      </c>
      <c r="J175">
        <v>19.2</v>
      </c>
      <c r="K175">
        <v>96.3</v>
      </c>
      <c r="L175">
        <v>15.3</v>
      </c>
      <c r="M175">
        <v>73</v>
      </c>
      <c r="N175">
        <v>36311</v>
      </c>
      <c r="O175">
        <v>496.6</v>
      </c>
      <c r="P175">
        <v>7195422</v>
      </c>
      <c r="Q175">
        <v>7282509</v>
      </c>
      <c r="R175">
        <v>-87087</v>
      </c>
      <c r="S175">
        <v>6362</v>
      </c>
      <c r="T175">
        <v>6439</v>
      </c>
      <c r="U175">
        <v>-77</v>
      </c>
      <c r="V175">
        <v>467</v>
      </c>
      <c r="W175">
        <v>7.2526789874204098</v>
      </c>
      <c r="X175">
        <v>6.5388242690977698</v>
      </c>
      <c r="Y175">
        <v>42.7</v>
      </c>
      <c r="Z175">
        <v>1</v>
      </c>
      <c r="AA175">
        <v>0</v>
      </c>
      <c r="AB175">
        <v>1</v>
      </c>
      <c r="AC175">
        <v>0</v>
      </c>
    </row>
    <row r="176" spans="1:29" x14ac:dyDescent="0.35">
      <c r="A176">
        <v>104721</v>
      </c>
      <c r="B176" t="s">
        <v>246</v>
      </c>
      <c r="C176" t="s">
        <v>232</v>
      </c>
      <c r="D176" t="s">
        <v>233</v>
      </c>
      <c r="E176" t="s">
        <v>32</v>
      </c>
      <c r="F176">
        <v>1</v>
      </c>
      <c r="G176">
        <v>817</v>
      </c>
      <c r="H176">
        <v>126</v>
      </c>
      <c r="I176">
        <v>0.4</v>
      </c>
      <c r="J176">
        <v>12.8</v>
      </c>
      <c r="K176">
        <v>89.5</v>
      </c>
      <c r="L176">
        <v>15</v>
      </c>
      <c r="M176">
        <v>55</v>
      </c>
      <c r="N176">
        <v>38908</v>
      </c>
      <c r="O176">
        <v>496.6</v>
      </c>
      <c r="P176">
        <v>4454284</v>
      </c>
      <c r="Q176">
        <v>4515559</v>
      </c>
      <c r="R176">
        <v>-61275</v>
      </c>
      <c r="S176">
        <v>5452</v>
      </c>
      <c r="T176">
        <v>5527</v>
      </c>
      <c r="U176">
        <v>-75</v>
      </c>
      <c r="V176">
        <v>340</v>
      </c>
      <c r="W176">
        <v>6.1516193233218699</v>
      </c>
      <c r="X176">
        <v>2.21936903888481</v>
      </c>
      <c r="Y176">
        <v>50.2</v>
      </c>
      <c r="Z176">
        <v>1</v>
      </c>
      <c r="AA176">
        <v>0</v>
      </c>
      <c r="AB176">
        <v>1</v>
      </c>
      <c r="AC176">
        <v>0</v>
      </c>
    </row>
    <row r="177" spans="1:29" x14ac:dyDescent="0.35">
      <c r="A177">
        <v>104827</v>
      </c>
      <c r="B177" t="s">
        <v>247</v>
      </c>
      <c r="C177" t="s">
        <v>248</v>
      </c>
      <c r="D177" t="s">
        <v>233</v>
      </c>
      <c r="E177" t="s">
        <v>32</v>
      </c>
      <c r="F177">
        <v>1</v>
      </c>
      <c r="G177">
        <v>623</v>
      </c>
      <c r="H177">
        <v>100</v>
      </c>
      <c r="I177">
        <v>1</v>
      </c>
      <c r="J177">
        <v>16</v>
      </c>
      <c r="K177">
        <v>98.4</v>
      </c>
      <c r="L177">
        <v>15.7</v>
      </c>
      <c r="M177">
        <v>44</v>
      </c>
      <c r="N177">
        <v>39498</v>
      </c>
      <c r="O177">
        <v>500</v>
      </c>
      <c r="P177">
        <v>4102455</v>
      </c>
      <c r="Q177">
        <v>4072551</v>
      </c>
      <c r="R177">
        <v>29904</v>
      </c>
      <c r="S177">
        <v>6585</v>
      </c>
      <c r="T177">
        <v>6537</v>
      </c>
      <c r="U177">
        <v>48</v>
      </c>
      <c r="V177">
        <v>344</v>
      </c>
      <c r="W177">
        <v>5.2623527612054497</v>
      </c>
      <c r="X177">
        <v>1.7767653758542099</v>
      </c>
      <c r="Y177">
        <v>37.700000000000003</v>
      </c>
      <c r="Z177">
        <v>1</v>
      </c>
      <c r="AA177">
        <v>0</v>
      </c>
      <c r="AB177">
        <v>0</v>
      </c>
      <c r="AC177">
        <v>0</v>
      </c>
    </row>
    <row r="178" spans="1:29" x14ac:dyDescent="0.35">
      <c r="A178">
        <v>104829</v>
      </c>
      <c r="B178" t="s">
        <v>249</v>
      </c>
      <c r="C178" t="s">
        <v>248</v>
      </c>
      <c r="D178" t="s">
        <v>233</v>
      </c>
      <c r="E178" t="s">
        <v>32</v>
      </c>
      <c r="F178">
        <v>1</v>
      </c>
      <c r="G178">
        <v>1458</v>
      </c>
      <c r="H178">
        <v>210</v>
      </c>
      <c r="I178">
        <v>0.4</v>
      </c>
      <c r="J178">
        <v>20.3</v>
      </c>
      <c r="K178">
        <v>97.7</v>
      </c>
      <c r="L178">
        <v>14.7</v>
      </c>
      <c r="M178">
        <v>98</v>
      </c>
      <c r="N178">
        <v>40210</v>
      </c>
      <c r="O178">
        <v>500</v>
      </c>
      <c r="P178">
        <v>8825274</v>
      </c>
      <c r="Q178">
        <v>8691138</v>
      </c>
      <c r="R178">
        <v>134136</v>
      </c>
      <c r="S178">
        <v>6053</v>
      </c>
      <c r="T178">
        <v>5961</v>
      </c>
      <c r="U178">
        <v>92</v>
      </c>
      <c r="V178">
        <v>316</v>
      </c>
      <c r="W178">
        <v>5.3011239724878401</v>
      </c>
      <c r="X178">
        <v>2.84156616553775</v>
      </c>
      <c r="Y178">
        <v>46.4</v>
      </c>
      <c r="Z178">
        <v>1</v>
      </c>
      <c r="AA178">
        <v>0</v>
      </c>
      <c r="AB178">
        <v>1</v>
      </c>
      <c r="AC178">
        <v>0</v>
      </c>
    </row>
    <row r="179" spans="1:29" x14ac:dyDescent="0.35">
      <c r="A179">
        <v>104833</v>
      </c>
      <c r="B179" t="s">
        <v>250</v>
      </c>
      <c r="C179" t="s">
        <v>248</v>
      </c>
      <c r="D179" t="s">
        <v>233</v>
      </c>
      <c r="E179" t="s">
        <v>32</v>
      </c>
      <c r="F179">
        <v>1</v>
      </c>
      <c r="G179">
        <v>590</v>
      </c>
      <c r="H179">
        <v>123</v>
      </c>
      <c r="I179">
        <v>0.2</v>
      </c>
      <c r="J179">
        <v>26</v>
      </c>
      <c r="K179">
        <v>94.8</v>
      </c>
      <c r="L179">
        <v>15.1</v>
      </c>
      <c r="M179">
        <v>40</v>
      </c>
      <c r="N179">
        <v>40224</v>
      </c>
      <c r="O179">
        <v>500</v>
      </c>
      <c r="P179">
        <v>3498110</v>
      </c>
      <c r="Q179">
        <v>3621420</v>
      </c>
      <c r="R179">
        <v>-123310</v>
      </c>
      <c r="S179">
        <v>5929</v>
      </c>
      <c r="T179">
        <v>6138</v>
      </c>
      <c r="U179">
        <v>-209</v>
      </c>
      <c r="V179">
        <v>346</v>
      </c>
      <c r="W179">
        <v>5.6370153144346702</v>
      </c>
      <c r="X179">
        <v>0.826446280991736</v>
      </c>
      <c r="Y179">
        <v>39.9</v>
      </c>
      <c r="Z179">
        <v>1</v>
      </c>
      <c r="AA179">
        <v>0</v>
      </c>
      <c r="AB179">
        <v>0</v>
      </c>
      <c r="AC179">
        <v>0</v>
      </c>
    </row>
    <row r="180" spans="1:29" x14ac:dyDescent="0.35">
      <c r="A180">
        <v>104834</v>
      </c>
      <c r="B180" t="s">
        <v>251</v>
      </c>
      <c r="C180" t="s">
        <v>248</v>
      </c>
      <c r="D180" t="s">
        <v>233</v>
      </c>
      <c r="E180" t="s">
        <v>32</v>
      </c>
      <c r="F180">
        <v>1</v>
      </c>
      <c r="G180">
        <v>1190</v>
      </c>
      <c r="H180">
        <v>227</v>
      </c>
      <c r="I180">
        <v>1.3</v>
      </c>
      <c r="J180">
        <v>9.8000000000000007</v>
      </c>
      <c r="K180">
        <v>98.2</v>
      </c>
      <c r="L180">
        <v>17.8</v>
      </c>
      <c r="M180">
        <v>67</v>
      </c>
      <c r="N180">
        <v>40808</v>
      </c>
      <c r="O180">
        <v>500</v>
      </c>
      <c r="P180">
        <v>6093990</v>
      </c>
      <c r="Q180">
        <v>6055910</v>
      </c>
      <c r="R180">
        <v>38080</v>
      </c>
      <c r="S180">
        <v>5121</v>
      </c>
      <c r="T180">
        <v>5089</v>
      </c>
      <c r="U180">
        <v>32</v>
      </c>
      <c r="V180">
        <v>183</v>
      </c>
      <c r="W180">
        <v>3.5959913539005699</v>
      </c>
      <c r="X180">
        <v>0.331966412809998</v>
      </c>
      <c r="Y180">
        <v>44.1</v>
      </c>
      <c r="Z180">
        <v>1</v>
      </c>
      <c r="AA180">
        <v>0</v>
      </c>
      <c r="AB180">
        <v>0</v>
      </c>
      <c r="AC180">
        <v>0</v>
      </c>
    </row>
    <row r="181" spans="1:29" x14ac:dyDescent="0.35">
      <c r="A181">
        <v>104835</v>
      </c>
      <c r="B181" t="s">
        <v>252</v>
      </c>
      <c r="C181" t="s">
        <v>248</v>
      </c>
      <c r="D181" t="s">
        <v>233</v>
      </c>
      <c r="E181" t="s">
        <v>32</v>
      </c>
      <c r="F181">
        <v>1</v>
      </c>
      <c r="G181">
        <v>738</v>
      </c>
      <c r="H181">
        <v>144</v>
      </c>
      <c r="I181">
        <v>0.7</v>
      </c>
      <c r="J181">
        <v>30.2</v>
      </c>
      <c r="K181">
        <v>97.2</v>
      </c>
      <c r="L181">
        <v>13.2</v>
      </c>
      <c r="M181">
        <v>55</v>
      </c>
      <c r="N181">
        <v>41647</v>
      </c>
      <c r="O181">
        <v>500</v>
      </c>
      <c r="P181">
        <v>4770432</v>
      </c>
      <c r="Q181">
        <v>4809546</v>
      </c>
      <c r="R181">
        <v>-39114</v>
      </c>
      <c r="S181">
        <v>6464</v>
      </c>
      <c r="T181">
        <v>6517</v>
      </c>
      <c r="U181">
        <v>-53</v>
      </c>
      <c r="V181">
        <v>350</v>
      </c>
      <c r="W181">
        <v>5.3705692803437204</v>
      </c>
      <c r="X181">
        <v>1.2685643564356399</v>
      </c>
      <c r="Y181">
        <v>40.700000000000003</v>
      </c>
      <c r="Z181">
        <v>1</v>
      </c>
      <c r="AA181">
        <v>0</v>
      </c>
      <c r="AB181">
        <v>0</v>
      </c>
      <c r="AC181">
        <v>0</v>
      </c>
    </row>
    <row r="182" spans="1:29" x14ac:dyDescent="0.35">
      <c r="A182">
        <v>104956</v>
      </c>
      <c r="B182" t="s">
        <v>253</v>
      </c>
      <c r="C182" t="s">
        <v>254</v>
      </c>
      <c r="D182" t="s">
        <v>233</v>
      </c>
      <c r="E182" t="s">
        <v>32</v>
      </c>
      <c r="F182">
        <v>1</v>
      </c>
      <c r="G182">
        <v>767</v>
      </c>
      <c r="H182">
        <v>153</v>
      </c>
      <c r="I182">
        <v>4.5999999999999996</v>
      </c>
      <c r="J182">
        <v>16.399999999999999</v>
      </c>
      <c r="K182">
        <v>94.7</v>
      </c>
      <c r="L182">
        <v>13.6</v>
      </c>
      <c r="M182">
        <v>58</v>
      </c>
      <c r="N182">
        <v>37216</v>
      </c>
      <c r="O182">
        <v>510.8</v>
      </c>
      <c r="P182">
        <v>4815993</v>
      </c>
      <c r="Q182">
        <v>4794517</v>
      </c>
      <c r="R182">
        <v>21476</v>
      </c>
      <c r="S182">
        <v>6279</v>
      </c>
      <c r="T182">
        <v>6251</v>
      </c>
      <c r="U182">
        <v>28</v>
      </c>
      <c r="V182">
        <v>330</v>
      </c>
      <c r="W182">
        <v>5.2791553351463802</v>
      </c>
      <c r="X182">
        <v>1.2740882306099699</v>
      </c>
      <c r="Y182">
        <v>44</v>
      </c>
      <c r="Z182">
        <v>1</v>
      </c>
      <c r="AA182">
        <v>0</v>
      </c>
      <c r="AB182">
        <v>0</v>
      </c>
      <c r="AC182">
        <v>0</v>
      </c>
    </row>
    <row r="183" spans="1:29" x14ac:dyDescent="0.35">
      <c r="A183">
        <v>104959</v>
      </c>
      <c r="B183" t="s">
        <v>255</v>
      </c>
      <c r="C183" t="s">
        <v>254</v>
      </c>
      <c r="D183" t="s">
        <v>233</v>
      </c>
      <c r="E183" t="s">
        <v>32</v>
      </c>
      <c r="F183">
        <v>1</v>
      </c>
      <c r="G183">
        <v>504</v>
      </c>
      <c r="H183">
        <v>124</v>
      </c>
      <c r="I183">
        <v>1</v>
      </c>
      <c r="J183">
        <v>35.9</v>
      </c>
      <c r="K183">
        <v>94.1</v>
      </c>
      <c r="L183">
        <v>12</v>
      </c>
      <c r="M183">
        <v>41</v>
      </c>
      <c r="N183">
        <v>45804</v>
      </c>
      <c r="O183">
        <v>510.8</v>
      </c>
      <c r="P183">
        <v>3413592</v>
      </c>
      <c r="Q183">
        <v>3923136</v>
      </c>
      <c r="R183">
        <v>-509544</v>
      </c>
      <c r="S183">
        <v>6773</v>
      </c>
      <c r="T183">
        <v>7784</v>
      </c>
      <c r="U183">
        <v>-1011</v>
      </c>
      <c r="V183">
        <v>725</v>
      </c>
      <c r="W183">
        <v>9.3139773895169604</v>
      </c>
      <c r="X183">
        <v>4.4588808504355502</v>
      </c>
      <c r="Y183">
        <v>39.6</v>
      </c>
      <c r="Z183">
        <v>1</v>
      </c>
      <c r="AA183">
        <v>0</v>
      </c>
      <c r="AB183">
        <v>0</v>
      </c>
      <c r="AC183">
        <v>0</v>
      </c>
    </row>
    <row r="184" spans="1:29" x14ac:dyDescent="0.35">
      <c r="A184">
        <v>104960</v>
      </c>
      <c r="B184" t="s">
        <v>256</v>
      </c>
      <c r="C184" t="s">
        <v>254</v>
      </c>
      <c r="D184" t="s">
        <v>233</v>
      </c>
      <c r="E184" t="s">
        <v>32</v>
      </c>
      <c r="F184">
        <v>1</v>
      </c>
      <c r="G184">
        <v>1424</v>
      </c>
      <c r="H184">
        <v>253</v>
      </c>
      <c r="I184">
        <v>0.4</v>
      </c>
      <c r="J184">
        <v>8.9</v>
      </c>
      <c r="K184">
        <v>97.6</v>
      </c>
      <c r="L184">
        <v>15.9</v>
      </c>
      <c r="M184">
        <v>88</v>
      </c>
      <c r="N184">
        <v>40343</v>
      </c>
      <c r="O184">
        <v>510.8</v>
      </c>
      <c r="P184">
        <v>7191200</v>
      </c>
      <c r="Q184">
        <v>7225376</v>
      </c>
      <c r="R184">
        <v>-34176</v>
      </c>
      <c r="S184">
        <v>5050</v>
      </c>
      <c r="T184">
        <v>5074</v>
      </c>
      <c r="U184">
        <v>-24</v>
      </c>
      <c r="V184">
        <v>198</v>
      </c>
      <c r="W184">
        <v>3.9022467481277099</v>
      </c>
      <c r="X184">
        <v>2.1584158415841599</v>
      </c>
      <c r="Y184">
        <v>47.3</v>
      </c>
      <c r="Z184">
        <v>1</v>
      </c>
      <c r="AA184">
        <v>0</v>
      </c>
      <c r="AB184">
        <v>1</v>
      </c>
      <c r="AC184">
        <v>0</v>
      </c>
    </row>
    <row r="185" spans="1:29" x14ac:dyDescent="0.35">
      <c r="A185">
        <v>104961</v>
      </c>
      <c r="B185" t="s">
        <v>257</v>
      </c>
      <c r="C185" t="s">
        <v>254</v>
      </c>
      <c r="D185" t="s">
        <v>233</v>
      </c>
      <c r="E185" t="s">
        <v>32</v>
      </c>
      <c r="F185">
        <v>1</v>
      </c>
      <c r="G185">
        <v>1319</v>
      </c>
      <c r="H185">
        <v>214</v>
      </c>
      <c r="I185">
        <v>0.5</v>
      </c>
      <c r="J185">
        <v>8</v>
      </c>
      <c r="K185">
        <v>97.9</v>
      </c>
      <c r="L185">
        <v>17</v>
      </c>
      <c r="M185">
        <v>77</v>
      </c>
      <c r="N185">
        <v>41125</v>
      </c>
      <c r="O185">
        <v>510.8</v>
      </c>
      <c r="P185">
        <v>6517179</v>
      </c>
      <c r="Q185">
        <v>6554111</v>
      </c>
      <c r="R185">
        <v>-36932</v>
      </c>
      <c r="S185">
        <v>4941</v>
      </c>
      <c r="T185">
        <v>4969</v>
      </c>
      <c r="U185">
        <v>-28</v>
      </c>
      <c r="V185">
        <v>175</v>
      </c>
      <c r="W185">
        <v>3.5218353793519799</v>
      </c>
      <c r="X185">
        <v>0.505970451325643</v>
      </c>
      <c r="Y185">
        <v>47.5</v>
      </c>
      <c r="Z185">
        <v>1</v>
      </c>
      <c r="AA185">
        <v>0</v>
      </c>
      <c r="AB185">
        <v>1</v>
      </c>
      <c r="AC185">
        <v>0</v>
      </c>
    </row>
    <row r="186" spans="1:29" x14ac:dyDescent="0.35">
      <c r="A186">
        <v>104962</v>
      </c>
      <c r="B186" t="s">
        <v>258</v>
      </c>
      <c r="C186" t="s">
        <v>254</v>
      </c>
      <c r="D186" t="s">
        <v>233</v>
      </c>
      <c r="E186" t="s">
        <v>32</v>
      </c>
      <c r="F186">
        <v>1</v>
      </c>
      <c r="G186">
        <v>807</v>
      </c>
      <c r="H186">
        <v>134</v>
      </c>
      <c r="I186">
        <v>0.7</v>
      </c>
      <c r="J186">
        <v>19.8</v>
      </c>
      <c r="K186">
        <v>98.6</v>
      </c>
      <c r="L186">
        <v>17</v>
      </c>
      <c r="M186">
        <v>49</v>
      </c>
      <c r="N186">
        <v>40033</v>
      </c>
      <c r="O186">
        <v>510.8</v>
      </c>
      <c r="P186">
        <v>4570041</v>
      </c>
      <c r="Q186">
        <v>4793580</v>
      </c>
      <c r="R186">
        <v>-223539</v>
      </c>
      <c r="S186">
        <v>5663</v>
      </c>
      <c r="T186">
        <v>5940</v>
      </c>
      <c r="U186">
        <v>-277</v>
      </c>
      <c r="V186">
        <v>475</v>
      </c>
      <c r="W186">
        <v>7.9966329966330001</v>
      </c>
      <c r="X186">
        <v>2.52516334098534</v>
      </c>
      <c r="Y186">
        <v>47.4</v>
      </c>
      <c r="Z186">
        <v>1</v>
      </c>
      <c r="AA186">
        <v>0</v>
      </c>
      <c r="AB186">
        <v>1</v>
      </c>
      <c r="AC186">
        <v>0</v>
      </c>
    </row>
    <row r="187" spans="1:29" x14ac:dyDescent="0.35">
      <c r="A187">
        <v>104964</v>
      </c>
      <c r="B187" t="s">
        <v>259</v>
      </c>
      <c r="C187" t="s">
        <v>254</v>
      </c>
      <c r="D187" t="s">
        <v>233</v>
      </c>
      <c r="E187" t="s">
        <v>32</v>
      </c>
      <c r="F187">
        <v>1</v>
      </c>
      <c r="G187">
        <v>1218</v>
      </c>
      <c r="H187">
        <v>172</v>
      </c>
      <c r="I187">
        <v>0.4</v>
      </c>
      <c r="J187">
        <v>10.4</v>
      </c>
      <c r="K187">
        <v>90.2</v>
      </c>
      <c r="L187">
        <v>14.9</v>
      </c>
      <c r="M187">
        <v>79</v>
      </c>
      <c r="N187">
        <v>39478</v>
      </c>
      <c r="O187">
        <v>510.8</v>
      </c>
      <c r="P187">
        <v>6367704</v>
      </c>
      <c r="Q187">
        <v>6431040</v>
      </c>
      <c r="R187">
        <v>-63336</v>
      </c>
      <c r="S187">
        <v>5228</v>
      </c>
      <c r="T187">
        <v>5280</v>
      </c>
      <c r="U187">
        <v>-52</v>
      </c>
      <c r="V187">
        <v>259</v>
      </c>
      <c r="W187">
        <v>4.9053030303030303</v>
      </c>
      <c r="X187">
        <v>1.7788829380260101</v>
      </c>
      <c r="Y187">
        <v>50.1</v>
      </c>
      <c r="Z187">
        <v>1</v>
      </c>
      <c r="AA187">
        <v>0</v>
      </c>
      <c r="AB187">
        <v>1</v>
      </c>
      <c r="AC187">
        <v>0</v>
      </c>
    </row>
    <row r="188" spans="1:29" x14ac:dyDescent="0.35">
      <c r="A188">
        <v>105097</v>
      </c>
      <c r="B188" t="s">
        <v>260</v>
      </c>
      <c r="C188" t="s">
        <v>261</v>
      </c>
      <c r="D188" t="s">
        <v>233</v>
      </c>
      <c r="E188" t="s">
        <v>32</v>
      </c>
      <c r="F188">
        <v>1</v>
      </c>
      <c r="G188">
        <v>628</v>
      </c>
      <c r="H188">
        <v>109</v>
      </c>
      <c r="I188">
        <v>1.4</v>
      </c>
      <c r="J188">
        <v>27</v>
      </c>
      <c r="K188">
        <v>92.7</v>
      </c>
      <c r="L188">
        <v>12.4</v>
      </c>
      <c r="M188">
        <v>52</v>
      </c>
      <c r="N188">
        <v>35691</v>
      </c>
      <c r="O188">
        <v>523.70000000000005</v>
      </c>
      <c r="P188">
        <v>4057508</v>
      </c>
      <c r="Q188">
        <v>4280448</v>
      </c>
      <c r="R188">
        <v>-222940</v>
      </c>
      <c r="S188">
        <v>6461</v>
      </c>
      <c r="T188">
        <v>6816</v>
      </c>
      <c r="U188">
        <v>-355</v>
      </c>
      <c r="V188">
        <v>237</v>
      </c>
      <c r="W188">
        <v>3.4771126760563398</v>
      </c>
      <c r="X188">
        <v>0.44884692772016699</v>
      </c>
      <c r="Y188">
        <v>40.700000000000003</v>
      </c>
      <c r="Z188">
        <v>1</v>
      </c>
      <c r="AA188">
        <v>0</v>
      </c>
      <c r="AB188">
        <v>0</v>
      </c>
      <c r="AC188">
        <v>0</v>
      </c>
    </row>
    <row r="189" spans="1:29" x14ac:dyDescent="0.35">
      <c r="A189">
        <v>105101</v>
      </c>
      <c r="B189" t="s">
        <v>262</v>
      </c>
      <c r="C189" t="s">
        <v>261</v>
      </c>
      <c r="D189" t="s">
        <v>233</v>
      </c>
      <c r="E189" t="s">
        <v>32</v>
      </c>
      <c r="F189">
        <v>1</v>
      </c>
      <c r="G189">
        <v>818</v>
      </c>
      <c r="H189">
        <v>152</v>
      </c>
      <c r="I189">
        <v>1.4</v>
      </c>
      <c r="J189">
        <v>10.199999999999999</v>
      </c>
      <c r="K189">
        <v>98.5</v>
      </c>
      <c r="L189">
        <v>14.7</v>
      </c>
      <c r="M189">
        <v>50</v>
      </c>
      <c r="N189">
        <v>38853</v>
      </c>
      <c r="O189">
        <v>523.70000000000005</v>
      </c>
      <c r="P189">
        <v>4815566</v>
      </c>
      <c r="Q189">
        <v>4791026</v>
      </c>
      <c r="R189">
        <v>24540</v>
      </c>
      <c r="S189">
        <v>5887</v>
      </c>
      <c r="T189">
        <v>5857</v>
      </c>
      <c r="U189">
        <v>30</v>
      </c>
      <c r="V189">
        <v>175</v>
      </c>
      <c r="W189">
        <v>2.9878777531159302</v>
      </c>
      <c r="X189">
        <v>2.14030915576694</v>
      </c>
      <c r="Y189">
        <v>45.1</v>
      </c>
      <c r="Z189">
        <v>1</v>
      </c>
      <c r="AA189">
        <v>0</v>
      </c>
      <c r="AB189">
        <v>1</v>
      </c>
      <c r="AC189">
        <v>0</v>
      </c>
    </row>
    <row r="190" spans="1:29" x14ac:dyDescent="0.35">
      <c r="A190">
        <v>105103</v>
      </c>
      <c r="B190" t="s">
        <v>263</v>
      </c>
      <c r="C190" t="s">
        <v>261</v>
      </c>
      <c r="D190" t="s">
        <v>233</v>
      </c>
      <c r="E190" t="s">
        <v>41</v>
      </c>
      <c r="F190">
        <v>1</v>
      </c>
      <c r="G190">
        <v>857</v>
      </c>
      <c r="H190">
        <v>121</v>
      </c>
      <c r="I190">
        <v>0.9</v>
      </c>
      <c r="J190">
        <v>19</v>
      </c>
      <c r="K190">
        <v>98.5</v>
      </c>
      <c r="L190">
        <v>15.1</v>
      </c>
      <c r="M190">
        <v>59</v>
      </c>
      <c r="N190">
        <v>39983</v>
      </c>
      <c r="O190">
        <v>523.70000000000005</v>
      </c>
      <c r="P190">
        <v>5305687</v>
      </c>
      <c r="Q190">
        <v>5513938</v>
      </c>
      <c r="R190">
        <v>-208251</v>
      </c>
      <c r="S190">
        <v>6191</v>
      </c>
      <c r="T190">
        <v>6434</v>
      </c>
      <c r="U190">
        <v>-243</v>
      </c>
      <c r="V190">
        <v>229</v>
      </c>
      <c r="W190">
        <v>3.55921666148586</v>
      </c>
      <c r="X190">
        <v>1.7121628169924099</v>
      </c>
      <c r="Y190">
        <v>38.200000000000003</v>
      </c>
      <c r="Z190">
        <v>0</v>
      </c>
      <c r="AA190">
        <v>0</v>
      </c>
      <c r="AB190">
        <v>1</v>
      </c>
      <c r="AC190">
        <v>0</v>
      </c>
    </row>
    <row r="191" spans="1:29" x14ac:dyDescent="0.35">
      <c r="A191">
        <v>105107</v>
      </c>
      <c r="B191" t="s">
        <v>264</v>
      </c>
      <c r="C191" t="s">
        <v>261</v>
      </c>
      <c r="D191" t="s">
        <v>233</v>
      </c>
      <c r="E191" t="s">
        <v>32</v>
      </c>
      <c r="F191">
        <v>1</v>
      </c>
      <c r="G191">
        <v>881</v>
      </c>
      <c r="H191">
        <v>154</v>
      </c>
      <c r="I191">
        <v>0.7</v>
      </c>
      <c r="J191">
        <v>15.2</v>
      </c>
      <c r="K191">
        <v>98.4</v>
      </c>
      <c r="L191">
        <v>15</v>
      </c>
      <c r="M191">
        <v>57</v>
      </c>
      <c r="N191">
        <v>39525</v>
      </c>
      <c r="O191">
        <v>523.70000000000005</v>
      </c>
      <c r="P191">
        <v>5085132</v>
      </c>
      <c r="Q191">
        <v>5118610</v>
      </c>
      <c r="R191">
        <v>-33478</v>
      </c>
      <c r="S191">
        <v>5772</v>
      </c>
      <c r="T191">
        <v>5810</v>
      </c>
      <c r="U191">
        <v>-38</v>
      </c>
      <c r="V191">
        <v>122</v>
      </c>
      <c r="W191">
        <v>2.09982788296041</v>
      </c>
      <c r="X191">
        <v>3.4823284823284801</v>
      </c>
      <c r="Y191">
        <v>43.5</v>
      </c>
      <c r="Z191">
        <v>1</v>
      </c>
      <c r="AA191">
        <v>0</v>
      </c>
      <c r="AB191">
        <v>1</v>
      </c>
      <c r="AC191">
        <v>0</v>
      </c>
    </row>
    <row r="192" spans="1:29" x14ac:dyDescent="0.35">
      <c r="A192">
        <v>105252</v>
      </c>
      <c r="B192" t="s">
        <v>265</v>
      </c>
      <c r="C192" t="s">
        <v>266</v>
      </c>
      <c r="D192" t="s">
        <v>233</v>
      </c>
      <c r="E192" t="s">
        <v>32</v>
      </c>
      <c r="F192">
        <v>1</v>
      </c>
      <c r="G192">
        <v>854</v>
      </c>
      <c r="H192">
        <v>167</v>
      </c>
      <c r="I192">
        <v>0.8</v>
      </c>
      <c r="J192">
        <v>11.5</v>
      </c>
      <c r="K192">
        <v>97.2</v>
      </c>
      <c r="L192">
        <v>17.100000000000001</v>
      </c>
      <c r="M192">
        <v>53</v>
      </c>
      <c r="N192">
        <v>41305</v>
      </c>
      <c r="O192">
        <v>465.5</v>
      </c>
      <c r="P192">
        <v>4810582</v>
      </c>
      <c r="Q192">
        <v>4810582</v>
      </c>
      <c r="R192">
        <v>0</v>
      </c>
      <c r="S192">
        <v>5633</v>
      </c>
      <c r="T192">
        <v>5633</v>
      </c>
      <c r="U192">
        <v>0</v>
      </c>
      <c r="V192">
        <v>269</v>
      </c>
      <c r="W192">
        <v>4.7754304988460898</v>
      </c>
      <c r="X192">
        <v>2.2545712764068901</v>
      </c>
      <c r="Y192">
        <v>42.8</v>
      </c>
      <c r="Z192">
        <v>1</v>
      </c>
      <c r="AA192">
        <v>0</v>
      </c>
      <c r="AB192">
        <v>0</v>
      </c>
      <c r="AC192">
        <v>0</v>
      </c>
    </row>
    <row r="193" spans="1:29" x14ac:dyDescent="0.35">
      <c r="A193">
        <v>105253</v>
      </c>
      <c r="B193" t="s">
        <v>267</v>
      </c>
      <c r="C193" t="s">
        <v>266</v>
      </c>
      <c r="D193" t="s">
        <v>233</v>
      </c>
      <c r="E193" t="s">
        <v>32</v>
      </c>
      <c r="F193">
        <v>1</v>
      </c>
      <c r="G193">
        <v>1502</v>
      </c>
      <c r="H193">
        <v>238</v>
      </c>
      <c r="I193">
        <v>1.4</v>
      </c>
      <c r="J193">
        <v>8.6</v>
      </c>
      <c r="K193">
        <v>96.3</v>
      </c>
      <c r="L193">
        <v>15</v>
      </c>
      <c r="M193">
        <v>99</v>
      </c>
      <c r="N193">
        <v>38696</v>
      </c>
      <c r="O193">
        <v>465.5</v>
      </c>
      <c r="P193">
        <v>8151354</v>
      </c>
      <c r="Q193">
        <v>8047716</v>
      </c>
      <c r="R193">
        <v>103638</v>
      </c>
      <c r="S193">
        <v>5427</v>
      </c>
      <c r="T193">
        <v>5358</v>
      </c>
      <c r="U193">
        <v>69</v>
      </c>
      <c r="V193">
        <v>303</v>
      </c>
      <c r="W193">
        <v>5.65509518477044</v>
      </c>
      <c r="X193">
        <v>2.7086788280818102</v>
      </c>
      <c r="Y193">
        <v>47.2</v>
      </c>
      <c r="Z193">
        <v>1</v>
      </c>
      <c r="AA193">
        <v>0</v>
      </c>
      <c r="AB193">
        <v>1</v>
      </c>
      <c r="AC193">
        <v>0</v>
      </c>
    </row>
    <row r="194" spans="1:29" x14ac:dyDescent="0.35">
      <c r="A194">
        <v>105262</v>
      </c>
      <c r="B194" t="s">
        <v>268</v>
      </c>
      <c r="C194" t="s">
        <v>266</v>
      </c>
      <c r="D194" t="s">
        <v>233</v>
      </c>
      <c r="E194" t="s">
        <v>32</v>
      </c>
      <c r="F194">
        <v>1</v>
      </c>
      <c r="G194">
        <v>843</v>
      </c>
      <c r="H194">
        <v>161</v>
      </c>
      <c r="I194">
        <v>2.2000000000000002</v>
      </c>
      <c r="J194">
        <v>6.3</v>
      </c>
      <c r="K194">
        <v>97.8</v>
      </c>
      <c r="L194">
        <v>16</v>
      </c>
      <c r="M194">
        <v>52</v>
      </c>
      <c r="N194">
        <v>40399</v>
      </c>
      <c r="O194">
        <v>465.5</v>
      </c>
      <c r="P194">
        <v>4621326</v>
      </c>
      <c r="Q194">
        <v>4623012</v>
      </c>
      <c r="R194">
        <v>-1686</v>
      </c>
      <c r="S194">
        <v>5482</v>
      </c>
      <c r="T194">
        <v>5484</v>
      </c>
      <c r="U194">
        <v>-2</v>
      </c>
      <c r="V194">
        <v>310</v>
      </c>
      <c r="W194">
        <v>5.6528081692195498</v>
      </c>
      <c r="X194">
        <v>1.80591025173294</v>
      </c>
      <c r="Y194">
        <v>47.6</v>
      </c>
      <c r="Z194">
        <v>1</v>
      </c>
      <c r="AA194">
        <v>0</v>
      </c>
      <c r="AB194">
        <v>0</v>
      </c>
      <c r="AC194">
        <v>0</v>
      </c>
    </row>
    <row r="195" spans="1:29" x14ac:dyDescent="0.35">
      <c r="A195">
        <v>105263</v>
      </c>
      <c r="B195" t="s">
        <v>269</v>
      </c>
      <c r="C195" t="s">
        <v>266</v>
      </c>
      <c r="D195" t="s">
        <v>233</v>
      </c>
      <c r="E195" t="s">
        <v>32</v>
      </c>
      <c r="F195">
        <v>1</v>
      </c>
      <c r="G195">
        <v>887</v>
      </c>
      <c r="H195">
        <v>176</v>
      </c>
      <c r="I195">
        <v>2.8</v>
      </c>
      <c r="J195">
        <v>20.5</v>
      </c>
      <c r="K195">
        <v>62.6</v>
      </c>
      <c r="L195">
        <v>14.4</v>
      </c>
      <c r="M195">
        <v>63</v>
      </c>
      <c r="N195">
        <v>38121</v>
      </c>
      <c r="O195">
        <v>465.5</v>
      </c>
      <c r="P195">
        <v>5558829</v>
      </c>
      <c r="Q195">
        <v>5453276</v>
      </c>
      <c r="R195">
        <v>105553</v>
      </c>
      <c r="S195">
        <v>6267</v>
      </c>
      <c r="T195">
        <v>6148</v>
      </c>
      <c r="U195">
        <v>119</v>
      </c>
      <c r="V195">
        <v>387</v>
      </c>
      <c r="W195">
        <v>6.2947299934938199</v>
      </c>
      <c r="X195">
        <v>2.2498803255145998</v>
      </c>
      <c r="Y195">
        <v>43.4</v>
      </c>
      <c r="Z195">
        <v>1</v>
      </c>
      <c r="AA195">
        <v>0</v>
      </c>
      <c r="AB195">
        <v>0</v>
      </c>
      <c r="AC195">
        <v>0</v>
      </c>
    </row>
    <row r="196" spans="1:29" x14ac:dyDescent="0.35">
      <c r="A196">
        <v>105264</v>
      </c>
      <c r="B196" t="s">
        <v>270</v>
      </c>
      <c r="C196" t="s">
        <v>266</v>
      </c>
      <c r="D196" t="s">
        <v>233</v>
      </c>
      <c r="E196" t="s">
        <v>32</v>
      </c>
      <c r="F196">
        <v>1</v>
      </c>
      <c r="G196">
        <v>1436</v>
      </c>
      <c r="H196">
        <v>224</v>
      </c>
      <c r="I196">
        <v>1.6</v>
      </c>
      <c r="J196">
        <v>12</v>
      </c>
      <c r="K196">
        <v>90.6</v>
      </c>
      <c r="L196">
        <v>15.2</v>
      </c>
      <c r="M196">
        <v>93</v>
      </c>
      <c r="N196">
        <v>38740</v>
      </c>
      <c r="O196">
        <v>465.5</v>
      </c>
      <c r="P196">
        <v>8002828</v>
      </c>
      <c r="Q196">
        <v>7867844</v>
      </c>
      <c r="R196">
        <v>134984</v>
      </c>
      <c r="S196">
        <v>5573</v>
      </c>
      <c r="T196">
        <v>5479</v>
      </c>
      <c r="U196">
        <v>94</v>
      </c>
      <c r="V196">
        <v>325</v>
      </c>
      <c r="W196">
        <v>5.9317393684979001</v>
      </c>
      <c r="X196">
        <v>1.0586757581195001</v>
      </c>
      <c r="Y196">
        <v>48.4</v>
      </c>
      <c r="Z196">
        <v>1</v>
      </c>
      <c r="AA196">
        <v>0</v>
      </c>
      <c r="AB196">
        <v>1</v>
      </c>
      <c r="AC196">
        <v>0</v>
      </c>
    </row>
    <row r="197" spans="1:29" x14ac:dyDescent="0.35">
      <c r="A197">
        <v>105354</v>
      </c>
      <c r="B197" t="s">
        <v>271</v>
      </c>
      <c r="C197" t="s">
        <v>272</v>
      </c>
      <c r="D197" t="s">
        <v>233</v>
      </c>
      <c r="E197" t="s">
        <v>32</v>
      </c>
      <c r="F197">
        <v>1</v>
      </c>
      <c r="G197">
        <v>997</v>
      </c>
      <c r="H197">
        <v>196</v>
      </c>
      <c r="I197">
        <v>2.8</v>
      </c>
      <c r="J197">
        <v>11.9</v>
      </c>
      <c r="K197">
        <v>90</v>
      </c>
      <c r="L197">
        <v>15.3</v>
      </c>
      <c r="M197">
        <v>66</v>
      </c>
      <c r="N197">
        <v>39857</v>
      </c>
      <c r="O197">
        <v>524.6</v>
      </c>
      <c r="P197">
        <v>5108628</v>
      </c>
      <c r="Q197">
        <v>5279115</v>
      </c>
      <c r="R197">
        <v>-170487</v>
      </c>
      <c r="S197">
        <v>5124</v>
      </c>
      <c r="T197">
        <v>5295</v>
      </c>
      <c r="U197">
        <v>-171</v>
      </c>
      <c r="V197">
        <v>187</v>
      </c>
      <c r="W197">
        <v>3.53163361661945</v>
      </c>
      <c r="X197">
        <v>3.8446526151444198</v>
      </c>
      <c r="Y197">
        <v>51</v>
      </c>
      <c r="Z197">
        <v>1</v>
      </c>
      <c r="AA197">
        <v>0</v>
      </c>
      <c r="AB197">
        <v>0</v>
      </c>
      <c r="AC197">
        <v>0</v>
      </c>
    </row>
    <row r="198" spans="1:29" x14ac:dyDescent="0.35">
      <c r="A198">
        <v>105355</v>
      </c>
      <c r="B198" t="s">
        <v>273</v>
      </c>
      <c r="C198" t="s">
        <v>272</v>
      </c>
      <c r="D198" t="s">
        <v>233</v>
      </c>
      <c r="E198" t="s">
        <v>32</v>
      </c>
      <c r="F198">
        <v>1</v>
      </c>
      <c r="G198">
        <v>860</v>
      </c>
      <c r="H198">
        <v>157</v>
      </c>
      <c r="I198">
        <v>3.2</v>
      </c>
      <c r="J198">
        <v>23.1</v>
      </c>
      <c r="K198">
        <v>48.7</v>
      </c>
      <c r="L198">
        <v>16</v>
      </c>
      <c r="M198">
        <v>57</v>
      </c>
      <c r="N198">
        <v>39104</v>
      </c>
      <c r="O198">
        <v>524.6</v>
      </c>
      <c r="P198">
        <v>4647440</v>
      </c>
      <c r="Q198">
        <v>4725700</v>
      </c>
      <c r="R198">
        <v>-78260</v>
      </c>
      <c r="S198">
        <v>5404</v>
      </c>
      <c r="T198">
        <v>5495</v>
      </c>
      <c r="U198">
        <v>-91</v>
      </c>
      <c r="V198">
        <v>209</v>
      </c>
      <c r="W198">
        <v>3.8034576888080101</v>
      </c>
      <c r="X198">
        <v>1.1658031088082901</v>
      </c>
      <c r="Y198">
        <v>46.3</v>
      </c>
      <c r="Z198">
        <v>1</v>
      </c>
      <c r="AA198">
        <v>0</v>
      </c>
      <c r="AB198">
        <v>0</v>
      </c>
      <c r="AC198">
        <v>0</v>
      </c>
    </row>
    <row r="199" spans="1:29" x14ac:dyDescent="0.35">
      <c r="A199">
        <v>105358</v>
      </c>
      <c r="B199" t="s">
        <v>274</v>
      </c>
      <c r="C199" t="s">
        <v>272</v>
      </c>
      <c r="D199" t="s">
        <v>233</v>
      </c>
      <c r="E199" t="s">
        <v>32</v>
      </c>
      <c r="F199">
        <v>1</v>
      </c>
      <c r="G199">
        <v>863</v>
      </c>
      <c r="H199">
        <v>164</v>
      </c>
      <c r="I199">
        <v>4.3</v>
      </c>
      <c r="J199">
        <v>13.8</v>
      </c>
      <c r="K199">
        <v>78.8</v>
      </c>
      <c r="L199">
        <v>16.899999999999999</v>
      </c>
      <c r="M199">
        <v>51</v>
      </c>
      <c r="N199">
        <v>40391</v>
      </c>
      <c r="O199">
        <v>524.6</v>
      </c>
      <c r="P199">
        <v>4522983</v>
      </c>
      <c r="Q199">
        <v>4453080</v>
      </c>
      <c r="R199">
        <v>69903</v>
      </c>
      <c r="S199">
        <v>5241</v>
      </c>
      <c r="T199">
        <v>5160</v>
      </c>
      <c r="U199">
        <v>81</v>
      </c>
      <c r="V199">
        <v>173</v>
      </c>
      <c r="W199">
        <v>3.3527131782945698</v>
      </c>
      <c r="X199">
        <v>1.1639000190803299</v>
      </c>
      <c r="Y199">
        <v>47.8</v>
      </c>
      <c r="Z199">
        <v>1</v>
      </c>
      <c r="AA199">
        <v>0</v>
      </c>
      <c r="AB199">
        <v>0</v>
      </c>
      <c r="AC199">
        <v>0</v>
      </c>
    </row>
    <row r="200" spans="1:29" x14ac:dyDescent="0.35">
      <c r="A200">
        <v>105360</v>
      </c>
      <c r="B200" t="s">
        <v>275</v>
      </c>
      <c r="C200" t="s">
        <v>272</v>
      </c>
      <c r="D200" t="s">
        <v>233</v>
      </c>
      <c r="E200" t="s">
        <v>32</v>
      </c>
      <c r="F200">
        <v>1</v>
      </c>
      <c r="G200">
        <v>869</v>
      </c>
      <c r="H200">
        <v>168</v>
      </c>
      <c r="I200">
        <v>2.6</v>
      </c>
      <c r="J200">
        <v>19.399999999999999</v>
      </c>
      <c r="K200">
        <v>92.6</v>
      </c>
      <c r="L200">
        <v>16.8</v>
      </c>
      <c r="M200">
        <v>52</v>
      </c>
      <c r="N200">
        <v>41073</v>
      </c>
      <c r="O200">
        <v>524.6</v>
      </c>
      <c r="P200">
        <v>4767334</v>
      </c>
      <c r="Q200">
        <v>4715194</v>
      </c>
      <c r="R200">
        <v>52140</v>
      </c>
      <c r="S200">
        <v>5486</v>
      </c>
      <c r="T200">
        <v>5426</v>
      </c>
      <c r="U200">
        <v>60</v>
      </c>
      <c r="V200">
        <v>184</v>
      </c>
      <c r="W200">
        <v>3.3910799852561699</v>
      </c>
      <c r="X200">
        <v>1.2942034269048499</v>
      </c>
      <c r="Y200">
        <v>47.4</v>
      </c>
      <c r="Z200">
        <v>1</v>
      </c>
      <c r="AA200">
        <v>0</v>
      </c>
      <c r="AB200">
        <v>0</v>
      </c>
      <c r="AC200">
        <v>0</v>
      </c>
    </row>
    <row r="201" spans="1:29" x14ac:dyDescent="0.35">
      <c r="A201">
        <v>105361</v>
      </c>
      <c r="B201" t="s">
        <v>276</v>
      </c>
      <c r="C201" t="s">
        <v>272</v>
      </c>
      <c r="D201" t="s">
        <v>233</v>
      </c>
      <c r="E201" t="s">
        <v>32</v>
      </c>
      <c r="F201">
        <v>1</v>
      </c>
      <c r="G201">
        <v>1070</v>
      </c>
      <c r="H201">
        <v>213</v>
      </c>
      <c r="I201">
        <v>3.9</v>
      </c>
      <c r="J201">
        <v>7.4</v>
      </c>
      <c r="K201">
        <v>99.5</v>
      </c>
      <c r="L201">
        <v>15.7</v>
      </c>
      <c r="M201">
        <v>70</v>
      </c>
      <c r="N201">
        <v>39462</v>
      </c>
      <c r="O201">
        <v>524.6</v>
      </c>
      <c r="P201">
        <v>5505150</v>
      </c>
      <c r="Q201">
        <v>5556510</v>
      </c>
      <c r="R201">
        <v>-51360</v>
      </c>
      <c r="S201">
        <v>5145</v>
      </c>
      <c r="T201">
        <v>5193</v>
      </c>
      <c r="U201">
        <v>-48</v>
      </c>
      <c r="V201">
        <v>124</v>
      </c>
      <c r="W201">
        <v>2.3878297708453702</v>
      </c>
      <c r="X201">
        <v>1.72983479105928</v>
      </c>
      <c r="Y201">
        <v>49.5</v>
      </c>
      <c r="Z201">
        <v>1</v>
      </c>
      <c r="AA201">
        <v>0</v>
      </c>
      <c r="AB201">
        <v>0</v>
      </c>
      <c r="AC201">
        <v>0</v>
      </c>
    </row>
    <row r="202" spans="1:29" x14ac:dyDescent="0.35">
      <c r="A202">
        <v>105362</v>
      </c>
      <c r="B202" t="s">
        <v>277</v>
      </c>
      <c r="C202" t="s">
        <v>272</v>
      </c>
      <c r="D202" t="s">
        <v>233</v>
      </c>
      <c r="E202" t="s">
        <v>32</v>
      </c>
      <c r="F202">
        <v>1</v>
      </c>
      <c r="G202">
        <v>817</v>
      </c>
      <c r="H202">
        <v>152</v>
      </c>
      <c r="I202">
        <v>1.3</v>
      </c>
      <c r="J202">
        <v>28</v>
      </c>
      <c r="K202">
        <v>75.400000000000006</v>
      </c>
      <c r="L202">
        <v>17.3</v>
      </c>
      <c r="M202">
        <v>50</v>
      </c>
      <c r="N202">
        <v>38529</v>
      </c>
      <c r="O202">
        <v>524.6</v>
      </c>
      <c r="P202">
        <v>4465722</v>
      </c>
      <c r="Q202">
        <v>4444480</v>
      </c>
      <c r="R202">
        <v>21242</v>
      </c>
      <c r="S202">
        <v>5466</v>
      </c>
      <c r="T202">
        <v>5440</v>
      </c>
      <c r="U202">
        <v>26</v>
      </c>
      <c r="V202">
        <v>229</v>
      </c>
      <c r="W202">
        <v>4.2095588235294104</v>
      </c>
      <c r="X202">
        <v>1.09769484083425</v>
      </c>
      <c r="Y202">
        <v>39.4</v>
      </c>
      <c r="Z202">
        <v>1</v>
      </c>
      <c r="AA202">
        <v>0</v>
      </c>
      <c r="AB202">
        <v>0</v>
      </c>
      <c r="AC202">
        <v>0</v>
      </c>
    </row>
    <row r="203" spans="1:29" x14ac:dyDescent="0.35">
      <c r="A203">
        <v>105364</v>
      </c>
      <c r="B203" t="s">
        <v>278</v>
      </c>
      <c r="C203" t="s">
        <v>272</v>
      </c>
      <c r="D203" t="s">
        <v>233</v>
      </c>
      <c r="E203" t="s">
        <v>32</v>
      </c>
      <c r="F203">
        <v>1</v>
      </c>
      <c r="G203">
        <v>571</v>
      </c>
      <c r="H203">
        <v>108</v>
      </c>
      <c r="I203">
        <v>4.3</v>
      </c>
      <c r="J203">
        <v>36.799999999999997</v>
      </c>
      <c r="K203">
        <v>71.2</v>
      </c>
      <c r="L203">
        <v>16.5</v>
      </c>
      <c r="M203">
        <v>36</v>
      </c>
      <c r="N203">
        <v>43115</v>
      </c>
      <c r="O203">
        <v>524.6</v>
      </c>
      <c r="P203">
        <v>3496804</v>
      </c>
      <c r="Q203">
        <v>3767458</v>
      </c>
      <c r="R203">
        <v>-270654</v>
      </c>
      <c r="S203">
        <v>6124</v>
      </c>
      <c r="T203">
        <v>6598</v>
      </c>
      <c r="U203">
        <v>-474</v>
      </c>
      <c r="V203">
        <v>110</v>
      </c>
      <c r="W203">
        <v>1.6671718702637199</v>
      </c>
      <c r="X203">
        <v>2.1064663618549999</v>
      </c>
      <c r="Y203">
        <v>32.799999999999997</v>
      </c>
      <c r="Z203">
        <v>1</v>
      </c>
      <c r="AA203">
        <v>0</v>
      </c>
      <c r="AB203">
        <v>0</v>
      </c>
      <c r="AC203">
        <v>0</v>
      </c>
    </row>
    <row r="204" spans="1:29" x14ac:dyDescent="0.35">
      <c r="A204">
        <v>105365</v>
      </c>
      <c r="B204" t="s">
        <v>279</v>
      </c>
      <c r="C204" t="s">
        <v>272</v>
      </c>
      <c r="D204" t="s">
        <v>233</v>
      </c>
      <c r="E204" t="s">
        <v>32</v>
      </c>
      <c r="F204">
        <v>1</v>
      </c>
      <c r="G204">
        <v>795</v>
      </c>
      <c r="H204">
        <v>153</v>
      </c>
      <c r="I204">
        <v>4.4000000000000004</v>
      </c>
      <c r="J204">
        <v>7.1</v>
      </c>
      <c r="K204">
        <v>96.1</v>
      </c>
      <c r="L204">
        <v>16.8</v>
      </c>
      <c r="M204">
        <v>48</v>
      </c>
      <c r="N204">
        <v>40766</v>
      </c>
      <c r="O204">
        <v>524.6</v>
      </c>
      <c r="P204">
        <v>4018725</v>
      </c>
      <c r="Q204">
        <v>3946380</v>
      </c>
      <c r="R204">
        <v>72345</v>
      </c>
      <c r="S204">
        <v>5055</v>
      </c>
      <c r="T204">
        <v>4964</v>
      </c>
      <c r="U204">
        <v>91</v>
      </c>
      <c r="V204">
        <v>188</v>
      </c>
      <c r="W204">
        <v>3.78726833199033</v>
      </c>
      <c r="X204">
        <v>1.8991097922848701</v>
      </c>
      <c r="Y204">
        <v>48.4</v>
      </c>
      <c r="Z204">
        <v>1</v>
      </c>
      <c r="AA204">
        <v>0</v>
      </c>
      <c r="AB204">
        <v>0</v>
      </c>
      <c r="AC204">
        <v>0</v>
      </c>
    </row>
    <row r="205" spans="1:29" x14ac:dyDescent="0.35">
      <c r="A205">
        <v>105366</v>
      </c>
      <c r="B205" t="s">
        <v>280</v>
      </c>
      <c r="C205" t="s">
        <v>272</v>
      </c>
      <c r="D205" t="s">
        <v>233</v>
      </c>
      <c r="E205" t="s">
        <v>32</v>
      </c>
      <c r="F205">
        <v>1</v>
      </c>
      <c r="G205">
        <v>1208</v>
      </c>
      <c r="H205">
        <v>209</v>
      </c>
      <c r="I205">
        <v>2.6</v>
      </c>
      <c r="J205">
        <v>7.5</v>
      </c>
      <c r="K205">
        <v>91.8</v>
      </c>
      <c r="L205">
        <v>15.5</v>
      </c>
      <c r="M205">
        <v>77</v>
      </c>
      <c r="N205">
        <v>37773</v>
      </c>
      <c r="O205">
        <v>524.6</v>
      </c>
      <c r="P205">
        <v>6024296</v>
      </c>
      <c r="Q205">
        <v>6032752</v>
      </c>
      <c r="R205">
        <v>-8456</v>
      </c>
      <c r="S205">
        <v>4987</v>
      </c>
      <c r="T205">
        <v>4994</v>
      </c>
      <c r="U205">
        <v>-7</v>
      </c>
      <c r="V205">
        <v>157</v>
      </c>
      <c r="W205">
        <v>3.1437725270324401</v>
      </c>
      <c r="X205">
        <v>1.08281531983156</v>
      </c>
      <c r="Y205">
        <v>49</v>
      </c>
      <c r="Z205">
        <v>1</v>
      </c>
      <c r="AA205">
        <v>0</v>
      </c>
      <c r="AB205">
        <v>0</v>
      </c>
      <c r="AC205">
        <v>0</v>
      </c>
    </row>
    <row r="206" spans="1:29" x14ac:dyDescent="0.35">
      <c r="A206">
        <v>105367</v>
      </c>
      <c r="B206" t="s">
        <v>281</v>
      </c>
      <c r="C206" t="s">
        <v>272</v>
      </c>
      <c r="D206" t="s">
        <v>233</v>
      </c>
      <c r="E206" t="s">
        <v>32</v>
      </c>
      <c r="F206">
        <v>1</v>
      </c>
      <c r="G206">
        <v>1045</v>
      </c>
      <c r="H206">
        <v>205</v>
      </c>
      <c r="I206">
        <v>2.2999999999999998</v>
      </c>
      <c r="J206">
        <v>7.6</v>
      </c>
      <c r="K206">
        <v>88</v>
      </c>
      <c r="L206">
        <v>15.5</v>
      </c>
      <c r="M206">
        <v>69</v>
      </c>
      <c r="N206">
        <v>38762</v>
      </c>
      <c r="O206">
        <v>524.6</v>
      </c>
      <c r="P206">
        <v>5127815</v>
      </c>
      <c r="Q206">
        <v>5234405</v>
      </c>
      <c r="R206">
        <v>-106590</v>
      </c>
      <c r="S206">
        <v>4907</v>
      </c>
      <c r="T206">
        <v>5009</v>
      </c>
      <c r="U206">
        <v>-102</v>
      </c>
      <c r="V206">
        <v>110</v>
      </c>
      <c r="W206">
        <v>2.1960471151926502</v>
      </c>
      <c r="X206">
        <v>0.93743631546769901</v>
      </c>
      <c r="Y206">
        <v>48.6</v>
      </c>
      <c r="Z206">
        <v>1</v>
      </c>
      <c r="AA206">
        <v>0</v>
      </c>
      <c r="AB206">
        <v>0</v>
      </c>
      <c r="AC206">
        <v>0</v>
      </c>
    </row>
    <row r="207" spans="1:29" x14ac:dyDescent="0.35">
      <c r="A207">
        <v>105560</v>
      </c>
      <c r="B207" t="s">
        <v>282</v>
      </c>
      <c r="C207" t="s">
        <v>283</v>
      </c>
      <c r="D207" t="s">
        <v>233</v>
      </c>
      <c r="E207" t="s">
        <v>32</v>
      </c>
      <c r="F207">
        <v>1</v>
      </c>
      <c r="G207">
        <v>1654</v>
      </c>
      <c r="H207">
        <v>241</v>
      </c>
      <c r="I207">
        <v>2.5</v>
      </c>
      <c r="J207">
        <v>24.6</v>
      </c>
      <c r="K207">
        <v>8.1999999999999993</v>
      </c>
      <c r="L207">
        <v>12.6</v>
      </c>
      <c r="M207">
        <v>138</v>
      </c>
      <c r="N207">
        <v>36847</v>
      </c>
      <c r="O207">
        <v>471.5</v>
      </c>
      <c r="P207">
        <v>12312376</v>
      </c>
      <c r="Q207">
        <v>12537320</v>
      </c>
      <c r="R207">
        <v>-224944</v>
      </c>
      <c r="S207">
        <v>7444</v>
      </c>
      <c r="T207">
        <v>7580</v>
      </c>
      <c r="U207">
        <v>-136</v>
      </c>
      <c r="V207">
        <v>360</v>
      </c>
      <c r="W207">
        <v>4.7493403693931402</v>
      </c>
      <c r="X207">
        <v>1.2224610424503</v>
      </c>
      <c r="Y207">
        <v>43.6</v>
      </c>
      <c r="Z207">
        <v>1</v>
      </c>
      <c r="AA207">
        <v>1</v>
      </c>
      <c r="AB207">
        <v>0</v>
      </c>
      <c r="AC207">
        <v>0</v>
      </c>
    </row>
    <row r="208" spans="1:29" x14ac:dyDescent="0.35">
      <c r="A208">
        <v>105574</v>
      </c>
      <c r="B208" t="s">
        <v>284</v>
      </c>
      <c r="C208" t="s">
        <v>283</v>
      </c>
      <c r="D208" t="s">
        <v>233</v>
      </c>
      <c r="E208" t="s">
        <v>32</v>
      </c>
      <c r="F208">
        <v>1</v>
      </c>
      <c r="G208">
        <v>756</v>
      </c>
      <c r="H208">
        <v>132</v>
      </c>
      <c r="I208">
        <v>2.2000000000000002</v>
      </c>
      <c r="J208">
        <v>24.8</v>
      </c>
      <c r="K208">
        <v>73.3</v>
      </c>
      <c r="L208">
        <v>12.6</v>
      </c>
      <c r="M208">
        <v>57</v>
      </c>
      <c r="N208">
        <v>37196</v>
      </c>
      <c r="O208">
        <v>471.5</v>
      </c>
      <c r="P208">
        <v>5391036</v>
      </c>
      <c r="Q208">
        <v>5294268</v>
      </c>
      <c r="R208">
        <v>96768</v>
      </c>
      <c r="S208">
        <v>7131</v>
      </c>
      <c r="T208">
        <v>7003</v>
      </c>
      <c r="U208">
        <v>128</v>
      </c>
      <c r="V208">
        <v>478</v>
      </c>
      <c r="W208">
        <v>6.8256461516492903</v>
      </c>
      <c r="X208">
        <v>1.3883045856121199</v>
      </c>
      <c r="Y208">
        <v>38.9</v>
      </c>
      <c r="Z208">
        <v>1</v>
      </c>
      <c r="AA208">
        <v>0</v>
      </c>
      <c r="AB208">
        <v>0</v>
      </c>
      <c r="AC208">
        <v>0</v>
      </c>
    </row>
    <row r="209" spans="1:29" x14ac:dyDescent="0.35">
      <c r="A209">
        <v>105576</v>
      </c>
      <c r="B209" t="s">
        <v>285</v>
      </c>
      <c r="C209" t="s">
        <v>283</v>
      </c>
      <c r="D209" t="s">
        <v>233</v>
      </c>
      <c r="E209" t="s">
        <v>32</v>
      </c>
      <c r="F209">
        <v>1</v>
      </c>
      <c r="G209">
        <v>735</v>
      </c>
      <c r="H209">
        <v>130</v>
      </c>
      <c r="I209">
        <v>0.9</v>
      </c>
      <c r="J209">
        <v>24.7</v>
      </c>
      <c r="K209">
        <v>68</v>
      </c>
      <c r="L209">
        <v>13.3</v>
      </c>
      <c r="M209">
        <v>57</v>
      </c>
      <c r="N209">
        <v>39483</v>
      </c>
      <c r="O209">
        <v>471.5</v>
      </c>
      <c r="P209">
        <v>5150880</v>
      </c>
      <c r="Q209">
        <v>5369910</v>
      </c>
      <c r="R209">
        <v>-219030</v>
      </c>
      <c r="S209">
        <v>7008</v>
      </c>
      <c r="T209">
        <v>7306</v>
      </c>
      <c r="U209">
        <v>-298</v>
      </c>
      <c r="V209">
        <v>378</v>
      </c>
      <c r="W209">
        <v>5.1738297289898698</v>
      </c>
      <c r="X209">
        <v>1.01312785388128</v>
      </c>
      <c r="Y209">
        <v>42.4</v>
      </c>
      <c r="Z209">
        <v>1</v>
      </c>
      <c r="AA209">
        <v>0</v>
      </c>
      <c r="AB209">
        <v>0</v>
      </c>
      <c r="AC209">
        <v>0</v>
      </c>
    </row>
    <row r="210" spans="1:29" x14ac:dyDescent="0.35">
      <c r="A210">
        <v>105577</v>
      </c>
      <c r="B210" t="s">
        <v>286</v>
      </c>
      <c r="C210" t="s">
        <v>283</v>
      </c>
      <c r="D210" t="s">
        <v>233</v>
      </c>
      <c r="E210" t="s">
        <v>32</v>
      </c>
      <c r="F210">
        <v>1</v>
      </c>
      <c r="G210">
        <v>1140</v>
      </c>
      <c r="H210">
        <v>214</v>
      </c>
      <c r="I210">
        <v>1.6</v>
      </c>
      <c r="J210">
        <v>25</v>
      </c>
      <c r="K210">
        <v>91.7</v>
      </c>
      <c r="L210">
        <v>16.7</v>
      </c>
      <c r="M210">
        <v>69</v>
      </c>
      <c r="N210">
        <v>40067</v>
      </c>
      <c r="O210">
        <v>471.5</v>
      </c>
      <c r="P210">
        <v>7201380</v>
      </c>
      <c r="Q210">
        <v>6873060</v>
      </c>
      <c r="R210">
        <v>328320</v>
      </c>
      <c r="S210">
        <v>6317</v>
      </c>
      <c r="T210">
        <v>6029</v>
      </c>
      <c r="U210">
        <v>288</v>
      </c>
      <c r="V210">
        <v>214</v>
      </c>
      <c r="W210">
        <v>3.54951069829159</v>
      </c>
      <c r="X210">
        <v>3.3718537280354601</v>
      </c>
      <c r="Y210">
        <v>40.6</v>
      </c>
      <c r="Z210">
        <v>1</v>
      </c>
      <c r="AA210">
        <v>0</v>
      </c>
      <c r="AB210">
        <v>0</v>
      </c>
      <c r="AC210">
        <v>0</v>
      </c>
    </row>
    <row r="211" spans="1:29" x14ac:dyDescent="0.35">
      <c r="A211">
        <v>105581</v>
      </c>
      <c r="B211" t="s">
        <v>287</v>
      </c>
      <c r="C211" t="s">
        <v>283</v>
      </c>
      <c r="D211" t="s">
        <v>233</v>
      </c>
      <c r="E211" t="s">
        <v>32</v>
      </c>
      <c r="F211">
        <v>1</v>
      </c>
      <c r="G211">
        <v>874</v>
      </c>
      <c r="H211">
        <v>165</v>
      </c>
      <c r="I211">
        <v>1.6</v>
      </c>
      <c r="J211">
        <v>21.5</v>
      </c>
      <c r="K211">
        <v>81.400000000000006</v>
      </c>
      <c r="L211">
        <v>12.7</v>
      </c>
      <c r="M211">
        <v>69</v>
      </c>
      <c r="N211">
        <v>38975</v>
      </c>
      <c r="O211">
        <v>471.5</v>
      </c>
      <c r="P211">
        <v>5680126</v>
      </c>
      <c r="Q211">
        <v>5787628</v>
      </c>
      <c r="R211">
        <v>-107502</v>
      </c>
      <c r="S211">
        <v>6499</v>
      </c>
      <c r="T211">
        <v>6622</v>
      </c>
      <c r="U211">
        <v>-123</v>
      </c>
      <c r="V211">
        <v>202</v>
      </c>
      <c r="W211">
        <v>3.0504379341588601</v>
      </c>
      <c r="X211">
        <v>1.7387290352361899</v>
      </c>
      <c r="Y211">
        <v>47.6</v>
      </c>
      <c r="Z211">
        <v>1</v>
      </c>
      <c r="AA211">
        <v>0</v>
      </c>
      <c r="AB211">
        <v>0</v>
      </c>
      <c r="AC211">
        <v>0</v>
      </c>
    </row>
    <row r="212" spans="1:29" x14ac:dyDescent="0.35">
      <c r="A212">
        <v>105736</v>
      </c>
      <c r="B212" t="s">
        <v>288</v>
      </c>
      <c r="C212" t="s">
        <v>289</v>
      </c>
      <c r="D212" t="s">
        <v>233</v>
      </c>
      <c r="E212" t="s">
        <v>32</v>
      </c>
      <c r="F212">
        <v>1</v>
      </c>
      <c r="G212">
        <v>1349</v>
      </c>
      <c r="H212">
        <v>268</v>
      </c>
      <c r="I212">
        <v>1</v>
      </c>
      <c r="J212">
        <v>7.6</v>
      </c>
      <c r="K212">
        <v>97.4</v>
      </c>
      <c r="L212">
        <v>16.3</v>
      </c>
      <c r="M212">
        <v>84</v>
      </c>
      <c r="N212">
        <v>38957</v>
      </c>
      <c r="O212">
        <v>469.9</v>
      </c>
      <c r="P212">
        <v>7122720</v>
      </c>
      <c r="Q212">
        <v>7026941</v>
      </c>
      <c r="R212">
        <v>95779</v>
      </c>
      <c r="S212">
        <v>5280</v>
      </c>
      <c r="T212">
        <v>5209</v>
      </c>
      <c r="U212">
        <v>71</v>
      </c>
      <c r="V212">
        <v>187</v>
      </c>
      <c r="W212">
        <v>3.58994048761758</v>
      </c>
      <c r="X212">
        <v>6.3636363636363598</v>
      </c>
      <c r="Y212">
        <v>49.2</v>
      </c>
      <c r="Z212">
        <v>1</v>
      </c>
      <c r="AA212">
        <v>0</v>
      </c>
      <c r="AB212">
        <v>0</v>
      </c>
      <c r="AC212">
        <v>0</v>
      </c>
    </row>
    <row r="213" spans="1:29" x14ac:dyDescent="0.35">
      <c r="A213">
        <v>105738</v>
      </c>
      <c r="B213" t="s">
        <v>290</v>
      </c>
      <c r="C213" t="s">
        <v>289</v>
      </c>
      <c r="D213" t="s">
        <v>233</v>
      </c>
      <c r="E213" t="s">
        <v>32</v>
      </c>
      <c r="F213">
        <v>1</v>
      </c>
      <c r="G213">
        <v>1492</v>
      </c>
      <c r="H213">
        <v>296</v>
      </c>
      <c r="I213">
        <v>0.9</v>
      </c>
      <c r="J213">
        <v>18.7</v>
      </c>
      <c r="K213">
        <v>27.8</v>
      </c>
      <c r="L213">
        <v>15.8</v>
      </c>
      <c r="M213">
        <v>95</v>
      </c>
      <c r="N213">
        <v>41187</v>
      </c>
      <c r="O213">
        <v>469.9</v>
      </c>
      <c r="P213">
        <v>9283224</v>
      </c>
      <c r="Q213">
        <v>9390648</v>
      </c>
      <c r="R213">
        <v>-107424</v>
      </c>
      <c r="S213">
        <v>6222</v>
      </c>
      <c r="T213">
        <v>6294</v>
      </c>
      <c r="U213">
        <v>-72</v>
      </c>
      <c r="V213">
        <v>251</v>
      </c>
      <c r="W213">
        <v>3.98792500794407</v>
      </c>
      <c r="X213">
        <v>1.9929283188685301</v>
      </c>
      <c r="Y213">
        <v>43.8</v>
      </c>
      <c r="Z213">
        <v>1</v>
      </c>
      <c r="AA213">
        <v>0</v>
      </c>
      <c r="AB213">
        <v>0</v>
      </c>
      <c r="AC213">
        <v>0</v>
      </c>
    </row>
    <row r="214" spans="1:29" x14ac:dyDescent="0.35">
      <c r="A214">
        <v>105834</v>
      </c>
      <c r="B214" t="s">
        <v>291</v>
      </c>
      <c r="C214" t="s">
        <v>292</v>
      </c>
      <c r="D214" t="s">
        <v>233</v>
      </c>
      <c r="E214" t="s">
        <v>32</v>
      </c>
      <c r="F214">
        <v>1</v>
      </c>
      <c r="G214">
        <v>876</v>
      </c>
      <c r="H214">
        <v>176</v>
      </c>
      <c r="I214">
        <v>3</v>
      </c>
      <c r="J214">
        <v>24.2</v>
      </c>
      <c r="K214">
        <v>96.1</v>
      </c>
      <c r="L214">
        <v>14.5</v>
      </c>
      <c r="M214">
        <v>59</v>
      </c>
      <c r="N214">
        <v>41893</v>
      </c>
      <c r="O214">
        <v>470.5</v>
      </c>
      <c r="P214">
        <v>5558220</v>
      </c>
      <c r="Q214">
        <v>5880588</v>
      </c>
      <c r="R214">
        <v>-322368</v>
      </c>
      <c r="S214">
        <v>6345</v>
      </c>
      <c r="T214">
        <v>6713</v>
      </c>
      <c r="U214">
        <v>-368</v>
      </c>
      <c r="V214">
        <v>303</v>
      </c>
      <c r="W214">
        <v>4.5136302696261001</v>
      </c>
      <c r="X214">
        <v>0.97714736012608405</v>
      </c>
      <c r="Y214">
        <v>35.4</v>
      </c>
      <c r="Z214">
        <v>1</v>
      </c>
      <c r="AA214">
        <v>0</v>
      </c>
      <c r="AB214">
        <v>0</v>
      </c>
      <c r="AC214">
        <v>0</v>
      </c>
    </row>
    <row r="215" spans="1:29" x14ac:dyDescent="0.35">
      <c r="A215">
        <v>105837</v>
      </c>
      <c r="B215" t="s">
        <v>293</v>
      </c>
      <c r="C215" t="s">
        <v>292</v>
      </c>
      <c r="D215" t="s">
        <v>233</v>
      </c>
      <c r="E215" t="s">
        <v>32</v>
      </c>
      <c r="F215">
        <v>1</v>
      </c>
      <c r="G215">
        <v>1170</v>
      </c>
      <c r="H215">
        <v>241</v>
      </c>
      <c r="I215">
        <v>2.1</v>
      </c>
      <c r="J215">
        <v>24</v>
      </c>
      <c r="K215">
        <v>26.7</v>
      </c>
      <c r="L215">
        <v>15.1</v>
      </c>
      <c r="M215">
        <v>79</v>
      </c>
      <c r="N215">
        <v>39486</v>
      </c>
      <c r="O215">
        <v>470.5</v>
      </c>
      <c r="P215">
        <v>7294950</v>
      </c>
      <c r="Q215">
        <v>7039890</v>
      </c>
      <c r="R215">
        <v>255060</v>
      </c>
      <c r="S215">
        <v>6235</v>
      </c>
      <c r="T215">
        <v>6017</v>
      </c>
      <c r="U215">
        <v>218</v>
      </c>
      <c r="V215">
        <v>273</v>
      </c>
      <c r="W215">
        <v>4.5371447565231797</v>
      </c>
      <c r="X215">
        <v>1.0585404971932599</v>
      </c>
      <c r="Y215">
        <v>41.5</v>
      </c>
      <c r="Z215">
        <v>1</v>
      </c>
      <c r="AA215">
        <v>0</v>
      </c>
      <c r="AB215">
        <v>0</v>
      </c>
      <c r="AC215">
        <v>0</v>
      </c>
    </row>
    <row r="216" spans="1:29" x14ac:dyDescent="0.35">
      <c r="A216">
        <v>105839</v>
      </c>
      <c r="B216" t="s">
        <v>294</v>
      </c>
      <c r="C216" t="s">
        <v>292</v>
      </c>
      <c r="D216" t="s">
        <v>233</v>
      </c>
      <c r="E216" t="s">
        <v>32</v>
      </c>
      <c r="F216">
        <v>1</v>
      </c>
      <c r="G216">
        <v>779</v>
      </c>
      <c r="H216">
        <v>144</v>
      </c>
      <c r="I216">
        <v>3.6</v>
      </c>
      <c r="J216">
        <v>24.9</v>
      </c>
      <c r="K216">
        <v>61.7</v>
      </c>
      <c r="L216">
        <v>16.2</v>
      </c>
      <c r="M216">
        <v>48</v>
      </c>
      <c r="N216">
        <v>38321</v>
      </c>
      <c r="O216">
        <v>470.5</v>
      </c>
      <c r="P216">
        <v>5067395</v>
      </c>
      <c r="Q216">
        <v>5027666</v>
      </c>
      <c r="R216">
        <v>39729</v>
      </c>
      <c r="S216">
        <v>6505</v>
      </c>
      <c r="T216">
        <v>6454</v>
      </c>
      <c r="U216">
        <v>51</v>
      </c>
      <c r="V216">
        <v>325</v>
      </c>
      <c r="W216">
        <v>5.0356368143786803</v>
      </c>
      <c r="X216">
        <v>0.63028439661798596</v>
      </c>
      <c r="Y216">
        <v>44.4</v>
      </c>
      <c r="Z216">
        <v>1</v>
      </c>
      <c r="AA216">
        <v>0</v>
      </c>
      <c r="AB216">
        <v>0</v>
      </c>
      <c r="AC216">
        <v>0</v>
      </c>
    </row>
    <row r="217" spans="1:29" x14ac:dyDescent="0.35">
      <c r="A217">
        <v>105840</v>
      </c>
      <c r="B217" t="s">
        <v>295</v>
      </c>
      <c r="C217" t="s">
        <v>292</v>
      </c>
      <c r="D217" t="s">
        <v>233</v>
      </c>
      <c r="E217" t="s">
        <v>32</v>
      </c>
      <c r="F217">
        <v>1</v>
      </c>
      <c r="G217">
        <v>1249</v>
      </c>
      <c r="H217">
        <v>234</v>
      </c>
      <c r="I217">
        <v>2</v>
      </c>
      <c r="J217">
        <v>14.4</v>
      </c>
      <c r="K217">
        <v>65</v>
      </c>
      <c r="L217">
        <v>15.8</v>
      </c>
      <c r="M217">
        <v>81</v>
      </c>
      <c r="N217">
        <v>38662</v>
      </c>
      <c r="O217">
        <v>470.5</v>
      </c>
      <c r="P217">
        <v>7956130</v>
      </c>
      <c r="Q217">
        <v>7286666</v>
      </c>
      <c r="R217">
        <v>669464</v>
      </c>
      <c r="S217">
        <v>6370</v>
      </c>
      <c r="T217">
        <v>5834</v>
      </c>
      <c r="U217">
        <v>536</v>
      </c>
      <c r="V217">
        <v>305</v>
      </c>
      <c r="W217">
        <v>5.2279739458347603</v>
      </c>
      <c r="X217">
        <v>1.72684458398744</v>
      </c>
      <c r="Y217">
        <v>46.6</v>
      </c>
      <c r="Z217">
        <v>1</v>
      </c>
      <c r="AA217">
        <v>0</v>
      </c>
      <c r="AB217">
        <v>0</v>
      </c>
      <c r="AC217">
        <v>0</v>
      </c>
    </row>
    <row r="218" spans="1:29" x14ac:dyDescent="0.35">
      <c r="A218">
        <v>105844</v>
      </c>
      <c r="B218" t="s">
        <v>296</v>
      </c>
      <c r="C218" t="s">
        <v>292</v>
      </c>
      <c r="D218" t="s">
        <v>233</v>
      </c>
      <c r="E218" t="s">
        <v>32</v>
      </c>
      <c r="F218">
        <v>1</v>
      </c>
      <c r="G218">
        <v>1060</v>
      </c>
      <c r="H218">
        <v>167</v>
      </c>
      <c r="I218">
        <v>2.8</v>
      </c>
      <c r="J218">
        <v>13.8</v>
      </c>
      <c r="K218">
        <v>93.7</v>
      </c>
      <c r="L218">
        <v>14.1</v>
      </c>
      <c r="M218">
        <v>76</v>
      </c>
      <c r="N218">
        <v>40981</v>
      </c>
      <c r="O218">
        <v>470.5</v>
      </c>
      <c r="P218">
        <v>6131040</v>
      </c>
      <c r="Q218">
        <v>6229620</v>
      </c>
      <c r="R218">
        <v>-98580</v>
      </c>
      <c r="S218">
        <v>5784</v>
      </c>
      <c r="T218">
        <v>5877</v>
      </c>
      <c r="U218">
        <v>-93</v>
      </c>
      <c r="V218">
        <v>288</v>
      </c>
      <c r="W218">
        <v>4.9004594180704402</v>
      </c>
      <c r="X218">
        <v>1.52143845089903</v>
      </c>
      <c r="Y218">
        <v>45.2</v>
      </c>
      <c r="Z218">
        <v>1</v>
      </c>
      <c r="AA218">
        <v>0</v>
      </c>
      <c r="AB218">
        <v>1</v>
      </c>
      <c r="AC218">
        <v>0</v>
      </c>
    </row>
    <row r="219" spans="1:29" x14ac:dyDescent="0.35">
      <c r="A219">
        <v>105845</v>
      </c>
      <c r="B219" t="s">
        <v>297</v>
      </c>
      <c r="C219" t="s">
        <v>292</v>
      </c>
      <c r="D219" t="s">
        <v>233</v>
      </c>
      <c r="E219" t="s">
        <v>32</v>
      </c>
      <c r="F219">
        <v>1</v>
      </c>
      <c r="G219">
        <v>1027</v>
      </c>
      <c r="H219">
        <v>206</v>
      </c>
      <c r="I219">
        <v>1.2</v>
      </c>
      <c r="J219">
        <v>22.2</v>
      </c>
      <c r="K219">
        <v>80.400000000000006</v>
      </c>
      <c r="L219">
        <v>13.2</v>
      </c>
      <c r="M219">
        <v>76</v>
      </c>
      <c r="N219">
        <v>39079</v>
      </c>
      <c r="O219">
        <v>470.5</v>
      </c>
      <c r="P219">
        <v>6127082</v>
      </c>
      <c r="Q219">
        <v>5948384</v>
      </c>
      <c r="R219">
        <v>178698</v>
      </c>
      <c r="S219">
        <v>5966</v>
      </c>
      <c r="T219">
        <v>5792</v>
      </c>
      <c r="U219">
        <v>174</v>
      </c>
      <c r="V219">
        <v>299</v>
      </c>
      <c r="W219">
        <v>5.1622928176795604</v>
      </c>
      <c r="X219">
        <v>0.58665772712034903</v>
      </c>
      <c r="Y219">
        <v>40.6</v>
      </c>
      <c r="Z219">
        <v>1</v>
      </c>
      <c r="AA219">
        <v>0</v>
      </c>
      <c r="AB219">
        <v>0</v>
      </c>
      <c r="AC219">
        <v>0</v>
      </c>
    </row>
    <row r="220" spans="1:29" x14ac:dyDescent="0.35">
      <c r="A220">
        <v>105986</v>
      </c>
      <c r="B220" t="s">
        <v>298</v>
      </c>
      <c r="C220" t="s">
        <v>299</v>
      </c>
      <c r="D220" t="s">
        <v>233</v>
      </c>
      <c r="E220" t="s">
        <v>32</v>
      </c>
      <c r="F220">
        <v>1</v>
      </c>
      <c r="G220">
        <v>908</v>
      </c>
      <c r="H220">
        <v>175</v>
      </c>
      <c r="I220">
        <v>1.9</v>
      </c>
      <c r="J220">
        <v>17.5</v>
      </c>
      <c r="K220">
        <v>88.3</v>
      </c>
      <c r="L220">
        <v>13.2</v>
      </c>
      <c r="M220">
        <v>69</v>
      </c>
      <c r="N220">
        <v>39063</v>
      </c>
      <c r="O220">
        <v>479.1</v>
      </c>
      <c r="P220">
        <v>6362356</v>
      </c>
      <c r="Q220">
        <v>6556668</v>
      </c>
      <c r="R220">
        <v>-194312</v>
      </c>
      <c r="S220">
        <v>7007</v>
      </c>
      <c r="T220">
        <v>7221</v>
      </c>
      <c r="U220">
        <v>-214</v>
      </c>
      <c r="V220">
        <v>345</v>
      </c>
      <c r="W220">
        <v>4.7777316161196497</v>
      </c>
      <c r="X220">
        <v>3.83901812473241</v>
      </c>
      <c r="Y220">
        <v>53.8</v>
      </c>
      <c r="Z220">
        <v>1</v>
      </c>
      <c r="AA220">
        <v>0</v>
      </c>
      <c r="AB220">
        <v>0</v>
      </c>
      <c r="AC220">
        <v>0</v>
      </c>
    </row>
    <row r="221" spans="1:29" x14ac:dyDescent="0.35">
      <c r="A221">
        <v>105989</v>
      </c>
      <c r="B221" t="s">
        <v>300</v>
      </c>
      <c r="C221" t="s">
        <v>299</v>
      </c>
      <c r="D221" t="s">
        <v>233</v>
      </c>
      <c r="E221" t="s">
        <v>32</v>
      </c>
      <c r="F221">
        <v>1</v>
      </c>
      <c r="G221">
        <v>1035</v>
      </c>
      <c r="H221">
        <v>203</v>
      </c>
      <c r="I221">
        <v>1.5</v>
      </c>
      <c r="J221">
        <v>9.6999999999999993</v>
      </c>
      <c r="K221">
        <v>93.1</v>
      </c>
      <c r="L221">
        <v>15.6</v>
      </c>
      <c r="M221">
        <v>70</v>
      </c>
      <c r="N221">
        <v>39334</v>
      </c>
      <c r="O221">
        <v>479.1</v>
      </c>
      <c r="P221">
        <v>6370425</v>
      </c>
      <c r="Q221">
        <v>6856875</v>
      </c>
      <c r="R221">
        <v>-486450</v>
      </c>
      <c r="S221">
        <v>6155</v>
      </c>
      <c r="T221">
        <v>6625</v>
      </c>
      <c r="U221">
        <v>-470</v>
      </c>
      <c r="V221">
        <v>177</v>
      </c>
      <c r="W221">
        <v>2.6716981132075501</v>
      </c>
      <c r="X221">
        <v>3.4606011372867602</v>
      </c>
      <c r="Y221">
        <v>45</v>
      </c>
      <c r="Z221">
        <v>1</v>
      </c>
      <c r="AA221">
        <v>0</v>
      </c>
      <c r="AB221">
        <v>1</v>
      </c>
      <c r="AC221">
        <v>0</v>
      </c>
    </row>
    <row r="222" spans="1:29" x14ac:dyDescent="0.35">
      <c r="A222">
        <v>106133</v>
      </c>
      <c r="B222" t="s">
        <v>301</v>
      </c>
      <c r="C222" t="s">
        <v>302</v>
      </c>
      <c r="D222" t="s">
        <v>233</v>
      </c>
      <c r="E222" t="s">
        <v>32</v>
      </c>
      <c r="F222">
        <v>1</v>
      </c>
      <c r="G222">
        <v>1255</v>
      </c>
      <c r="H222">
        <v>238</v>
      </c>
      <c r="I222">
        <v>3.6</v>
      </c>
      <c r="J222">
        <v>6.7</v>
      </c>
      <c r="K222">
        <v>94.3</v>
      </c>
      <c r="L222">
        <v>16.3</v>
      </c>
      <c r="M222">
        <v>77</v>
      </c>
      <c r="N222">
        <v>40508</v>
      </c>
      <c r="O222">
        <v>547.20000000000005</v>
      </c>
      <c r="P222">
        <v>6293825</v>
      </c>
      <c r="Q222">
        <v>6340260</v>
      </c>
      <c r="R222">
        <v>-46435</v>
      </c>
      <c r="S222">
        <v>5015</v>
      </c>
      <c r="T222">
        <v>5052</v>
      </c>
      <c r="U222">
        <v>-37</v>
      </c>
      <c r="V222">
        <v>217</v>
      </c>
      <c r="W222">
        <v>4.2953285827395096</v>
      </c>
      <c r="X222">
        <v>3.3300099700897299</v>
      </c>
      <c r="Y222">
        <v>52.4</v>
      </c>
      <c r="Z222">
        <v>1</v>
      </c>
      <c r="AA222">
        <v>0</v>
      </c>
      <c r="AB222">
        <v>0</v>
      </c>
      <c r="AC222">
        <v>0</v>
      </c>
    </row>
    <row r="223" spans="1:29" x14ac:dyDescent="0.35">
      <c r="A223">
        <v>106135</v>
      </c>
      <c r="B223" t="s">
        <v>303</v>
      </c>
      <c r="C223" t="s">
        <v>302</v>
      </c>
      <c r="D223" t="s">
        <v>233</v>
      </c>
      <c r="E223" t="s">
        <v>32</v>
      </c>
      <c r="F223">
        <v>1</v>
      </c>
      <c r="G223">
        <v>1097</v>
      </c>
      <c r="H223">
        <v>215</v>
      </c>
      <c r="I223">
        <v>2.9</v>
      </c>
      <c r="J223">
        <v>14.5</v>
      </c>
      <c r="K223">
        <v>95.5</v>
      </c>
      <c r="L223">
        <v>13.9</v>
      </c>
      <c r="M223">
        <v>81</v>
      </c>
      <c r="N223">
        <v>39245</v>
      </c>
      <c r="O223">
        <v>547.20000000000005</v>
      </c>
      <c r="P223">
        <v>6032403</v>
      </c>
      <c r="Q223">
        <v>6212311</v>
      </c>
      <c r="R223">
        <v>-179908</v>
      </c>
      <c r="S223">
        <v>5499</v>
      </c>
      <c r="T223">
        <v>5663</v>
      </c>
      <c r="U223">
        <v>-164</v>
      </c>
      <c r="V223">
        <v>223</v>
      </c>
      <c r="W223">
        <v>3.9378421331449802</v>
      </c>
      <c r="X223">
        <v>2.5641025641025599</v>
      </c>
      <c r="Y223">
        <v>48.6</v>
      </c>
      <c r="Z223">
        <v>1</v>
      </c>
      <c r="AA223">
        <v>0</v>
      </c>
      <c r="AB223">
        <v>0</v>
      </c>
      <c r="AC223">
        <v>0</v>
      </c>
    </row>
    <row r="224" spans="1:29" x14ac:dyDescent="0.35">
      <c r="A224">
        <v>106136</v>
      </c>
      <c r="B224" t="s">
        <v>304</v>
      </c>
      <c r="C224" t="s">
        <v>302</v>
      </c>
      <c r="D224" t="s">
        <v>233</v>
      </c>
      <c r="E224" t="s">
        <v>32</v>
      </c>
      <c r="F224">
        <v>1</v>
      </c>
      <c r="G224">
        <v>1029</v>
      </c>
      <c r="H224">
        <v>189</v>
      </c>
      <c r="I224">
        <v>3.7</v>
      </c>
      <c r="J224">
        <v>20.8</v>
      </c>
      <c r="K224">
        <v>97.9</v>
      </c>
      <c r="L224">
        <v>12.3</v>
      </c>
      <c r="M224">
        <v>81</v>
      </c>
      <c r="N224">
        <v>39357</v>
      </c>
      <c r="O224">
        <v>547.20000000000005</v>
      </c>
      <c r="P224">
        <v>6041259</v>
      </c>
      <c r="Q224">
        <v>6305712</v>
      </c>
      <c r="R224">
        <v>-264453</v>
      </c>
      <c r="S224">
        <v>5871</v>
      </c>
      <c r="T224">
        <v>6128</v>
      </c>
      <c r="U224">
        <v>-257</v>
      </c>
      <c r="V224">
        <v>458</v>
      </c>
      <c r="W224">
        <v>7.4738903394255898</v>
      </c>
      <c r="X224">
        <v>1.5329586101175301</v>
      </c>
      <c r="Y224">
        <v>36.700000000000003</v>
      </c>
      <c r="Z224">
        <v>1</v>
      </c>
      <c r="AA224">
        <v>0</v>
      </c>
      <c r="AB224">
        <v>0</v>
      </c>
      <c r="AC224">
        <v>0</v>
      </c>
    </row>
    <row r="225" spans="1:29" x14ac:dyDescent="0.35">
      <c r="A225">
        <v>106138</v>
      </c>
      <c r="B225" t="s">
        <v>305</v>
      </c>
      <c r="C225" t="s">
        <v>302</v>
      </c>
      <c r="D225" t="s">
        <v>233</v>
      </c>
      <c r="E225" t="s">
        <v>32</v>
      </c>
      <c r="F225">
        <v>1</v>
      </c>
      <c r="G225">
        <v>1426</v>
      </c>
      <c r="H225">
        <v>262</v>
      </c>
      <c r="I225">
        <v>1.4</v>
      </c>
      <c r="J225">
        <v>7.8</v>
      </c>
      <c r="K225">
        <v>98.3</v>
      </c>
      <c r="L225">
        <v>17</v>
      </c>
      <c r="M225">
        <v>84</v>
      </c>
      <c r="N225">
        <v>39868</v>
      </c>
      <c r="O225">
        <v>547.20000000000005</v>
      </c>
      <c r="P225">
        <v>7044440</v>
      </c>
      <c r="Q225">
        <v>7114314</v>
      </c>
      <c r="R225">
        <v>-69874</v>
      </c>
      <c r="S225">
        <v>4940</v>
      </c>
      <c r="T225">
        <v>4989</v>
      </c>
      <c r="U225">
        <v>-49</v>
      </c>
      <c r="V225">
        <v>300</v>
      </c>
      <c r="W225">
        <v>6.0132291040288601</v>
      </c>
      <c r="X225">
        <v>1.5384615384615401</v>
      </c>
      <c r="Y225">
        <v>52</v>
      </c>
      <c r="Z225">
        <v>1</v>
      </c>
      <c r="AA225">
        <v>0</v>
      </c>
      <c r="AB225">
        <v>0</v>
      </c>
      <c r="AC225">
        <v>0</v>
      </c>
    </row>
    <row r="226" spans="1:29" x14ac:dyDescent="0.35">
      <c r="A226">
        <v>106139</v>
      </c>
      <c r="B226" t="s">
        <v>306</v>
      </c>
      <c r="C226" t="s">
        <v>302</v>
      </c>
      <c r="D226" t="s">
        <v>233</v>
      </c>
      <c r="E226" t="s">
        <v>32</v>
      </c>
      <c r="F226">
        <v>1</v>
      </c>
      <c r="G226">
        <v>1092</v>
      </c>
      <c r="H226">
        <v>229</v>
      </c>
      <c r="I226">
        <v>1.4</v>
      </c>
      <c r="J226">
        <v>9.6</v>
      </c>
      <c r="K226">
        <v>91.9</v>
      </c>
      <c r="L226">
        <v>15.4</v>
      </c>
      <c r="M226">
        <v>67</v>
      </c>
      <c r="N226">
        <v>38132</v>
      </c>
      <c r="O226">
        <v>547.20000000000005</v>
      </c>
      <c r="P226">
        <v>5522244</v>
      </c>
      <c r="Q226">
        <v>5693688</v>
      </c>
      <c r="R226">
        <v>-171444</v>
      </c>
      <c r="S226">
        <v>5057</v>
      </c>
      <c r="T226">
        <v>5214</v>
      </c>
      <c r="U226">
        <v>-157</v>
      </c>
      <c r="V226">
        <v>183</v>
      </c>
      <c r="W226">
        <v>3.5097813578826198</v>
      </c>
      <c r="X226">
        <v>1.66106387186079</v>
      </c>
      <c r="Y226">
        <v>49.5</v>
      </c>
      <c r="Z226">
        <v>1</v>
      </c>
      <c r="AA226">
        <v>0</v>
      </c>
      <c r="AB226">
        <v>0</v>
      </c>
      <c r="AC226">
        <v>0</v>
      </c>
    </row>
    <row r="227" spans="1:29" x14ac:dyDescent="0.35">
      <c r="A227">
        <v>106142</v>
      </c>
      <c r="B227" t="s">
        <v>110</v>
      </c>
      <c r="C227" t="s">
        <v>302</v>
      </c>
      <c r="D227" t="s">
        <v>233</v>
      </c>
      <c r="E227" t="s">
        <v>32</v>
      </c>
      <c r="F227">
        <v>1</v>
      </c>
      <c r="G227">
        <v>793</v>
      </c>
      <c r="H227">
        <v>159</v>
      </c>
      <c r="I227">
        <v>3.5</v>
      </c>
      <c r="J227">
        <v>8.1999999999999993</v>
      </c>
      <c r="K227">
        <v>95.1</v>
      </c>
      <c r="L227">
        <v>16.2</v>
      </c>
      <c r="M227">
        <v>49</v>
      </c>
      <c r="N227">
        <v>41345</v>
      </c>
      <c r="O227">
        <v>547.20000000000005</v>
      </c>
      <c r="P227">
        <v>4194970</v>
      </c>
      <c r="Q227">
        <v>4374981</v>
      </c>
      <c r="R227">
        <v>-180011</v>
      </c>
      <c r="S227">
        <v>5290</v>
      </c>
      <c r="T227">
        <v>5517</v>
      </c>
      <c r="U227">
        <v>-227</v>
      </c>
      <c r="V227">
        <v>456</v>
      </c>
      <c r="W227">
        <v>8.2653616095704194</v>
      </c>
      <c r="X227">
        <v>7.52362948960302</v>
      </c>
      <c r="Y227">
        <v>50.8</v>
      </c>
      <c r="Z227">
        <v>1</v>
      </c>
      <c r="AA227">
        <v>0</v>
      </c>
      <c r="AB227">
        <v>0</v>
      </c>
      <c r="AC227">
        <v>0</v>
      </c>
    </row>
    <row r="228" spans="1:29" x14ac:dyDescent="0.35">
      <c r="A228">
        <v>106143</v>
      </c>
      <c r="B228" t="s">
        <v>307</v>
      </c>
      <c r="C228" t="s">
        <v>302</v>
      </c>
      <c r="D228" t="s">
        <v>233</v>
      </c>
      <c r="E228" t="s">
        <v>32</v>
      </c>
      <c r="F228">
        <v>1</v>
      </c>
      <c r="G228">
        <v>786</v>
      </c>
      <c r="H228">
        <v>166</v>
      </c>
      <c r="I228">
        <v>3.7</v>
      </c>
      <c r="J228">
        <v>13</v>
      </c>
      <c r="K228">
        <v>94</v>
      </c>
      <c r="L228">
        <v>15.6</v>
      </c>
      <c r="M228">
        <v>49</v>
      </c>
      <c r="N228">
        <v>41267</v>
      </c>
      <c r="O228">
        <v>547.20000000000005</v>
      </c>
      <c r="P228">
        <v>4058118</v>
      </c>
      <c r="Q228">
        <v>4046328</v>
      </c>
      <c r="R228">
        <v>11790</v>
      </c>
      <c r="S228">
        <v>5163</v>
      </c>
      <c r="T228">
        <v>5148</v>
      </c>
      <c r="U228">
        <v>15</v>
      </c>
      <c r="V228">
        <v>261</v>
      </c>
      <c r="W228">
        <v>5.06993006993007</v>
      </c>
      <c r="X228">
        <v>0.92969203951191204</v>
      </c>
      <c r="Y228">
        <v>46.1</v>
      </c>
      <c r="Z228">
        <v>1</v>
      </c>
      <c r="AA228">
        <v>0</v>
      </c>
      <c r="AB228">
        <v>0</v>
      </c>
      <c r="AC228">
        <v>0</v>
      </c>
    </row>
    <row r="229" spans="1:29" x14ac:dyDescent="0.35">
      <c r="A229">
        <v>106144</v>
      </c>
      <c r="B229" t="s">
        <v>308</v>
      </c>
      <c r="C229" t="s">
        <v>302</v>
      </c>
      <c r="D229" t="s">
        <v>233</v>
      </c>
      <c r="E229" t="s">
        <v>32</v>
      </c>
      <c r="F229">
        <v>1</v>
      </c>
      <c r="G229">
        <v>634</v>
      </c>
      <c r="H229">
        <v>110</v>
      </c>
      <c r="I229">
        <v>1.2</v>
      </c>
      <c r="J229">
        <v>19.8</v>
      </c>
      <c r="K229">
        <v>85.1</v>
      </c>
      <c r="L229">
        <v>14.8</v>
      </c>
      <c r="M229">
        <v>40</v>
      </c>
      <c r="N229">
        <v>38286</v>
      </c>
      <c r="O229">
        <v>547.20000000000005</v>
      </c>
      <c r="P229">
        <v>3682906</v>
      </c>
      <c r="Q229">
        <v>3730456</v>
      </c>
      <c r="R229">
        <v>-47550</v>
      </c>
      <c r="S229">
        <v>5809</v>
      </c>
      <c r="T229">
        <v>5884</v>
      </c>
      <c r="U229">
        <v>-75</v>
      </c>
      <c r="V229">
        <v>376</v>
      </c>
      <c r="W229">
        <v>6.3902107409925204</v>
      </c>
      <c r="X229">
        <v>2.7887760371836801</v>
      </c>
      <c r="Y229">
        <v>43.7</v>
      </c>
      <c r="Z229">
        <v>1</v>
      </c>
      <c r="AA229">
        <v>0</v>
      </c>
      <c r="AB229">
        <v>0</v>
      </c>
      <c r="AC229">
        <v>0</v>
      </c>
    </row>
    <row r="230" spans="1:29" x14ac:dyDescent="0.35">
      <c r="A230">
        <v>106266</v>
      </c>
      <c r="B230" t="s">
        <v>309</v>
      </c>
      <c r="C230" t="s">
        <v>310</v>
      </c>
      <c r="D230" t="s">
        <v>233</v>
      </c>
      <c r="E230" t="s">
        <v>32</v>
      </c>
      <c r="F230">
        <v>1</v>
      </c>
      <c r="G230">
        <v>788</v>
      </c>
      <c r="H230">
        <v>151</v>
      </c>
      <c r="I230">
        <v>0.8</v>
      </c>
      <c r="J230">
        <v>12.6</v>
      </c>
      <c r="K230">
        <v>98.5</v>
      </c>
      <c r="L230">
        <v>16</v>
      </c>
      <c r="M230">
        <v>49</v>
      </c>
      <c r="N230">
        <v>40545</v>
      </c>
      <c r="O230">
        <v>460</v>
      </c>
      <c r="P230">
        <v>4626348</v>
      </c>
      <c r="Q230">
        <v>4687024</v>
      </c>
      <c r="R230">
        <v>-60676</v>
      </c>
      <c r="S230">
        <v>5871</v>
      </c>
      <c r="T230">
        <v>5948</v>
      </c>
      <c r="U230">
        <v>-77</v>
      </c>
      <c r="V230">
        <v>491</v>
      </c>
      <c r="W230">
        <v>8.2548755884330909</v>
      </c>
      <c r="X230">
        <v>4.7862374382558297</v>
      </c>
      <c r="Y230">
        <v>51.7</v>
      </c>
      <c r="Z230">
        <v>1</v>
      </c>
      <c r="AA230">
        <v>0</v>
      </c>
      <c r="AB230">
        <v>0</v>
      </c>
      <c r="AC230">
        <v>0</v>
      </c>
    </row>
    <row r="231" spans="1:29" x14ac:dyDescent="0.35">
      <c r="A231">
        <v>106268</v>
      </c>
      <c r="B231" t="s">
        <v>311</v>
      </c>
      <c r="C231" t="s">
        <v>310</v>
      </c>
      <c r="D231" t="s">
        <v>233</v>
      </c>
      <c r="E231" t="s">
        <v>32</v>
      </c>
      <c r="F231">
        <v>1</v>
      </c>
      <c r="G231">
        <v>890</v>
      </c>
      <c r="H231">
        <v>146</v>
      </c>
      <c r="I231">
        <v>0.9</v>
      </c>
      <c r="J231">
        <v>28</v>
      </c>
      <c r="K231">
        <v>64.599999999999994</v>
      </c>
      <c r="L231">
        <v>15.8</v>
      </c>
      <c r="M231">
        <v>59</v>
      </c>
      <c r="N231">
        <v>41996</v>
      </c>
      <c r="O231">
        <v>460</v>
      </c>
      <c r="P231">
        <v>5708460</v>
      </c>
      <c r="Q231">
        <v>5990590</v>
      </c>
      <c r="R231">
        <v>-282130</v>
      </c>
      <c r="S231">
        <v>6414</v>
      </c>
      <c r="T231">
        <v>6731</v>
      </c>
      <c r="U231">
        <v>-317</v>
      </c>
      <c r="V231">
        <v>262</v>
      </c>
      <c r="W231">
        <v>3.8924379735551899</v>
      </c>
      <c r="X231">
        <v>2.6504521359525999</v>
      </c>
      <c r="Y231">
        <v>40.4</v>
      </c>
      <c r="Z231">
        <v>1</v>
      </c>
      <c r="AA231">
        <v>0</v>
      </c>
      <c r="AB231">
        <v>0</v>
      </c>
      <c r="AC231">
        <v>0</v>
      </c>
    </row>
    <row r="232" spans="1:29" x14ac:dyDescent="0.35">
      <c r="A232">
        <v>106270</v>
      </c>
      <c r="B232" t="s">
        <v>312</v>
      </c>
      <c r="C232" t="s">
        <v>310</v>
      </c>
      <c r="D232" t="s">
        <v>233</v>
      </c>
      <c r="E232" t="s">
        <v>32</v>
      </c>
      <c r="F232">
        <v>1</v>
      </c>
      <c r="G232">
        <v>784</v>
      </c>
      <c r="H232">
        <v>156</v>
      </c>
      <c r="I232">
        <v>0.8</v>
      </c>
      <c r="J232">
        <v>16.8</v>
      </c>
      <c r="K232">
        <v>91.3</v>
      </c>
      <c r="L232">
        <v>16.399999999999999</v>
      </c>
      <c r="M232">
        <v>49</v>
      </c>
      <c r="N232">
        <v>40115</v>
      </c>
      <c r="O232">
        <v>460</v>
      </c>
      <c r="P232">
        <v>4258688</v>
      </c>
      <c r="Q232">
        <v>4362960</v>
      </c>
      <c r="R232">
        <v>-104272</v>
      </c>
      <c r="S232">
        <v>5432</v>
      </c>
      <c r="T232">
        <v>5565</v>
      </c>
      <c r="U232">
        <v>-133</v>
      </c>
      <c r="V232">
        <v>454</v>
      </c>
      <c r="W232">
        <v>8.1581311769991007</v>
      </c>
      <c r="X232">
        <v>1.14138438880707</v>
      </c>
      <c r="Y232">
        <v>55.8</v>
      </c>
      <c r="Z232">
        <v>1</v>
      </c>
      <c r="AA232">
        <v>0</v>
      </c>
      <c r="AB232">
        <v>0</v>
      </c>
      <c r="AC232">
        <v>0</v>
      </c>
    </row>
    <row r="233" spans="1:29" x14ac:dyDescent="0.35">
      <c r="A233">
        <v>106271</v>
      </c>
      <c r="B233" t="s">
        <v>313</v>
      </c>
      <c r="C233" t="s">
        <v>310</v>
      </c>
      <c r="D233" t="s">
        <v>233</v>
      </c>
      <c r="E233" t="s">
        <v>32</v>
      </c>
      <c r="F233">
        <v>1</v>
      </c>
      <c r="G233">
        <v>758</v>
      </c>
      <c r="H233">
        <v>152</v>
      </c>
      <c r="I233">
        <v>2.9</v>
      </c>
      <c r="J233">
        <v>10</v>
      </c>
      <c r="K233">
        <v>96.1</v>
      </c>
      <c r="L233">
        <v>14</v>
      </c>
      <c r="M233">
        <v>54</v>
      </c>
      <c r="N233">
        <v>39009</v>
      </c>
      <c r="O233">
        <v>460</v>
      </c>
      <c r="P233">
        <v>4087894</v>
      </c>
      <c r="Q233">
        <v>4201594</v>
      </c>
      <c r="R233">
        <v>-113700</v>
      </c>
      <c r="S233">
        <v>5393</v>
      </c>
      <c r="T233">
        <v>5543</v>
      </c>
      <c r="U233">
        <v>-150</v>
      </c>
      <c r="V233">
        <v>336</v>
      </c>
      <c r="W233">
        <v>6.06169944073606</v>
      </c>
      <c r="X233">
        <v>3.8197663638049302</v>
      </c>
      <c r="Y233">
        <v>53.2</v>
      </c>
      <c r="Z233">
        <v>1</v>
      </c>
      <c r="AA233">
        <v>0</v>
      </c>
      <c r="AB233">
        <v>0</v>
      </c>
      <c r="AC233">
        <v>0</v>
      </c>
    </row>
    <row r="234" spans="1:29" x14ac:dyDescent="0.35">
      <c r="A234">
        <v>106365</v>
      </c>
      <c r="B234" t="s">
        <v>314</v>
      </c>
      <c r="C234" t="s">
        <v>315</v>
      </c>
      <c r="D234" t="s">
        <v>233</v>
      </c>
      <c r="E234" t="s">
        <v>32</v>
      </c>
      <c r="F234">
        <v>1</v>
      </c>
      <c r="G234">
        <v>312</v>
      </c>
      <c r="H234">
        <v>50</v>
      </c>
      <c r="I234">
        <v>8.9</v>
      </c>
      <c r="J234">
        <v>22.6</v>
      </c>
      <c r="K234">
        <v>80.7</v>
      </c>
      <c r="L234">
        <v>10.5</v>
      </c>
      <c r="M234">
        <v>32</v>
      </c>
      <c r="N234">
        <v>35781</v>
      </c>
      <c r="O234">
        <v>602.1</v>
      </c>
      <c r="P234">
        <v>2991456</v>
      </c>
      <c r="Q234">
        <v>2983032</v>
      </c>
      <c r="R234">
        <v>8424</v>
      </c>
      <c r="S234">
        <v>9588</v>
      </c>
      <c r="T234">
        <v>9561</v>
      </c>
      <c r="U234">
        <v>27</v>
      </c>
      <c r="V234">
        <v>604</v>
      </c>
      <c r="W234">
        <v>6.3173308231356602</v>
      </c>
      <c r="X234">
        <v>1.2724238631622899</v>
      </c>
      <c r="Y234">
        <v>37.799999999999997</v>
      </c>
      <c r="Z234">
        <v>1</v>
      </c>
      <c r="AA234">
        <v>0</v>
      </c>
      <c r="AB234">
        <v>0</v>
      </c>
      <c r="AC234">
        <v>0</v>
      </c>
    </row>
    <row r="235" spans="1:29" x14ac:dyDescent="0.35">
      <c r="A235">
        <v>106368</v>
      </c>
      <c r="B235" t="s">
        <v>316</v>
      </c>
      <c r="C235" t="s">
        <v>315</v>
      </c>
      <c r="D235" t="s">
        <v>233</v>
      </c>
      <c r="E235" t="s">
        <v>32</v>
      </c>
      <c r="F235">
        <v>1</v>
      </c>
      <c r="G235">
        <v>771</v>
      </c>
      <c r="H235">
        <v>128</v>
      </c>
      <c r="I235">
        <v>0.5</v>
      </c>
      <c r="J235">
        <v>7</v>
      </c>
      <c r="K235">
        <v>60.9</v>
      </c>
      <c r="L235">
        <v>16.8</v>
      </c>
      <c r="M235">
        <v>47</v>
      </c>
      <c r="N235">
        <v>39728</v>
      </c>
      <c r="O235">
        <v>602.1</v>
      </c>
      <c r="P235">
        <v>3882756</v>
      </c>
      <c r="Q235">
        <v>4071651</v>
      </c>
      <c r="R235">
        <v>-188895</v>
      </c>
      <c r="S235">
        <v>5036</v>
      </c>
      <c r="T235">
        <v>5281</v>
      </c>
      <c r="U235">
        <v>-245</v>
      </c>
      <c r="V235">
        <v>335</v>
      </c>
      <c r="W235">
        <v>6.3434955500852102</v>
      </c>
      <c r="X235">
        <v>2.3034154090548098</v>
      </c>
      <c r="Y235">
        <v>66</v>
      </c>
      <c r="Z235">
        <v>1</v>
      </c>
      <c r="AA235">
        <v>0</v>
      </c>
      <c r="AB235">
        <v>1</v>
      </c>
      <c r="AC235">
        <v>0</v>
      </c>
    </row>
    <row r="236" spans="1:29" x14ac:dyDescent="0.35">
      <c r="A236">
        <v>106370</v>
      </c>
      <c r="B236" t="s">
        <v>317</v>
      </c>
      <c r="C236" t="s">
        <v>315</v>
      </c>
      <c r="D236" t="s">
        <v>233</v>
      </c>
      <c r="E236" t="s">
        <v>32</v>
      </c>
      <c r="F236">
        <v>1</v>
      </c>
      <c r="G236">
        <v>801</v>
      </c>
      <c r="H236">
        <v>157</v>
      </c>
      <c r="I236">
        <v>4.5</v>
      </c>
      <c r="J236">
        <v>25.4</v>
      </c>
      <c r="K236">
        <v>29.1</v>
      </c>
      <c r="L236">
        <v>13.8</v>
      </c>
      <c r="M236">
        <v>60</v>
      </c>
      <c r="N236">
        <v>36846</v>
      </c>
      <c r="O236">
        <v>602.1</v>
      </c>
      <c r="P236">
        <v>5784822</v>
      </c>
      <c r="Q236">
        <v>5850504</v>
      </c>
      <c r="R236">
        <v>-65682</v>
      </c>
      <c r="S236">
        <v>7222</v>
      </c>
      <c r="T236">
        <v>7304</v>
      </c>
      <c r="U236">
        <v>-82</v>
      </c>
      <c r="V236">
        <v>575</v>
      </c>
      <c r="W236">
        <v>7.8723986856517003</v>
      </c>
      <c r="X236">
        <v>7.78177790085849</v>
      </c>
      <c r="Y236">
        <v>42.6</v>
      </c>
      <c r="Z236">
        <v>1</v>
      </c>
      <c r="AA236">
        <v>0</v>
      </c>
      <c r="AB236">
        <v>0</v>
      </c>
      <c r="AC236">
        <v>0</v>
      </c>
    </row>
    <row r="237" spans="1:29" x14ac:dyDescent="0.35">
      <c r="A237">
        <v>106372</v>
      </c>
      <c r="B237" t="s">
        <v>318</v>
      </c>
      <c r="C237" t="s">
        <v>315</v>
      </c>
      <c r="D237" t="s">
        <v>233</v>
      </c>
      <c r="E237" t="s">
        <v>32</v>
      </c>
      <c r="F237">
        <v>1</v>
      </c>
      <c r="G237">
        <v>507</v>
      </c>
      <c r="H237">
        <v>83</v>
      </c>
      <c r="I237">
        <v>5.6</v>
      </c>
      <c r="J237">
        <v>23.3</v>
      </c>
      <c r="K237">
        <v>90.6</v>
      </c>
      <c r="L237">
        <v>14.6</v>
      </c>
      <c r="M237">
        <v>31</v>
      </c>
      <c r="N237">
        <v>42438</v>
      </c>
      <c r="O237">
        <v>602.1</v>
      </c>
      <c r="P237">
        <v>3175341</v>
      </c>
      <c r="Q237">
        <v>3228576</v>
      </c>
      <c r="R237">
        <v>-53235</v>
      </c>
      <c r="S237">
        <v>6263</v>
      </c>
      <c r="T237">
        <v>6368</v>
      </c>
      <c r="U237">
        <v>-105</v>
      </c>
      <c r="V237">
        <v>354</v>
      </c>
      <c r="W237">
        <v>5.5590452261306504</v>
      </c>
      <c r="X237">
        <v>2.0916493693118299</v>
      </c>
      <c r="Y237">
        <v>39.700000000000003</v>
      </c>
      <c r="Z237">
        <v>1</v>
      </c>
      <c r="AA237">
        <v>0</v>
      </c>
      <c r="AB237">
        <v>0</v>
      </c>
      <c r="AC237">
        <v>0</v>
      </c>
    </row>
    <row r="238" spans="1:29" x14ac:dyDescent="0.35">
      <c r="A238">
        <v>106375</v>
      </c>
      <c r="B238" t="s">
        <v>319</v>
      </c>
      <c r="C238" t="s">
        <v>315</v>
      </c>
      <c r="D238" t="s">
        <v>233</v>
      </c>
      <c r="E238" t="s">
        <v>32</v>
      </c>
      <c r="F238">
        <v>1</v>
      </c>
      <c r="G238">
        <v>586</v>
      </c>
      <c r="H238">
        <v>97</v>
      </c>
      <c r="I238">
        <v>1.4</v>
      </c>
      <c r="J238">
        <v>17.399999999999999</v>
      </c>
      <c r="K238">
        <v>82.3</v>
      </c>
      <c r="L238">
        <v>16.2</v>
      </c>
      <c r="M238">
        <v>39</v>
      </c>
      <c r="N238">
        <v>40597</v>
      </c>
      <c r="O238">
        <v>602.1</v>
      </c>
      <c r="P238">
        <v>3636716</v>
      </c>
      <c r="Q238">
        <v>3942022</v>
      </c>
      <c r="R238">
        <v>-305306</v>
      </c>
      <c r="S238">
        <v>6206</v>
      </c>
      <c r="T238">
        <v>6727</v>
      </c>
      <c r="U238">
        <v>-521</v>
      </c>
      <c r="V238">
        <v>302</v>
      </c>
      <c r="W238">
        <v>4.4893711907239497</v>
      </c>
      <c r="X238">
        <v>2.85207863358041</v>
      </c>
      <c r="Y238">
        <v>48.2</v>
      </c>
      <c r="Z238">
        <v>1</v>
      </c>
      <c r="AA238">
        <v>0</v>
      </c>
      <c r="AB238">
        <v>0</v>
      </c>
      <c r="AC238">
        <v>0</v>
      </c>
    </row>
    <row r="239" spans="1:29" x14ac:dyDescent="0.35">
      <c r="A239">
        <v>106376</v>
      </c>
      <c r="B239" t="s">
        <v>320</v>
      </c>
      <c r="C239" t="s">
        <v>315</v>
      </c>
      <c r="D239" t="s">
        <v>233</v>
      </c>
      <c r="E239" t="s">
        <v>32</v>
      </c>
      <c r="F239">
        <v>1</v>
      </c>
      <c r="G239">
        <v>1146</v>
      </c>
      <c r="H239">
        <v>178</v>
      </c>
      <c r="I239">
        <v>2.9</v>
      </c>
      <c r="J239">
        <v>6.1</v>
      </c>
      <c r="K239">
        <v>95</v>
      </c>
      <c r="L239">
        <v>16.100000000000001</v>
      </c>
      <c r="M239">
        <v>76</v>
      </c>
      <c r="N239">
        <v>36040</v>
      </c>
      <c r="O239">
        <v>602.1</v>
      </c>
      <c r="P239">
        <v>6278934</v>
      </c>
      <c r="Q239">
        <v>6125370</v>
      </c>
      <c r="R239">
        <v>153564</v>
      </c>
      <c r="S239">
        <v>5479</v>
      </c>
      <c r="T239">
        <v>5345</v>
      </c>
      <c r="U239">
        <v>134</v>
      </c>
      <c r="V239">
        <v>247</v>
      </c>
      <c r="W239">
        <v>4.6211412535079504</v>
      </c>
      <c r="X239">
        <v>5.5119547362657402</v>
      </c>
      <c r="Y239">
        <v>48.1</v>
      </c>
      <c r="Z239">
        <v>1</v>
      </c>
      <c r="AA239">
        <v>0</v>
      </c>
      <c r="AB239">
        <v>1</v>
      </c>
      <c r="AC239">
        <v>0</v>
      </c>
    </row>
    <row r="240" spans="1:29" x14ac:dyDescent="0.35">
      <c r="A240">
        <v>106521</v>
      </c>
      <c r="B240" t="s">
        <v>321</v>
      </c>
      <c r="C240" t="s">
        <v>322</v>
      </c>
      <c r="D240" t="s">
        <v>233</v>
      </c>
      <c r="E240" t="s">
        <v>32</v>
      </c>
      <c r="F240">
        <v>1</v>
      </c>
      <c r="G240">
        <v>955</v>
      </c>
      <c r="H240">
        <v>174</v>
      </c>
      <c r="I240">
        <v>0.7</v>
      </c>
      <c r="J240">
        <v>12.1</v>
      </c>
      <c r="K240">
        <v>98.8</v>
      </c>
      <c r="L240">
        <v>14.7</v>
      </c>
      <c r="M240">
        <v>65</v>
      </c>
      <c r="N240">
        <v>40735</v>
      </c>
      <c r="O240">
        <v>500</v>
      </c>
      <c r="P240">
        <v>5571470</v>
      </c>
      <c r="Q240">
        <v>5916225</v>
      </c>
      <c r="R240">
        <v>-344755</v>
      </c>
      <c r="S240">
        <v>5834</v>
      </c>
      <c r="T240">
        <v>6195</v>
      </c>
      <c r="U240">
        <v>-361</v>
      </c>
      <c r="V240">
        <v>546</v>
      </c>
      <c r="W240">
        <v>8.8135593220338997</v>
      </c>
      <c r="X240">
        <v>4.6794652039766902</v>
      </c>
      <c r="Y240">
        <v>45.4</v>
      </c>
      <c r="Z240">
        <v>1</v>
      </c>
      <c r="AA240">
        <v>0</v>
      </c>
      <c r="AB240">
        <v>0</v>
      </c>
      <c r="AC240">
        <v>0</v>
      </c>
    </row>
    <row r="241" spans="1:29" x14ac:dyDescent="0.35">
      <c r="A241">
        <v>106523</v>
      </c>
      <c r="B241" t="s">
        <v>323</v>
      </c>
      <c r="C241" t="s">
        <v>322</v>
      </c>
      <c r="D241" t="s">
        <v>233</v>
      </c>
      <c r="E241" t="s">
        <v>32</v>
      </c>
      <c r="F241">
        <v>1</v>
      </c>
      <c r="G241">
        <v>827</v>
      </c>
      <c r="H241">
        <v>123</v>
      </c>
      <c r="I241">
        <v>0.8</v>
      </c>
      <c r="J241">
        <v>19</v>
      </c>
      <c r="K241">
        <v>92.2</v>
      </c>
      <c r="L241">
        <v>16.399999999999999</v>
      </c>
      <c r="M241">
        <v>51</v>
      </c>
      <c r="N241">
        <v>40524</v>
      </c>
      <c r="O241">
        <v>500</v>
      </c>
      <c r="P241">
        <v>5313475</v>
      </c>
      <c r="Q241">
        <v>5281222</v>
      </c>
      <c r="R241">
        <v>32253</v>
      </c>
      <c r="S241">
        <v>6425</v>
      </c>
      <c r="T241">
        <v>6386</v>
      </c>
      <c r="U241">
        <v>39</v>
      </c>
      <c r="V241">
        <v>335</v>
      </c>
      <c r="W241">
        <v>5.2458502975258403</v>
      </c>
      <c r="X241">
        <v>2.7859922178988299</v>
      </c>
      <c r="Y241">
        <v>43.6</v>
      </c>
      <c r="Z241">
        <v>1</v>
      </c>
      <c r="AA241">
        <v>0</v>
      </c>
      <c r="AB241">
        <v>0</v>
      </c>
      <c r="AC241">
        <v>0</v>
      </c>
    </row>
    <row r="242" spans="1:29" x14ac:dyDescent="0.35">
      <c r="A242">
        <v>106525</v>
      </c>
      <c r="B242" t="s">
        <v>324</v>
      </c>
      <c r="C242" t="s">
        <v>322</v>
      </c>
      <c r="D242" t="s">
        <v>233</v>
      </c>
      <c r="E242" t="s">
        <v>32</v>
      </c>
      <c r="F242">
        <v>1</v>
      </c>
      <c r="G242">
        <v>833</v>
      </c>
      <c r="H242">
        <v>151</v>
      </c>
      <c r="I242">
        <v>1.3</v>
      </c>
      <c r="J242">
        <v>10.5</v>
      </c>
      <c r="K242">
        <v>99.4</v>
      </c>
      <c r="L242">
        <v>15</v>
      </c>
      <c r="M242">
        <v>56</v>
      </c>
      <c r="N242">
        <v>38041</v>
      </c>
      <c r="O242">
        <v>500</v>
      </c>
      <c r="P242">
        <v>4649806</v>
      </c>
      <c r="Q242">
        <v>4927195</v>
      </c>
      <c r="R242">
        <v>-277389</v>
      </c>
      <c r="S242">
        <v>5582</v>
      </c>
      <c r="T242">
        <v>5915</v>
      </c>
      <c r="U242">
        <v>-333</v>
      </c>
      <c r="V242">
        <v>310</v>
      </c>
      <c r="W242">
        <v>5.2409129332206303</v>
      </c>
      <c r="X242">
        <v>1.0569688283769301</v>
      </c>
      <c r="Y242">
        <v>50.6</v>
      </c>
      <c r="Z242">
        <v>1</v>
      </c>
      <c r="AA242">
        <v>0</v>
      </c>
      <c r="AB242">
        <v>0</v>
      </c>
      <c r="AC242">
        <v>0</v>
      </c>
    </row>
    <row r="243" spans="1:29" x14ac:dyDescent="0.35">
      <c r="A243">
        <v>106528</v>
      </c>
      <c r="B243" t="s">
        <v>325</v>
      </c>
      <c r="C243" t="s">
        <v>322</v>
      </c>
      <c r="D243" t="s">
        <v>233</v>
      </c>
      <c r="E243" t="s">
        <v>32</v>
      </c>
      <c r="F243">
        <v>1</v>
      </c>
      <c r="G243">
        <v>876</v>
      </c>
      <c r="H243">
        <v>166</v>
      </c>
      <c r="I243">
        <v>1.7</v>
      </c>
      <c r="J243">
        <v>15.2</v>
      </c>
      <c r="K243">
        <v>98.2</v>
      </c>
      <c r="L243">
        <v>14.4</v>
      </c>
      <c r="M243">
        <v>61</v>
      </c>
      <c r="N243">
        <v>38503</v>
      </c>
      <c r="O243">
        <v>500</v>
      </c>
      <c r="P243">
        <v>5200812</v>
      </c>
      <c r="Q243">
        <v>5051016</v>
      </c>
      <c r="R243">
        <v>149796</v>
      </c>
      <c r="S243">
        <v>5937</v>
      </c>
      <c r="T243">
        <v>5766</v>
      </c>
      <c r="U243">
        <v>171</v>
      </c>
      <c r="V243">
        <v>261</v>
      </c>
      <c r="W243">
        <v>4.5265348595213304</v>
      </c>
      <c r="X243">
        <v>0.80848913592723604</v>
      </c>
      <c r="Y243">
        <v>46</v>
      </c>
      <c r="Z243">
        <v>1</v>
      </c>
      <c r="AA243">
        <v>0</v>
      </c>
      <c r="AB243">
        <v>0</v>
      </c>
      <c r="AC243">
        <v>0</v>
      </c>
    </row>
    <row r="244" spans="1:29" x14ac:dyDescent="0.35">
      <c r="A244">
        <v>106529</v>
      </c>
      <c r="B244" t="s">
        <v>326</v>
      </c>
      <c r="C244" t="s">
        <v>322</v>
      </c>
      <c r="D244" t="s">
        <v>233</v>
      </c>
      <c r="E244" t="s">
        <v>32</v>
      </c>
      <c r="F244">
        <v>1</v>
      </c>
      <c r="G244">
        <v>603</v>
      </c>
      <c r="H244">
        <v>106</v>
      </c>
      <c r="I244">
        <v>1.4</v>
      </c>
      <c r="J244">
        <v>5.6</v>
      </c>
      <c r="K244">
        <v>99.2</v>
      </c>
      <c r="L244">
        <v>15.7</v>
      </c>
      <c r="M244">
        <v>40</v>
      </c>
      <c r="N244">
        <v>37346</v>
      </c>
      <c r="O244">
        <v>500</v>
      </c>
      <c r="P244">
        <v>3563127</v>
      </c>
      <c r="Q244">
        <v>3693375</v>
      </c>
      <c r="R244">
        <v>-130248</v>
      </c>
      <c r="S244">
        <v>5909</v>
      </c>
      <c r="T244">
        <v>6125</v>
      </c>
      <c r="U244">
        <v>-216</v>
      </c>
      <c r="V244">
        <v>281</v>
      </c>
      <c r="W244">
        <v>4.5877551020408198</v>
      </c>
      <c r="X244">
        <v>4.8062277881198199</v>
      </c>
      <c r="Y244">
        <v>45.3</v>
      </c>
      <c r="Z244">
        <v>1</v>
      </c>
      <c r="AA244">
        <v>0</v>
      </c>
      <c r="AB244">
        <v>0</v>
      </c>
      <c r="AC244">
        <v>0</v>
      </c>
    </row>
    <row r="245" spans="1:29" x14ac:dyDescent="0.35">
      <c r="A245">
        <v>106534</v>
      </c>
      <c r="B245" t="s">
        <v>327</v>
      </c>
      <c r="C245" t="s">
        <v>322</v>
      </c>
      <c r="D245" t="s">
        <v>233</v>
      </c>
      <c r="E245" t="s">
        <v>32</v>
      </c>
      <c r="F245">
        <v>1</v>
      </c>
      <c r="G245">
        <v>1314</v>
      </c>
      <c r="H245">
        <v>233</v>
      </c>
      <c r="I245">
        <v>0.8</v>
      </c>
      <c r="J245">
        <v>13.3</v>
      </c>
      <c r="K245">
        <v>91.2</v>
      </c>
      <c r="L245">
        <v>13.9</v>
      </c>
      <c r="M245">
        <v>94</v>
      </c>
      <c r="N245">
        <v>38982</v>
      </c>
      <c r="O245">
        <v>500</v>
      </c>
      <c r="P245">
        <v>7568640</v>
      </c>
      <c r="Q245">
        <v>7696098</v>
      </c>
      <c r="R245">
        <v>-127458</v>
      </c>
      <c r="S245">
        <v>5760</v>
      </c>
      <c r="T245">
        <v>5857</v>
      </c>
      <c r="U245">
        <v>-97</v>
      </c>
      <c r="V245">
        <v>243</v>
      </c>
      <c r="W245">
        <v>4.1488816800409802</v>
      </c>
      <c r="X245">
        <v>5.0173611111111098</v>
      </c>
      <c r="Y245">
        <v>45.2</v>
      </c>
      <c r="Z245">
        <v>1</v>
      </c>
      <c r="AA245">
        <v>0</v>
      </c>
      <c r="AB245">
        <v>1</v>
      </c>
      <c r="AC245">
        <v>0</v>
      </c>
    </row>
    <row r="246" spans="1:29" x14ac:dyDescent="0.35">
      <c r="A246">
        <v>106535</v>
      </c>
      <c r="B246" t="s">
        <v>328</v>
      </c>
      <c r="C246" t="s">
        <v>322</v>
      </c>
      <c r="D246" t="s">
        <v>233</v>
      </c>
      <c r="E246" t="s">
        <v>32</v>
      </c>
      <c r="F246">
        <v>1</v>
      </c>
      <c r="G246">
        <v>905</v>
      </c>
      <c r="H246">
        <v>195</v>
      </c>
      <c r="I246">
        <v>2</v>
      </c>
      <c r="J246">
        <v>12.8</v>
      </c>
      <c r="K246">
        <v>92.8</v>
      </c>
      <c r="L246">
        <v>14.4</v>
      </c>
      <c r="M246">
        <v>66</v>
      </c>
      <c r="N246">
        <v>38894</v>
      </c>
      <c r="O246">
        <v>500</v>
      </c>
      <c r="P246">
        <v>5264385</v>
      </c>
      <c r="Q246">
        <v>5331355</v>
      </c>
      <c r="R246">
        <v>-66970</v>
      </c>
      <c r="S246">
        <v>5817</v>
      </c>
      <c r="T246">
        <v>5891</v>
      </c>
      <c r="U246">
        <v>-74</v>
      </c>
      <c r="V246">
        <v>331</v>
      </c>
      <c r="W246">
        <v>5.6187404515362402</v>
      </c>
      <c r="X246">
        <v>0.72202166064981999</v>
      </c>
      <c r="Y246">
        <v>44.4</v>
      </c>
      <c r="Z246">
        <v>1</v>
      </c>
      <c r="AA246">
        <v>0</v>
      </c>
      <c r="AB246">
        <v>0</v>
      </c>
      <c r="AC246">
        <v>0</v>
      </c>
    </row>
    <row r="247" spans="1:29" x14ac:dyDescent="0.35">
      <c r="A247">
        <v>106537</v>
      </c>
      <c r="B247" t="s">
        <v>329</v>
      </c>
      <c r="C247" t="s">
        <v>322</v>
      </c>
      <c r="D247" t="s">
        <v>233</v>
      </c>
      <c r="E247" t="s">
        <v>32</v>
      </c>
      <c r="F247">
        <v>1</v>
      </c>
      <c r="G247">
        <v>930</v>
      </c>
      <c r="H247">
        <v>191</v>
      </c>
      <c r="I247">
        <v>2</v>
      </c>
      <c r="J247">
        <v>2.9</v>
      </c>
      <c r="K247">
        <v>98.5</v>
      </c>
      <c r="L247">
        <v>16.100000000000001</v>
      </c>
      <c r="M247">
        <v>59</v>
      </c>
      <c r="N247">
        <v>40351</v>
      </c>
      <c r="O247">
        <v>500</v>
      </c>
      <c r="P247">
        <v>5042460</v>
      </c>
      <c r="Q247">
        <v>4969920</v>
      </c>
      <c r="R247">
        <v>72540</v>
      </c>
      <c r="S247">
        <v>5422</v>
      </c>
      <c r="T247">
        <v>5344</v>
      </c>
      <c r="U247">
        <v>78</v>
      </c>
      <c r="V247">
        <v>240</v>
      </c>
      <c r="W247">
        <v>4.4910179640718599</v>
      </c>
      <c r="X247">
        <v>3.9468830689782401</v>
      </c>
      <c r="Y247">
        <v>49.4</v>
      </c>
      <c r="Z247">
        <v>1</v>
      </c>
      <c r="AA247">
        <v>0</v>
      </c>
      <c r="AB247">
        <v>0</v>
      </c>
      <c r="AC247">
        <v>0</v>
      </c>
    </row>
    <row r="248" spans="1:29" x14ac:dyDescent="0.35">
      <c r="A248">
        <v>106538</v>
      </c>
      <c r="B248" t="s">
        <v>118</v>
      </c>
      <c r="C248" t="s">
        <v>322</v>
      </c>
      <c r="D248" t="s">
        <v>233</v>
      </c>
      <c r="E248" t="s">
        <v>32</v>
      </c>
      <c r="F248">
        <v>1</v>
      </c>
      <c r="G248">
        <v>1629</v>
      </c>
      <c r="H248">
        <v>246</v>
      </c>
      <c r="I248">
        <v>0.8</v>
      </c>
      <c r="J248">
        <v>7.7</v>
      </c>
      <c r="K248">
        <v>95.9</v>
      </c>
      <c r="L248">
        <v>15.8</v>
      </c>
      <c r="M248">
        <v>101</v>
      </c>
      <c r="N248">
        <v>37841</v>
      </c>
      <c r="O248">
        <v>500</v>
      </c>
      <c r="P248">
        <v>8454510</v>
      </c>
      <c r="Q248">
        <v>8377947</v>
      </c>
      <c r="R248">
        <v>76563</v>
      </c>
      <c r="S248">
        <v>5190</v>
      </c>
      <c r="T248">
        <v>5143</v>
      </c>
      <c r="U248">
        <v>47</v>
      </c>
      <c r="V248">
        <v>229</v>
      </c>
      <c r="W248">
        <v>4.4526540929418603</v>
      </c>
      <c r="X248">
        <v>1.3872832369942201</v>
      </c>
      <c r="Y248">
        <v>51</v>
      </c>
      <c r="Z248">
        <v>1</v>
      </c>
      <c r="AA248">
        <v>0</v>
      </c>
      <c r="AB248">
        <v>1</v>
      </c>
      <c r="AC248">
        <v>0</v>
      </c>
    </row>
    <row r="249" spans="1:29" x14ac:dyDescent="0.35">
      <c r="A249">
        <v>106540</v>
      </c>
      <c r="B249" t="s">
        <v>330</v>
      </c>
      <c r="C249" t="s">
        <v>322</v>
      </c>
      <c r="D249" t="s">
        <v>233</v>
      </c>
      <c r="E249" t="s">
        <v>32</v>
      </c>
      <c r="F249">
        <v>1</v>
      </c>
      <c r="G249">
        <v>1206</v>
      </c>
      <c r="H249">
        <v>235</v>
      </c>
      <c r="I249">
        <v>1.2</v>
      </c>
      <c r="J249">
        <v>4.3</v>
      </c>
      <c r="K249">
        <v>98.6</v>
      </c>
      <c r="L249">
        <v>14.9</v>
      </c>
      <c r="M249">
        <v>81</v>
      </c>
      <c r="N249">
        <v>39874</v>
      </c>
      <c r="O249">
        <v>500</v>
      </c>
      <c r="P249">
        <v>6098742</v>
      </c>
      <c r="Q249">
        <v>6180750</v>
      </c>
      <c r="R249">
        <v>-82008</v>
      </c>
      <c r="S249">
        <v>5057</v>
      </c>
      <c r="T249">
        <v>5125</v>
      </c>
      <c r="U249">
        <v>-68</v>
      </c>
      <c r="V249">
        <v>204</v>
      </c>
      <c r="W249">
        <v>3.9804878048780501</v>
      </c>
      <c r="X249">
        <v>1.52264188253905</v>
      </c>
      <c r="Y249">
        <v>52.6</v>
      </c>
      <c r="Z249">
        <v>1</v>
      </c>
      <c r="AA249">
        <v>0</v>
      </c>
      <c r="AB249">
        <v>0</v>
      </c>
      <c r="AC249">
        <v>0</v>
      </c>
    </row>
    <row r="250" spans="1:29" x14ac:dyDescent="0.35">
      <c r="A250">
        <v>106653</v>
      </c>
      <c r="B250" t="s">
        <v>331</v>
      </c>
      <c r="C250" t="s">
        <v>332</v>
      </c>
      <c r="D250" t="s">
        <v>333</v>
      </c>
      <c r="E250" t="s">
        <v>32</v>
      </c>
      <c r="F250">
        <v>1</v>
      </c>
      <c r="G250">
        <v>1590</v>
      </c>
      <c r="H250">
        <v>267</v>
      </c>
      <c r="I250">
        <v>1.7</v>
      </c>
      <c r="J250">
        <v>4</v>
      </c>
      <c r="K250">
        <v>98.9</v>
      </c>
      <c r="L250">
        <v>18.399999999999999</v>
      </c>
      <c r="M250">
        <v>85</v>
      </c>
      <c r="N250">
        <v>39033</v>
      </c>
      <c r="O250">
        <v>476.8</v>
      </c>
      <c r="P250">
        <v>8126490</v>
      </c>
      <c r="Q250">
        <v>7542960</v>
      </c>
      <c r="R250">
        <v>583530</v>
      </c>
      <c r="S250">
        <v>5111</v>
      </c>
      <c r="T250">
        <v>4744</v>
      </c>
      <c r="U250">
        <v>367</v>
      </c>
      <c r="V250">
        <v>358</v>
      </c>
      <c r="W250">
        <v>7.5463743676222599</v>
      </c>
      <c r="X250">
        <v>3.6587751907650201</v>
      </c>
      <c r="Y250">
        <v>53.5</v>
      </c>
      <c r="Z250">
        <v>1</v>
      </c>
      <c r="AA250">
        <v>0</v>
      </c>
      <c r="AB250">
        <v>1</v>
      </c>
      <c r="AC250">
        <v>0</v>
      </c>
    </row>
    <row r="251" spans="1:29" x14ac:dyDescent="0.35">
      <c r="A251">
        <v>106962</v>
      </c>
      <c r="B251" t="s">
        <v>334</v>
      </c>
      <c r="C251" t="s">
        <v>335</v>
      </c>
      <c r="D251" t="s">
        <v>333</v>
      </c>
      <c r="E251" t="s">
        <v>32</v>
      </c>
      <c r="F251">
        <v>1</v>
      </c>
      <c r="G251">
        <v>641</v>
      </c>
      <c r="H251">
        <v>130</v>
      </c>
      <c r="I251">
        <v>1.7</v>
      </c>
      <c r="J251">
        <v>12</v>
      </c>
      <c r="K251">
        <v>93.5</v>
      </c>
      <c r="L251">
        <v>14.8</v>
      </c>
      <c r="M251">
        <v>44</v>
      </c>
      <c r="N251">
        <v>39065</v>
      </c>
      <c r="O251">
        <v>485.2</v>
      </c>
      <c r="P251">
        <v>3881896</v>
      </c>
      <c r="Q251">
        <v>3764593</v>
      </c>
      <c r="R251">
        <v>117303</v>
      </c>
      <c r="S251">
        <v>6056</v>
      </c>
      <c r="T251">
        <v>5873</v>
      </c>
      <c r="U251">
        <v>183</v>
      </c>
      <c r="V251">
        <v>305</v>
      </c>
      <c r="W251">
        <v>5.1932572790737304</v>
      </c>
      <c r="X251">
        <v>1.5356671070013199</v>
      </c>
      <c r="Y251">
        <v>45.6</v>
      </c>
      <c r="Z251">
        <v>1</v>
      </c>
      <c r="AA251">
        <v>0</v>
      </c>
      <c r="AB251">
        <v>0</v>
      </c>
      <c r="AC251">
        <v>0</v>
      </c>
    </row>
    <row r="252" spans="1:29" x14ac:dyDescent="0.35">
      <c r="A252">
        <v>107395</v>
      </c>
      <c r="B252" t="s">
        <v>336</v>
      </c>
      <c r="C252" t="s">
        <v>337</v>
      </c>
      <c r="D252" t="s">
        <v>333</v>
      </c>
      <c r="E252" t="s">
        <v>32</v>
      </c>
      <c r="F252">
        <v>1</v>
      </c>
      <c r="G252">
        <v>1464</v>
      </c>
      <c r="H252">
        <v>231</v>
      </c>
      <c r="I252">
        <v>2.2000000000000002</v>
      </c>
      <c r="J252">
        <v>15.4</v>
      </c>
      <c r="K252">
        <v>90.3</v>
      </c>
      <c r="L252">
        <v>15.3</v>
      </c>
      <c r="M252">
        <v>94</v>
      </c>
      <c r="N252">
        <v>40308</v>
      </c>
      <c r="O252">
        <v>471.6</v>
      </c>
      <c r="P252">
        <v>8520480</v>
      </c>
      <c r="Q252">
        <v>8336016</v>
      </c>
      <c r="R252">
        <v>184464</v>
      </c>
      <c r="S252">
        <v>5820</v>
      </c>
      <c r="T252">
        <v>5694</v>
      </c>
      <c r="U252">
        <v>126</v>
      </c>
      <c r="V252">
        <v>239</v>
      </c>
      <c r="W252">
        <v>4.1974007727432401</v>
      </c>
      <c r="X252">
        <v>1.80412371134021</v>
      </c>
      <c r="Y252">
        <v>45</v>
      </c>
      <c r="Z252">
        <v>1</v>
      </c>
      <c r="AA252">
        <v>0</v>
      </c>
      <c r="AB252">
        <v>1</v>
      </c>
      <c r="AC252">
        <v>0</v>
      </c>
    </row>
    <row r="253" spans="1:29" x14ac:dyDescent="0.35">
      <c r="A253">
        <v>107413</v>
      </c>
      <c r="B253" t="s">
        <v>338</v>
      </c>
      <c r="C253" t="s">
        <v>337</v>
      </c>
      <c r="D253" t="s">
        <v>333</v>
      </c>
      <c r="E253" t="s">
        <v>32</v>
      </c>
      <c r="F253">
        <v>1</v>
      </c>
      <c r="G253">
        <v>1459</v>
      </c>
      <c r="H253">
        <v>227</v>
      </c>
      <c r="I253">
        <v>0.5</v>
      </c>
      <c r="J253">
        <v>25.1</v>
      </c>
      <c r="K253">
        <v>8.1</v>
      </c>
      <c r="L253">
        <v>14</v>
      </c>
      <c r="M253">
        <v>108</v>
      </c>
      <c r="N253">
        <v>38884</v>
      </c>
      <c r="O253">
        <v>471.6</v>
      </c>
      <c r="P253">
        <v>9301125</v>
      </c>
      <c r="Q253">
        <v>9003489</v>
      </c>
      <c r="R253">
        <v>297636</v>
      </c>
      <c r="S253">
        <v>6375</v>
      </c>
      <c r="T253">
        <v>6171</v>
      </c>
      <c r="U253">
        <v>204</v>
      </c>
      <c r="V253">
        <v>352</v>
      </c>
      <c r="W253">
        <v>5.7040998217468797</v>
      </c>
      <c r="X253">
        <v>1.8352941176470601</v>
      </c>
      <c r="Y253">
        <v>40.1</v>
      </c>
      <c r="Z253">
        <v>1</v>
      </c>
      <c r="AA253">
        <v>0</v>
      </c>
      <c r="AB253">
        <v>1</v>
      </c>
      <c r="AC253">
        <v>0</v>
      </c>
    </row>
    <row r="254" spans="1:29" x14ac:dyDescent="0.35">
      <c r="A254">
        <v>107428</v>
      </c>
      <c r="B254" t="s">
        <v>339</v>
      </c>
      <c r="C254" t="s">
        <v>337</v>
      </c>
      <c r="D254" t="s">
        <v>333</v>
      </c>
      <c r="E254" t="s">
        <v>32</v>
      </c>
      <c r="F254">
        <v>1</v>
      </c>
      <c r="G254">
        <v>913</v>
      </c>
      <c r="H254">
        <v>151</v>
      </c>
      <c r="I254">
        <v>1.8</v>
      </c>
      <c r="J254">
        <v>12.5</v>
      </c>
      <c r="K254">
        <v>83.9</v>
      </c>
      <c r="L254">
        <v>14.4</v>
      </c>
      <c r="M254">
        <v>64</v>
      </c>
      <c r="N254">
        <v>41215</v>
      </c>
      <c r="O254">
        <v>471.6</v>
      </c>
      <c r="P254">
        <v>5530954</v>
      </c>
      <c r="Q254">
        <v>5510868</v>
      </c>
      <c r="R254">
        <v>20086</v>
      </c>
      <c r="S254">
        <v>6058</v>
      </c>
      <c r="T254">
        <v>6036</v>
      </c>
      <c r="U254">
        <v>22</v>
      </c>
      <c r="V254">
        <v>333</v>
      </c>
      <c r="W254">
        <v>5.5168986083498996</v>
      </c>
      <c r="X254">
        <v>3.8956751403103298</v>
      </c>
      <c r="Y254">
        <v>39.1</v>
      </c>
      <c r="Z254">
        <v>1</v>
      </c>
      <c r="AA254">
        <v>0</v>
      </c>
      <c r="AB254">
        <v>1</v>
      </c>
      <c r="AC254">
        <v>0</v>
      </c>
    </row>
    <row r="255" spans="1:29" x14ac:dyDescent="0.35">
      <c r="A255">
        <v>107562</v>
      </c>
      <c r="B255" t="s">
        <v>340</v>
      </c>
      <c r="C255" t="s">
        <v>341</v>
      </c>
      <c r="D255" t="s">
        <v>333</v>
      </c>
      <c r="E255" t="s">
        <v>32</v>
      </c>
      <c r="F255">
        <v>1</v>
      </c>
      <c r="G255">
        <v>1127</v>
      </c>
      <c r="H255">
        <v>221</v>
      </c>
      <c r="I255">
        <v>0.9</v>
      </c>
      <c r="J255">
        <v>9</v>
      </c>
      <c r="K255">
        <v>87.5</v>
      </c>
      <c r="L255">
        <v>15.1</v>
      </c>
      <c r="M255">
        <v>74</v>
      </c>
      <c r="N255">
        <v>36898</v>
      </c>
      <c r="O255">
        <v>522.1</v>
      </c>
      <c r="P255">
        <v>5810812</v>
      </c>
      <c r="Q255">
        <v>6477996</v>
      </c>
      <c r="R255">
        <v>-667184</v>
      </c>
      <c r="S255">
        <v>5156</v>
      </c>
      <c r="T255">
        <v>5748</v>
      </c>
      <c r="U255">
        <v>-592</v>
      </c>
      <c r="V255">
        <v>280</v>
      </c>
      <c r="W255">
        <v>4.8712595685455797</v>
      </c>
      <c r="X255">
        <v>1.0667183863459999</v>
      </c>
      <c r="Y255">
        <v>49.7</v>
      </c>
      <c r="Z255">
        <v>1</v>
      </c>
      <c r="AA255">
        <v>1</v>
      </c>
      <c r="AB255">
        <v>1</v>
      </c>
      <c r="AC255">
        <v>0</v>
      </c>
    </row>
    <row r="256" spans="1:29" x14ac:dyDescent="0.35">
      <c r="A256">
        <v>107564</v>
      </c>
      <c r="B256" t="s">
        <v>342</v>
      </c>
      <c r="C256" t="s">
        <v>341</v>
      </c>
      <c r="D256" t="s">
        <v>333</v>
      </c>
      <c r="E256" t="s">
        <v>32</v>
      </c>
      <c r="F256">
        <v>1</v>
      </c>
      <c r="G256">
        <v>684</v>
      </c>
      <c r="H256">
        <v>87</v>
      </c>
      <c r="I256">
        <v>2</v>
      </c>
      <c r="J256">
        <v>13.9</v>
      </c>
      <c r="K256">
        <v>94.5</v>
      </c>
      <c r="L256">
        <v>18.899999999999999</v>
      </c>
      <c r="M256">
        <v>39</v>
      </c>
      <c r="N256">
        <v>35134</v>
      </c>
      <c r="O256">
        <v>522.1</v>
      </c>
      <c r="P256">
        <v>3716856</v>
      </c>
      <c r="Q256">
        <v>3664872</v>
      </c>
      <c r="R256">
        <v>51984</v>
      </c>
      <c r="S256">
        <v>5434</v>
      </c>
      <c r="T256">
        <v>5358</v>
      </c>
      <c r="U256">
        <v>76</v>
      </c>
      <c r="V256">
        <v>254</v>
      </c>
      <c r="W256">
        <v>4.7405748413587201</v>
      </c>
      <c r="X256">
        <v>1.10415899889584</v>
      </c>
      <c r="Y256">
        <v>44.2</v>
      </c>
      <c r="Z256">
        <v>1</v>
      </c>
      <c r="AA256">
        <v>0</v>
      </c>
      <c r="AB256">
        <v>1</v>
      </c>
      <c r="AC256">
        <v>0</v>
      </c>
    </row>
    <row r="257" spans="1:29" x14ac:dyDescent="0.35">
      <c r="A257">
        <v>107756</v>
      </c>
      <c r="B257" t="s">
        <v>343</v>
      </c>
      <c r="C257" t="s">
        <v>344</v>
      </c>
      <c r="D257" t="s">
        <v>333</v>
      </c>
      <c r="E257" t="s">
        <v>32</v>
      </c>
      <c r="F257">
        <v>1</v>
      </c>
      <c r="G257">
        <v>520</v>
      </c>
      <c r="H257">
        <v>88</v>
      </c>
      <c r="I257">
        <v>2.7</v>
      </c>
      <c r="J257">
        <v>36.6</v>
      </c>
      <c r="K257">
        <v>95.2</v>
      </c>
      <c r="L257">
        <v>10.7</v>
      </c>
      <c r="M257">
        <v>52</v>
      </c>
      <c r="N257">
        <v>35964</v>
      </c>
      <c r="O257">
        <v>494.4</v>
      </c>
      <c r="P257">
        <v>3947840</v>
      </c>
      <c r="Q257">
        <v>3938480</v>
      </c>
      <c r="R257">
        <v>9360</v>
      </c>
      <c r="S257">
        <v>7592</v>
      </c>
      <c r="T257">
        <v>7574</v>
      </c>
      <c r="U257">
        <v>18</v>
      </c>
      <c r="V257">
        <v>310</v>
      </c>
      <c r="W257">
        <v>4.0929495642989204</v>
      </c>
      <c r="X257">
        <v>1.33034773445732</v>
      </c>
      <c r="Y257">
        <v>43.1</v>
      </c>
      <c r="Z257">
        <v>1</v>
      </c>
      <c r="AA257">
        <v>0</v>
      </c>
      <c r="AB257">
        <v>1</v>
      </c>
      <c r="AC257">
        <v>0</v>
      </c>
    </row>
    <row r="258" spans="1:29" x14ac:dyDescent="0.35">
      <c r="A258">
        <v>107758</v>
      </c>
      <c r="B258" t="s">
        <v>345</v>
      </c>
      <c r="C258" t="s">
        <v>344</v>
      </c>
      <c r="D258" t="s">
        <v>333</v>
      </c>
      <c r="E258" t="s">
        <v>32</v>
      </c>
      <c r="F258">
        <v>1</v>
      </c>
      <c r="G258">
        <v>684</v>
      </c>
      <c r="H258">
        <v>48</v>
      </c>
      <c r="I258">
        <v>1.7</v>
      </c>
      <c r="J258">
        <v>35.799999999999997</v>
      </c>
      <c r="K258">
        <v>87.7</v>
      </c>
      <c r="L258">
        <v>16.3</v>
      </c>
      <c r="M258">
        <v>43</v>
      </c>
      <c r="N258">
        <v>41134</v>
      </c>
      <c r="O258">
        <v>494.4</v>
      </c>
      <c r="P258">
        <v>4399488</v>
      </c>
      <c r="Q258">
        <v>4399488</v>
      </c>
      <c r="R258">
        <v>0</v>
      </c>
      <c r="S258">
        <v>6432</v>
      </c>
      <c r="T258">
        <v>6432</v>
      </c>
      <c r="U258">
        <v>0</v>
      </c>
      <c r="V258">
        <v>247</v>
      </c>
      <c r="W258">
        <v>3.8401741293532301</v>
      </c>
      <c r="X258">
        <v>0.38868159203980102</v>
      </c>
      <c r="Y258">
        <v>33.299999999999997</v>
      </c>
      <c r="Z258">
        <v>1</v>
      </c>
      <c r="AA258">
        <v>1</v>
      </c>
      <c r="AB258">
        <v>0</v>
      </c>
      <c r="AC258">
        <v>0</v>
      </c>
    </row>
    <row r="259" spans="1:29" x14ac:dyDescent="0.35">
      <c r="A259">
        <v>107761</v>
      </c>
      <c r="B259" t="s">
        <v>346</v>
      </c>
      <c r="C259" t="s">
        <v>344</v>
      </c>
      <c r="D259" t="s">
        <v>333</v>
      </c>
      <c r="E259" t="s">
        <v>32</v>
      </c>
      <c r="F259">
        <v>1</v>
      </c>
      <c r="G259">
        <v>583</v>
      </c>
      <c r="H259">
        <v>115</v>
      </c>
      <c r="I259">
        <v>4.7</v>
      </c>
      <c r="J259">
        <v>27.8</v>
      </c>
      <c r="K259">
        <v>82</v>
      </c>
      <c r="L259">
        <v>11.4</v>
      </c>
      <c r="M259">
        <v>50</v>
      </c>
      <c r="N259">
        <v>38393</v>
      </c>
      <c r="O259">
        <v>494.4</v>
      </c>
      <c r="P259">
        <v>4507756</v>
      </c>
      <c r="Q259">
        <v>4553813</v>
      </c>
      <c r="R259">
        <v>-46057</v>
      </c>
      <c r="S259">
        <v>7732</v>
      </c>
      <c r="T259">
        <v>7811</v>
      </c>
      <c r="U259">
        <v>-79</v>
      </c>
      <c r="V259">
        <v>436</v>
      </c>
      <c r="W259">
        <v>5.5818717193701204</v>
      </c>
      <c r="X259">
        <v>3.8929125711329502</v>
      </c>
      <c r="Y259">
        <v>39.299999999999997</v>
      </c>
      <c r="Z259">
        <v>1</v>
      </c>
      <c r="AA259">
        <v>0</v>
      </c>
      <c r="AB259">
        <v>0</v>
      </c>
      <c r="AC259">
        <v>0</v>
      </c>
    </row>
    <row r="260" spans="1:29" x14ac:dyDescent="0.35">
      <c r="A260">
        <v>107763</v>
      </c>
      <c r="B260" t="s">
        <v>347</v>
      </c>
      <c r="C260" t="s">
        <v>344</v>
      </c>
      <c r="D260" t="s">
        <v>333</v>
      </c>
      <c r="E260" t="s">
        <v>32</v>
      </c>
      <c r="F260">
        <v>1</v>
      </c>
      <c r="G260">
        <v>1229</v>
      </c>
      <c r="H260">
        <v>221</v>
      </c>
      <c r="I260">
        <v>1.7</v>
      </c>
      <c r="J260">
        <v>14.7</v>
      </c>
      <c r="K260">
        <v>93.6</v>
      </c>
      <c r="L260">
        <v>16.3</v>
      </c>
      <c r="M260">
        <v>77</v>
      </c>
      <c r="N260">
        <v>38215</v>
      </c>
      <c r="O260">
        <v>494.4</v>
      </c>
      <c r="P260">
        <v>6891003</v>
      </c>
      <c r="Q260">
        <v>6775477</v>
      </c>
      <c r="R260">
        <v>115526</v>
      </c>
      <c r="S260">
        <v>5607</v>
      </c>
      <c r="T260">
        <v>5513</v>
      </c>
      <c r="U260">
        <v>94</v>
      </c>
      <c r="V260">
        <v>221</v>
      </c>
      <c r="W260">
        <v>4.00870669327045</v>
      </c>
      <c r="X260">
        <v>1.0165864098448401</v>
      </c>
      <c r="Y260">
        <v>49.3</v>
      </c>
      <c r="Z260">
        <v>1</v>
      </c>
      <c r="AA260">
        <v>0</v>
      </c>
      <c r="AB260">
        <v>0</v>
      </c>
      <c r="AC260">
        <v>0</v>
      </c>
    </row>
    <row r="261" spans="1:29" x14ac:dyDescent="0.35">
      <c r="A261">
        <v>107769</v>
      </c>
      <c r="B261" t="s">
        <v>348</v>
      </c>
      <c r="C261" t="s">
        <v>344</v>
      </c>
      <c r="D261" t="s">
        <v>333</v>
      </c>
      <c r="E261" t="s">
        <v>32</v>
      </c>
      <c r="F261">
        <v>1</v>
      </c>
      <c r="G261">
        <v>1318</v>
      </c>
      <c r="H261">
        <v>259</v>
      </c>
      <c r="I261">
        <v>2.5</v>
      </c>
      <c r="J261">
        <v>9.1</v>
      </c>
      <c r="K261">
        <v>99.2</v>
      </c>
      <c r="L261">
        <v>16.899999999999999</v>
      </c>
      <c r="M261">
        <v>79</v>
      </c>
      <c r="N261">
        <v>38600</v>
      </c>
      <c r="O261">
        <v>494.4</v>
      </c>
      <c r="P261">
        <v>7368938</v>
      </c>
      <c r="Q261">
        <v>7400570</v>
      </c>
      <c r="R261">
        <v>-31632</v>
      </c>
      <c r="S261">
        <v>5591</v>
      </c>
      <c r="T261">
        <v>5615</v>
      </c>
      <c r="U261">
        <v>-24</v>
      </c>
      <c r="V261">
        <v>196</v>
      </c>
      <c r="W261">
        <v>3.4906500445235999</v>
      </c>
      <c r="X261">
        <v>8.2811661598998398</v>
      </c>
      <c r="Y261">
        <v>51</v>
      </c>
      <c r="Z261">
        <v>1</v>
      </c>
      <c r="AA261">
        <v>0</v>
      </c>
      <c r="AB261">
        <v>0</v>
      </c>
      <c r="AC261">
        <v>0</v>
      </c>
    </row>
    <row r="262" spans="1:29" x14ac:dyDescent="0.35">
      <c r="A262">
        <v>107775</v>
      </c>
      <c r="B262" t="s">
        <v>349</v>
      </c>
      <c r="C262" t="s">
        <v>344</v>
      </c>
      <c r="D262" t="s">
        <v>333</v>
      </c>
      <c r="E262" t="s">
        <v>32</v>
      </c>
      <c r="F262">
        <v>1</v>
      </c>
      <c r="G262">
        <v>954</v>
      </c>
      <c r="H262">
        <v>176</v>
      </c>
      <c r="I262">
        <v>1.6</v>
      </c>
      <c r="J262">
        <v>40.9</v>
      </c>
      <c r="K262">
        <v>29.9</v>
      </c>
      <c r="L262">
        <v>12.3</v>
      </c>
      <c r="M262">
        <v>77</v>
      </c>
      <c r="N262">
        <v>38544</v>
      </c>
      <c r="O262">
        <v>494.4</v>
      </c>
      <c r="P262">
        <v>6078888</v>
      </c>
      <c r="Q262">
        <v>6132312</v>
      </c>
      <c r="R262">
        <v>-53424</v>
      </c>
      <c r="S262">
        <v>6372</v>
      </c>
      <c r="T262">
        <v>6428</v>
      </c>
      <c r="U262">
        <v>-56</v>
      </c>
      <c r="V262">
        <v>454</v>
      </c>
      <c r="W262">
        <v>7.0628500311138804</v>
      </c>
      <c r="X262">
        <v>0.34526051475204</v>
      </c>
      <c r="Y262">
        <v>40.4</v>
      </c>
      <c r="Z262">
        <v>1</v>
      </c>
      <c r="AA262">
        <v>0</v>
      </c>
      <c r="AB262">
        <v>0</v>
      </c>
      <c r="AC262">
        <v>0</v>
      </c>
    </row>
    <row r="263" spans="1:29" x14ac:dyDescent="0.35">
      <c r="A263">
        <v>107778</v>
      </c>
      <c r="B263" t="s">
        <v>350</v>
      </c>
      <c r="C263" t="s">
        <v>344</v>
      </c>
      <c r="D263" t="s">
        <v>333</v>
      </c>
      <c r="E263" t="s">
        <v>32</v>
      </c>
      <c r="F263">
        <v>1</v>
      </c>
      <c r="G263">
        <v>891</v>
      </c>
      <c r="H263">
        <v>160</v>
      </c>
      <c r="I263">
        <v>1.5</v>
      </c>
      <c r="J263">
        <v>24.2</v>
      </c>
      <c r="K263">
        <v>87.3</v>
      </c>
      <c r="L263">
        <v>14.8</v>
      </c>
      <c r="M263">
        <v>60</v>
      </c>
      <c r="N263">
        <v>37273</v>
      </c>
      <c r="O263">
        <v>494.4</v>
      </c>
      <c r="P263">
        <v>5334417</v>
      </c>
      <c r="Q263">
        <v>5435991</v>
      </c>
      <c r="R263">
        <v>-101574</v>
      </c>
      <c r="S263">
        <v>5987</v>
      </c>
      <c r="T263">
        <v>6101</v>
      </c>
      <c r="U263">
        <v>-114</v>
      </c>
      <c r="V263">
        <v>311</v>
      </c>
      <c r="W263">
        <v>5.0975249959023099</v>
      </c>
      <c r="X263">
        <v>1.98763988642058</v>
      </c>
      <c r="Y263">
        <v>39.799999999999997</v>
      </c>
      <c r="Z263">
        <v>1</v>
      </c>
      <c r="AA263">
        <v>0</v>
      </c>
      <c r="AB263">
        <v>0</v>
      </c>
      <c r="AC263">
        <v>0</v>
      </c>
    </row>
    <row r="264" spans="1:29" x14ac:dyDescent="0.35">
      <c r="A264">
        <v>107780</v>
      </c>
      <c r="B264" t="s">
        <v>351</v>
      </c>
      <c r="C264" t="s">
        <v>344</v>
      </c>
      <c r="D264" t="s">
        <v>333</v>
      </c>
      <c r="E264" t="s">
        <v>32</v>
      </c>
      <c r="F264">
        <v>1</v>
      </c>
      <c r="G264">
        <v>1189</v>
      </c>
      <c r="H264">
        <v>220</v>
      </c>
      <c r="I264">
        <v>1.7</v>
      </c>
      <c r="J264">
        <v>20.6</v>
      </c>
      <c r="K264">
        <v>96.3</v>
      </c>
      <c r="L264">
        <v>16.8</v>
      </c>
      <c r="M264">
        <v>72</v>
      </c>
      <c r="N264">
        <v>38657</v>
      </c>
      <c r="O264">
        <v>494.4</v>
      </c>
      <c r="P264">
        <v>6656022</v>
      </c>
      <c r="Q264">
        <v>7520425</v>
      </c>
      <c r="R264">
        <v>-864403</v>
      </c>
      <c r="S264">
        <v>5598</v>
      </c>
      <c r="T264">
        <v>6325</v>
      </c>
      <c r="U264">
        <v>-727</v>
      </c>
      <c r="V264">
        <v>544</v>
      </c>
      <c r="W264">
        <v>8.6007905138339904</v>
      </c>
      <c r="X264">
        <v>1.4826723829939299</v>
      </c>
      <c r="Y264">
        <v>41.1</v>
      </c>
      <c r="Z264">
        <v>1</v>
      </c>
      <c r="AA264">
        <v>0</v>
      </c>
      <c r="AB264">
        <v>0</v>
      </c>
      <c r="AC264">
        <v>0</v>
      </c>
    </row>
    <row r="265" spans="1:29" x14ac:dyDescent="0.35">
      <c r="A265">
        <v>107782</v>
      </c>
      <c r="B265" t="s">
        <v>352</v>
      </c>
      <c r="C265" t="s">
        <v>344</v>
      </c>
      <c r="D265" t="s">
        <v>333</v>
      </c>
      <c r="E265" t="s">
        <v>32</v>
      </c>
      <c r="F265">
        <v>1</v>
      </c>
      <c r="G265">
        <v>669</v>
      </c>
      <c r="H265">
        <v>122</v>
      </c>
      <c r="I265">
        <v>1.8</v>
      </c>
      <c r="J265">
        <v>24.7</v>
      </c>
      <c r="K265">
        <v>82.3</v>
      </c>
      <c r="L265">
        <v>15</v>
      </c>
      <c r="M265">
        <v>44</v>
      </c>
      <c r="N265">
        <v>38160</v>
      </c>
      <c r="O265">
        <v>494.4</v>
      </c>
      <c r="P265">
        <v>4011324</v>
      </c>
      <c r="Q265">
        <v>4038753</v>
      </c>
      <c r="R265">
        <v>-27429</v>
      </c>
      <c r="S265">
        <v>5996</v>
      </c>
      <c r="T265">
        <v>6037</v>
      </c>
      <c r="U265">
        <v>-41</v>
      </c>
      <c r="V265">
        <v>477</v>
      </c>
      <c r="W265">
        <v>7.9012754679476602</v>
      </c>
      <c r="X265">
        <v>1.0673782521681101</v>
      </c>
      <c r="Y265">
        <v>44.4</v>
      </c>
      <c r="Z265">
        <v>1</v>
      </c>
      <c r="AA265">
        <v>0</v>
      </c>
      <c r="AB265">
        <v>0</v>
      </c>
      <c r="AC265">
        <v>0</v>
      </c>
    </row>
    <row r="266" spans="1:29" x14ac:dyDescent="0.35">
      <c r="A266">
        <v>108055</v>
      </c>
      <c r="B266" t="s">
        <v>353</v>
      </c>
      <c r="C266" t="s">
        <v>354</v>
      </c>
      <c r="D266" t="s">
        <v>333</v>
      </c>
      <c r="E266" t="s">
        <v>32</v>
      </c>
      <c r="F266">
        <v>1</v>
      </c>
      <c r="G266">
        <v>1017</v>
      </c>
      <c r="H266">
        <v>164</v>
      </c>
      <c r="I266">
        <v>0.8</v>
      </c>
      <c r="J266">
        <v>19.899999999999999</v>
      </c>
      <c r="K266">
        <v>59.4</v>
      </c>
      <c r="L266">
        <v>15.1</v>
      </c>
      <c r="M266">
        <v>69</v>
      </c>
      <c r="N266">
        <v>39751</v>
      </c>
      <c r="O266">
        <v>527.9</v>
      </c>
      <c r="P266">
        <v>6638976</v>
      </c>
      <c r="Q266">
        <v>7235955</v>
      </c>
      <c r="R266">
        <v>-596979</v>
      </c>
      <c r="S266">
        <v>6528</v>
      </c>
      <c r="T266">
        <v>7115</v>
      </c>
      <c r="U266">
        <v>-587</v>
      </c>
      <c r="V266">
        <v>239</v>
      </c>
      <c r="W266">
        <v>3.3591004919184799</v>
      </c>
      <c r="X266">
        <v>1.2561274509803899</v>
      </c>
      <c r="Y266">
        <v>46.9</v>
      </c>
      <c r="Z266">
        <v>1</v>
      </c>
      <c r="AA266">
        <v>0</v>
      </c>
      <c r="AB266">
        <v>1</v>
      </c>
      <c r="AC266">
        <v>0</v>
      </c>
    </row>
    <row r="267" spans="1:29" x14ac:dyDescent="0.35">
      <c r="A267">
        <v>108057</v>
      </c>
      <c r="B267" t="s">
        <v>355</v>
      </c>
      <c r="C267" t="s">
        <v>354</v>
      </c>
      <c r="D267" t="s">
        <v>333</v>
      </c>
      <c r="E267" t="s">
        <v>32</v>
      </c>
      <c r="F267">
        <v>1</v>
      </c>
      <c r="G267">
        <v>1280</v>
      </c>
      <c r="H267">
        <v>179</v>
      </c>
      <c r="I267">
        <v>1.3</v>
      </c>
      <c r="J267">
        <v>9.9</v>
      </c>
      <c r="K267">
        <v>83.7</v>
      </c>
      <c r="L267">
        <v>16.399999999999999</v>
      </c>
      <c r="M267">
        <v>80</v>
      </c>
      <c r="N267">
        <v>39297</v>
      </c>
      <c r="O267">
        <v>527.9</v>
      </c>
      <c r="P267">
        <v>6952960</v>
      </c>
      <c r="Q267">
        <v>6878720</v>
      </c>
      <c r="R267">
        <v>74240</v>
      </c>
      <c r="S267">
        <v>5432</v>
      </c>
      <c r="T267">
        <v>5374</v>
      </c>
      <c r="U267">
        <v>58</v>
      </c>
      <c r="V267">
        <v>195</v>
      </c>
      <c r="W267">
        <v>3.6285820617789399</v>
      </c>
      <c r="X267">
        <v>1.9882179675994101</v>
      </c>
      <c r="Y267">
        <v>56.3</v>
      </c>
      <c r="Z267">
        <v>1</v>
      </c>
      <c r="AA267">
        <v>0</v>
      </c>
      <c r="AB267">
        <v>1</v>
      </c>
      <c r="AC267">
        <v>0</v>
      </c>
    </row>
    <row r="268" spans="1:29" x14ac:dyDescent="0.35">
      <c r="A268">
        <v>108058</v>
      </c>
      <c r="B268" t="s">
        <v>356</v>
      </c>
      <c r="C268" t="s">
        <v>354</v>
      </c>
      <c r="D268" t="s">
        <v>333</v>
      </c>
      <c r="E268" t="s">
        <v>32</v>
      </c>
      <c r="F268">
        <v>1</v>
      </c>
      <c r="G268">
        <v>1448</v>
      </c>
      <c r="H268">
        <v>241</v>
      </c>
      <c r="I268">
        <v>1.5</v>
      </c>
      <c r="J268">
        <v>16</v>
      </c>
      <c r="K268">
        <v>73.599999999999994</v>
      </c>
      <c r="L268">
        <v>16.3</v>
      </c>
      <c r="M268">
        <v>88</v>
      </c>
      <c r="N268">
        <v>36340</v>
      </c>
      <c r="O268">
        <v>527.9</v>
      </c>
      <c r="P268">
        <v>8331792</v>
      </c>
      <c r="Q268">
        <v>8599672</v>
      </c>
      <c r="R268">
        <v>-267880</v>
      </c>
      <c r="S268">
        <v>5754</v>
      </c>
      <c r="T268">
        <v>5939</v>
      </c>
      <c r="U268">
        <v>-185</v>
      </c>
      <c r="V268">
        <v>214</v>
      </c>
      <c r="W268">
        <v>3.6033002188920702</v>
      </c>
      <c r="X268">
        <v>0.60827250608272498</v>
      </c>
      <c r="Y268">
        <v>37.4</v>
      </c>
      <c r="Z268">
        <v>1</v>
      </c>
      <c r="AA268">
        <v>0</v>
      </c>
      <c r="AB268">
        <v>1</v>
      </c>
      <c r="AC268">
        <v>0</v>
      </c>
    </row>
    <row r="269" spans="1:29" x14ac:dyDescent="0.35">
      <c r="A269">
        <v>108059</v>
      </c>
      <c r="B269" t="s">
        <v>357</v>
      </c>
      <c r="C269" t="s">
        <v>354</v>
      </c>
      <c r="D269" t="s">
        <v>333</v>
      </c>
      <c r="E269" t="s">
        <v>32</v>
      </c>
      <c r="F269">
        <v>1</v>
      </c>
      <c r="G269">
        <v>1022</v>
      </c>
      <c r="H269">
        <v>169</v>
      </c>
      <c r="I269">
        <v>1.3</v>
      </c>
      <c r="J269">
        <v>28.4</v>
      </c>
      <c r="K269">
        <v>68.8</v>
      </c>
      <c r="L269">
        <v>14.8</v>
      </c>
      <c r="M269">
        <v>72</v>
      </c>
      <c r="N269">
        <v>35017</v>
      </c>
      <c r="O269">
        <v>527.9</v>
      </c>
      <c r="P269">
        <v>8016568</v>
      </c>
      <c r="Q269">
        <v>8769782</v>
      </c>
      <c r="R269">
        <v>-753214</v>
      </c>
      <c r="S269">
        <v>7844</v>
      </c>
      <c r="T269">
        <v>8581</v>
      </c>
      <c r="U269">
        <v>-737</v>
      </c>
      <c r="V269">
        <v>293</v>
      </c>
      <c r="W269">
        <v>3.4145204521617498</v>
      </c>
      <c r="X269">
        <v>6.94798572157063</v>
      </c>
      <c r="Y269">
        <v>44.5</v>
      </c>
      <c r="Z269">
        <v>1</v>
      </c>
      <c r="AA269">
        <v>1</v>
      </c>
      <c r="AB269">
        <v>1</v>
      </c>
      <c r="AC269">
        <v>0</v>
      </c>
    </row>
    <row r="270" spans="1:29" x14ac:dyDescent="0.35">
      <c r="A270">
        <v>108075</v>
      </c>
      <c r="B270" t="s">
        <v>358</v>
      </c>
      <c r="C270" t="s">
        <v>354</v>
      </c>
      <c r="D270" t="s">
        <v>333</v>
      </c>
      <c r="E270" t="s">
        <v>32</v>
      </c>
      <c r="F270">
        <v>1</v>
      </c>
      <c r="G270">
        <v>876</v>
      </c>
      <c r="H270">
        <v>146</v>
      </c>
      <c r="I270">
        <v>3.2</v>
      </c>
      <c r="J270">
        <v>19.8</v>
      </c>
      <c r="K270">
        <v>85.2</v>
      </c>
      <c r="L270">
        <v>21.9</v>
      </c>
      <c r="M270">
        <v>42</v>
      </c>
      <c r="N270">
        <v>39755</v>
      </c>
      <c r="O270">
        <v>527.9</v>
      </c>
      <c r="P270">
        <v>5668596</v>
      </c>
      <c r="Q270">
        <v>6038268</v>
      </c>
      <c r="R270">
        <v>-369672</v>
      </c>
      <c r="S270">
        <v>6471</v>
      </c>
      <c r="T270">
        <v>6893</v>
      </c>
      <c r="U270">
        <v>-422</v>
      </c>
      <c r="V270">
        <v>308</v>
      </c>
      <c r="W270">
        <v>4.4683011751051804</v>
      </c>
      <c r="X270">
        <v>1.2671920877762299</v>
      </c>
      <c r="Y270">
        <v>42.7</v>
      </c>
      <c r="Z270">
        <v>1</v>
      </c>
      <c r="AA270">
        <v>0</v>
      </c>
      <c r="AB270">
        <v>1</v>
      </c>
      <c r="AC270">
        <v>0</v>
      </c>
    </row>
    <row r="271" spans="1:29" x14ac:dyDescent="0.35">
      <c r="A271">
        <v>108076</v>
      </c>
      <c r="B271" t="s">
        <v>359</v>
      </c>
      <c r="C271" t="s">
        <v>354</v>
      </c>
      <c r="D271" t="s">
        <v>333</v>
      </c>
      <c r="E271" t="s">
        <v>32</v>
      </c>
      <c r="F271">
        <v>1</v>
      </c>
      <c r="G271">
        <v>1982</v>
      </c>
      <c r="H271">
        <v>247</v>
      </c>
      <c r="I271">
        <v>2.7</v>
      </c>
      <c r="J271">
        <v>8.6</v>
      </c>
      <c r="K271">
        <v>80.599999999999994</v>
      </c>
      <c r="L271">
        <v>18.3</v>
      </c>
      <c r="M271">
        <v>115</v>
      </c>
      <c r="N271">
        <v>37538</v>
      </c>
      <c r="O271">
        <v>527.9</v>
      </c>
      <c r="P271">
        <v>11180462</v>
      </c>
      <c r="Q271">
        <v>11251814</v>
      </c>
      <c r="R271">
        <v>-71352</v>
      </c>
      <c r="S271">
        <v>5641</v>
      </c>
      <c r="T271">
        <v>5677</v>
      </c>
      <c r="U271">
        <v>-36</v>
      </c>
      <c r="V271">
        <v>243</v>
      </c>
      <c r="W271">
        <v>4.2804298044741902</v>
      </c>
      <c r="X271">
        <v>2.8541038822903699</v>
      </c>
      <c r="Y271">
        <v>48.4</v>
      </c>
      <c r="Z271">
        <v>1</v>
      </c>
      <c r="AA271">
        <v>1</v>
      </c>
      <c r="AB271">
        <v>1</v>
      </c>
      <c r="AC271">
        <v>0</v>
      </c>
    </row>
    <row r="272" spans="1:29" x14ac:dyDescent="0.35">
      <c r="A272">
        <v>108079</v>
      </c>
      <c r="B272" t="s">
        <v>360</v>
      </c>
      <c r="C272" t="s">
        <v>354</v>
      </c>
      <c r="D272" t="s">
        <v>333</v>
      </c>
      <c r="E272" t="s">
        <v>32</v>
      </c>
      <c r="F272">
        <v>1</v>
      </c>
      <c r="G272">
        <v>1176</v>
      </c>
      <c r="H272">
        <v>193</v>
      </c>
      <c r="I272">
        <v>1</v>
      </c>
      <c r="J272">
        <v>9.8000000000000007</v>
      </c>
      <c r="K272">
        <v>93.8</v>
      </c>
      <c r="L272">
        <v>18.5</v>
      </c>
      <c r="M272">
        <v>63</v>
      </c>
      <c r="N272">
        <v>38902</v>
      </c>
      <c r="O272">
        <v>527.9</v>
      </c>
      <c r="P272">
        <v>6075216</v>
      </c>
      <c r="Q272">
        <v>6115200</v>
      </c>
      <c r="R272">
        <v>-39984</v>
      </c>
      <c r="S272">
        <v>5166</v>
      </c>
      <c r="T272">
        <v>5200</v>
      </c>
      <c r="U272">
        <v>-34</v>
      </c>
      <c r="V272">
        <v>238</v>
      </c>
      <c r="W272">
        <v>4.5769230769230802</v>
      </c>
      <c r="X272">
        <v>0.696864111498258</v>
      </c>
      <c r="Y272">
        <v>39.6</v>
      </c>
      <c r="Z272">
        <v>1</v>
      </c>
      <c r="AA272">
        <v>0</v>
      </c>
      <c r="AB272">
        <v>1</v>
      </c>
      <c r="AC272">
        <v>0</v>
      </c>
    </row>
    <row r="273" spans="1:29" x14ac:dyDescent="0.35">
      <c r="A273">
        <v>108083</v>
      </c>
      <c r="B273" t="s">
        <v>361</v>
      </c>
      <c r="C273" t="s">
        <v>354</v>
      </c>
      <c r="D273" t="s">
        <v>333</v>
      </c>
      <c r="E273" t="s">
        <v>32</v>
      </c>
      <c r="F273">
        <v>1</v>
      </c>
      <c r="G273">
        <v>1371</v>
      </c>
      <c r="H273">
        <v>222</v>
      </c>
      <c r="I273">
        <v>0.9</v>
      </c>
      <c r="J273">
        <v>5</v>
      </c>
      <c r="K273">
        <v>98.7</v>
      </c>
      <c r="L273">
        <v>18</v>
      </c>
      <c r="M273">
        <v>78</v>
      </c>
      <c r="N273">
        <v>37648</v>
      </c>
      <c r="O273">
        <v>527.9</v>
      </c>
      <c r="P273">
        <v>6771369</v>
      </c>
      <c r="Q273">
        <v>6909840</v>
      </c>
      <c r="R273">
        <v>-138471</v>
      </c>
      <c r="S273">
        <v>4939</v>
      </c>
      <c r="T273">
        <v>5040</v>
      </c>
      <c r="U273">
        <v>-101</v>
      </c>
      <c r="V273">
        <v>247</v>
      </c>
      <c r="W273">
        <v>4.9007936507936503</v>
      </c>
      <c r="X273">
        <v>1.4780319902814301</v>
      </c>
      <c r="Y273">
        <v>49.3</v>
      </c>
      <c r="Z273">
        <v>1</v>
      </c>
      <c r="AA273">
        <v>0</v>
      </c>
      <c r="AB273">
        <v>1</v>
      </c>
      <c r="AC273">
        <v>0</v>
      </c>
    </row>
    <row r="274" spans="1:29" x14ac:dyDescent="0.35">
      <c r="A274">
        <v>108085</v>
      </c>
      <c r="B274" t="s">
        <v>362</v>
      </c>
      <c r="C274" t="s">
        <v>354</v>
      </c>
      <c r="D274" t="s">
        <v>333</v>
      </c>
      <c r="E274" t="s">
        <v>32</v>
      </c>
      <c r="F274">
        <v>1</v>
      </c>
      <c r="G274">
        <v>1323</v>
      </c>
      <c r="H274">
        <v>200</v>
      </c>
      <c r="I274">
        <v>0.4</v>
      </c>
      <c r="J274">
        <v>5.3</v>
      </c>
      <c r="K274">
        <v>96.8</v>
      </c>
      <c r="L274">
        <v>18</v>
      </c>
      <c r="M274">
        <v>76</v>
      </c>
      <c r="N274">
        <v>40407</v>
      </c>
      <c r="O274">
        <v>527.9</v>
      </c>
      <c r="P274">
        <v>6585894</v>
      </c>
      <c r="Q274">
        <v>6625584</v>
      </c>
      <c r="R274">
        <v>-39690</v>
      </c>
      <c r="S274">
        <v>4978</v>
      </c>
      <c r="T274">
        <v>5008</v>
      </c>
      <c r="U274">
        <v>-30</v>
      </c>
      <c r="V274">
        <v>194</v>
      </c>
      <c r="W274">
        <v>3.8738019169329099</v>
      </c>
      <c r="X274">
        <v>4.8413017276014498</v>
      </c>
      <c r="Y274">
        <v>47.5</v>
      </c>
      <c r="Z274">
        <v>1</v>
      </c>
      <c r="AA274">
        <v>0</v>
      </c>
      <c r="AB274">
        <v>1</v>
      </c>
      <c r="AC274">
        <v>0</v>
      </c>
    </row>
    <row r="275" spans="1:29" x14ac:dyDescent="0.35">
      <c r="A275">
        <v>108088</v>
      </c>
      <c r="B275" t="s">
        <v>363</v>
      </c>
      <c r="C275" t="s">
        <v>354</v>
      </c>
      <c r="D275" t="s">
        <v>333</v>
      </c>
      <c r="E275" t="s">
        <v>32</v>
      </c>
      <c r="F275">
        <v>1</v>
      </c>
      <c r="G275">
        <v>670</v>
      </c>
      <c r="H275">
        <v>114</v>
      </c>
      <c r="I275">
        <v>0.3</v>
      </c>
      <c r="J275">
        <v>7.8</v>
      </c>
      <c r="K275">
        <v>87.8</v>
      </c>
      <c r="L275">
        <v>16.399999999999999</v>
      </c>
      <c r="M275">
        <v>41</v>
      </c>
      <c r="N275">
        <v>37614</v>
      </c>
      <c r="O275">
        <v>527.9</v>
      </c>
      <c r="P275">
        <v>3561050</v>
      </c>
      <c r="Q275">
        <v>4150650</v>
      </c>
      <c r="R275">
        <v>-589600</v>
      </c>
      <c r="S275">
        <v>5315</v>
      </c>
      <c r="T275">
        <v>6195</v>
      </c>
      <c r="U275">
        <v>-880</v>
      </c>
      <c r="V275">
        <v>383</v>
      </c>
      <c r="W275">
        <v>6.1824051654560099</v>
      </c>
      <c r="X275">
        <v>1.9190968955785499</v>
      </c>
      <c r="Y275">
        <v>46.8</v>
      </c>
      <c r="Z275">
        <v>1</v>
      </c>
      <c r="AA275">
        <v>0</v>
      </c>
      <c r="AB275">
        <v>1</v>
      </c>
      <c r="AC275">
        <v>0</v>
      </c>
    </row>
    <row r="276" spans="1:29" x14ac:dyDescent="0.35">
      <c r="A276">
        <v>108095</v>
      </c>
      <c r="B276" t="s">
        <v>243</v>
      </c>
      <c r="C276" t="s">
        <v>354</v>
      </c>
      <c r="D276" t="s">
        <v>333</v>
      </c>
      <c r="E276" t="s">
        <v>32</v>
      </c>
      <c r="F276">
        <v>1</v>
      </c>
      <c r="G276">
        <v>908</v>
      </c>
      <c r="H276">
        <v>178</v>
      </c>
      <c r="I276">
        <v>1</v>
      </c>
      <c r="J276">
        <v>9.9</v>
      </c>
      <c r="K276">
        <v>73.599999999999994</v>
      </c>
      <c r="L276">
        <v>17.5</v>
      </c>
      <c r="M276">
        <v>51</v>
      </c>
      <c r="N276">
        <v>38688</v>
      </c>
      <c r="O276">
        <v>527.9</v>
      </c>
      <c r="P276">
        <v>4965852</v>
      </c>
      <c r="Q276">
        <v>5019424</v>
      </c>
      <c r="R276">
        <v>-53572</v>
      </c>
      <c r="S276">
        <v>5469</v>
      </c>
      <c r="T276">
        <v>5528</v>
      </c>
      <c r="U276">
        <v>-59</v>
      </c>
      <c r="V276">
        <v>253</v>
      </c>
      <c r="W276">
        <v>4.5767004341534001</v>
      </c>
      <c r="X276">
        <v>1.82848784055586</v>
      </c>
      <c r="Y276">
        <v>54</v>
      </c>
      <c r="Z276">
        <v>1</v>
      </c>
      <c r="AA276">
        <v>0</v>
      </c>
      <c r="AB276">
        <v>0</v>
      </c>
      <c r="AC276">
        <v>0</v>
      </c>
    </row>
    <row r="277" spans="1:29" x14ac:dyDescent="0.35">
      <c r="A277">
        <v>108096</v>
      </c>
      <c r="B277" t="s">
        <v>364</v>
      </c>
      <c r="C277" t="s">
        <v>354</v>
      </c>
      <c r="D277" t="s">
        <v>333</v>
      </c>
      <c r="E277" t="s">
        <v>32</v>
      </c>
      <c r="F277">
        <v>1</v>
      </c>
      <c r="G277">
        <v>959</v>
      </c>
      <c r="H277">
        <v>192</v>
      </c>
      <c r="I277">
        <v>3.3</v>
      </c>
      <c r="J277">
        <v>17.8</v>
      </c>
      <c r="K277">
        <v>80.5</v>
      </c>
      <c r="L277">
        <v>14.4</v>
      </c>
      <c r="M277">
        <v>67</v>
      </c>
      <c r="N277">
        <v>37544</v>
      </c>
      <c r="O277">
        <v>527.9</v>
      </c>
      <c r="P277">
        <v>5695501</v>
      </c>
      <c r="Q277">
        <v>5911276</v>
      </c>
      <c r="R277">
        <v>-215775</v>
      </c>
      <c r="S277">
        <v>5939</v>
      </c>
      <c r="T277">
        <v>6164</v>
      </c>
      <c r="U277">
        <v>-225</v>
      </c>
      <c r="V277">
        <v>309</v>
      </c>
      <c r="W277">
        <v>5.0129785853342002</v>
      </c>
      <c r="X277">
        <v>2.6267048324633802</v>
      </c>
      <c r="Y277">
        <v>45</v>
      </c>
      <c r="Z277">
        <v>1</v>
      </c>
      <c r="AA277">
        <v>0</v>
      </c>
      <c r="AB277">
        <v>0</v>
      </c>
      <c r="AC277">
        <v>0</v>
      </c>
    </row>
    <row r="278" spans="1:29" x14ac:dyDescent="0.35">
      <c r="A278">
        <v>108097</v>
      </c>
      <c r="B278" t="s">
        <v>365</v>
      </c>
      <c r="C278" t="s">
        <v>354</v>
      </c>
      <c r="D278" t="s">
        <v>333</v>
      </c>
      <c r="E278" t="s">
        <v>32</v>
      </c>
      <c r="F278">
        <v>1</v>
      </c>
      <c r="G278">
        <v>907</v>
      </c>
      <c r="H278">
        <v>172</v>
      </c>
      <c r="I278">
        <v>0.8</v>
      </c>
      <c r="J278">
        <v>22.4</v>
      </c>
      <c r="K278">
        <v>54.7</v>
      </c>
      <c r="L278">
        <v>15.6</v>
      </c>
      <c r="M278">
        <v>58</v>
      </c>
      <c r="N278">
        <v>40725</v>
      </c>
      <c r="O278">
        <v>527.9</v>
      </c>
      <c r="P278">
        <v>5427488</v>
      </c>
      <c r="Q278">
        <v>5679634</v>
      </c>
      <c r="R278">
        <v>-252146</v>
      </c>
      <c r="S278">
        <v>5984</v>
      </c>
      <c r="T278">
        <v>6262</v>
      </c>
      <c r="U278">
        <v>-278</v>
      </c>
      <c r="V278">
        <v>317</v>
      </c>
      <c r="W278">
        <v>5.0622804215905504</v>
      </c>
      <c r="X278">
        <v>1.8215240641711199</v>
      </c>
      <c r="Y278">
        <v>41.3</v>
      </c>
      <c r="Z278">
        <v>1</v>
      </c>
      <c r="AA278">
        <v>0</v>
      </c>
      <c r="AB278">
        <v>0</v>
      </c>
      <c r="AC278">
        <v>0</v>
      </c>
    </row>
    <row r="279" spans="1:29" x14ac:dyDescent="0.35">
      <c r="A279">
        <v>108271</v>
      </c>
      <c r="B279" t="s">
        <v>366</v>
      </c>
      <c r="C279" t="s">
        <v>367</v>
      </c>
      <c r="D279" t="s">
        <v>333</v>
      </c>
      <c r="E279" t="s">
        <v>32</v>
      </c>
      <c r="F279">
        <v>1</v>
      </c>
      <c r="G279">
        <v>1470</v>
      </c>
      <c r="H279">
        <v>275</v>
      </c>
      <c r="I279">
        <v>1.3</v>
      </c>
      <c r="J279">
        <v>9.6999999999999993</v>
      </c>
      <c r="K279">
        <v>89.3</v>
      </c>
      <c r="L279">
        <v>16.399999999999999</v>
      </c>
      <c r="M279">
        <v>90</v>
      </c>
      <c r="N279">
        <v>38509</v>
      </c>
      <c r="O279">
        <v>479.8</v>
      </c>
      <c r="P279">
        <v>7996800</v>
      </c>
      <c r="Q279">
        <v>7893900</v>
      </c>
      <c r="R279">
        <v>102900</v>
      </c>
      <c r="S279">
        <v>5440</v>
      </c>
      <c r="T279">
        <v>5370</v>
      </c>
      <c r="U279">
        <v>70</v>
      </c>
      <c r="V279">
        <v>353</v>
      </c>
      <c r="W279">
        <v>6.5735567970204798</v>
      </c>
      <c r="X279">
        <v>2.59191176470588</v>
      </c>
      <c r="Y279">
        <v>48.1</v>
      </c>
      <c r="Z279">
        <v>1</v>
      </c>
      <c r="AA279">
        <v>0</v>
      </c>
      <c r="AB279">
        <v>0</v>
      </c>
      <c r="AC279">
        <v>0</v>
      </c>
    </row>
    <row r="280" spans="1:29" x14ac:dyDescent="0.35">
      <c r="A280">
        <v>108410</v>
      </c>
      <c r="B280" t="s">
        <v>368</v>
      </c>
      <c r="C280" t="s">
        <v>369</v>
      </c>
      <c r="D280" t="s">
        <v>370</v>
      </c>
      <c r="E280" t="s">
        <v>32</v>
      </c>
      <c r="F280">
        <v>1</v>
      </c>
      <c r="G280">
        <v>577</v>
      </c>
      <c r="H280">
        <v>102</v>
      </c>
      <c r="I280">
        <v>1.5</v>
      </c>
      <c r="J280">
        <v>35.9</v>
      </c>
      <c r="K280">
        <v>94.1</v>
      </c>
      <c r="L280">
        <v>13.4</v>
      </c>
      <c r="M280">
        <v>44</v>
      </c>
      <c r="N280">
        <v>35482</v>
      </c>
      <c r="O280">
        <v>487.3</v>
      </c>
      <c r="P280">
        <v>4669084</v>
      </c>
      <c r="Q280">
        <v>4714090</v>
      </c>
      <c r="R280">
        <v>-45006</v>
      </c>
      <c r="S280">
        <v>8092</v>
      </c>
      <c r="T280">
        <v>8170</v>
      </c>
      <c r="U280">
        <v>-78</v>
      </c>
      <c r="V280">
        <v>374</v>
      </c>
      <c r="W280">
        <v>4.57772337821297</v>
      </c>
      <c r="X280">
        <v>6.54967869500741</v>
      </c>
      <c r="Y280">
        <v>42.5</v>
      </c>
      <c r="Z280">
        <v>1</v>
      </c>
      <c r="AA280">
        <v>0</v>
      </c>
      <c r="AB280">
        <v>0</v>
      </c>
      <c r="AC280">
        <v>0</v>
      </c>
    </row>
    <row r="281" spans="1:29" x14ac:dyDescent="0.35">
      <c r="A281">
        <v>108524</v>
      </c>
      <c r="B281" t="s">
        <v>371</v>
      </c>
      <c r="C281" t="s">
        <v>372</v>
      </c>
      <c r="D281" t="s">
        <v>370</v>
      </c>
      <c r="E281" t="s">
        <v>32</v>
      </c>
      <c r="F281">
        <v>1</v>
      </c>
      <c r="G281">
        <v>1640</v>
      </c>
      <c r="H281">
        <v>281</v>
      </c>
      <c r="I281">
        <v>0.8</v>
      </c>
      <c r="J281">
        <v>22.4</v>
      </c>
      <c r="K281">
        <v>97.3</v>
      </c>
      <c r="L281">
        <v>14.2</v>
      </c>
      <c r="M281">
        <v>116</v>
      </c>
      <c r="N281">
        <v>37023</v>
      </c>
      <c r="O281">
        <v>508.8</v>
      </c>
      <c r="P281">
        <v>10417280</v>
      </c>
      <c r="Q281">
        <v>10476320</v>
      </c>
      <c r="R281">
        <v>-59040</v>
      </c>
      <c r="S281">
        <v>6352</v>
      </c>
      <c r="T281">
        <v>6388</v>
      </c>
      <c r="U281">
        <v>-36</v>
      </c>
      <c r="V281">
        <v>366</v>
      </c>
      <c r="W281">
        <v>5.7294927989981197</v>
      </c>
      <c r="X281">
        <v>4.3293450881612099</v>
      </c>
      <c r="Y281">
        <v>36.6</v>
      </c>
      <c r="Z281">
        <v>1</v>
      </c>
      <c r="AA281">
        <v>0</v>
      </c>
      <c r="AB281">
        <v>1</v>
      </c>
      <c r="AC281">
        <v>0</v>
      </c>
    </row>
    <row r="282" spans="1:29" x14ac:dyDescent="0.35">
      <c r="A282">
        <v>108531</v>
      </c>
      <c r="B282" t="s">
        <v>373</v>
      </c>
      <c r="C282" t="s">
        <v>372</v>
      </c>
      <c r="D282" t="s">
        <v>370</v>
      </c>
      <c r="E282" t="s">
        <v>32</v>
      </c>
      <c r="F282">
        <v>1</v>
      </c>
      <c r="G282">
        <v>1920</v>
      </c>
      <c r="H282">
        <v>289</v>
      </c>
      <c r="I282">
        <v>0.9</v>
      </c>
      <c r="J282">
        <v>18</v>
      </c>
      <c r="K282">
        <v>79.2</v>
      </c>
      <c r="L282">
        <v>16.3</v>
      </c>
      <c r="M282">
        <v>115</v>
      </c>
      <c r="N282">
        <v>39249</v>
      </c>
      <c r="O282">
        <v>508.8</v>
      </c>
      <c r="P282">
        <v>10719360</v>
      </c>
      <c r="Q282">
        <v>10761600</v>
      </c>
      <c r="R282">
        <v>-42240</v>
      </c>
      <c r="S282">
        <v>5583</v>
      </c>
      <c r="T282">
        <v>5605</v>
      </c>
      <c r="U282">
        <v>-22</v>
      </c>
      <c r="V282">
        <v>245</v>
      </c>
      <c r="W282">
        <v>4.3710972346119501</v>
      </c>
      <c r="X282">
        <v>1.6299480566003901</v>
      </c>
      <c r="Y282">
        <v>43.8</v>
      </c>
      <c r="Z282">
        <v>1</v>
      </c>
      <c r="AA282">
        <v>0</v>
      </c>
      <c r="AB282">
        <v>1</v>
      </c>
      <c r="AC282">
        <v>0</v>
      </c>
    </row>
    <row r="283" spans="1:29" x14ac:dyDescent="0.35">
      <c r="A283">
        <v>108627</v>
      </c>
      <c r="B283" t="s">
        <v>374</v>
      </c>
      <c r="C283" t="s">
        <v>375</v>
      </c>
      <c r="D283" t="s">
        <v>370</v>
      </c>
      <c r="E283" t="s">
        <v>32</v>
      </c>
      <c r="F283">
        <v>1</v>
      </c>
      <c r="G283">
        <v>718</v>
      </c>
      <c r="H283">
        <v>161</v>
      </c>
      <c r="I283">
        <v>0.8</v>
      </c>
      <c r="J283">
        <v>7.9</v>
      </c>
      <c r="K283">
        <v>97.9</v>
      </c>
      <c r="L283">
        <v>15.2</v>
      </c>
      <c r="M283">
        <v>47</v>
      </c>
      <c r="N283">
        <v>40775</v>
      </c>
      <c r="O283">
        <v>514.79999999999995</v>
      </c>
      <c r="P283">
        <v>3877918</v>
      </c>
      <c r="Q283">
        <v>3933204</v>
      </c>
      <c r="R283">
        <v>-55286</v>
      </c>
      <c r="S283">
        <v>5401</v>
      </c>
      <c r="T283">
        <v>5478</v>
      </c>
      <c r="U283">
        <v>-77</v>
      </c>
      <c r="V283">
        <v>158</v>
      </c>
      <c r="W283">
        <v>2.88426433004746</v>
      </c>
      <c r="X283">
        <v>1.35160155526754</v>
      </c>
      <c r="Y283">
        <v>55.9</v>
      </c>
      <c r="Z283">
        <v>1</v>
      </c>
      <c r="AA283">
        <v>0</v>
      </c>
      <c r="AB283">
        <v>0</v>
      </c>
      <c r="AC283">
        <v>0</v>
      </c>
    </row>
    <row r="284" spans="1:29" x14ac:dyDescent="0.35">
      <c r="A284">
        <v>108628</v>
      </c>
      <c r="B284" t="s">
        <v>376</v>
      </c>
      <c r="C284" t="s">
        <v>375</v>
      </c>
      <c r="D284" t="s">
        <v>370</v>
      </c>
      <c r="E284" t="s">
        <v>32</v>
      </c>
      <c r="F284">
        <v>1</v>
      </c>
      <c r="G284">
        <v>338</v>
      </c>
      <c r="H284">
        <v>74</v>
      </c>
      <c r="I284">
        <v>7.1</v>
      </c>
      <c r="J284">
        <v>34.1</v>
      </c>
      <c r="K284">
        <v>97.5</v>
      </c>
      <c r="L284">
        <v>12</v>
      </c>
      <c r="M284">
        <v>27</v>
      </c>
      <c r="N284">
        <v>38547</v>
      </c>
      <c r="O284">
        <v>514.79999999999995</v>
      </c>
      <c r="P284">
        <v>3075462</v>
      </c>
      <c r="Q284">
        <v>3457740</v>
      </c>
      <c r="R284">
        <v>-382278</v>
      </c>
      <c r="S284">
        <v>9099</v>
      </c>
      <c r="T284">
        <v>10230</v>
      </c>
      <c r="U284">
        <v>-1131</v>
      </c>
      <c r="V284">
        <v>395</v>
      </c>
      <c r="W284">
        <v>3.8611925708699899</v>
      </c>
      <c r="X284">
        <v>5.5390702274975299</v>
      </c>
      <c r="Y284">
        <v>40.1</v>
      </c>
      <c r="Z284">
        <v>1</v>
      </c>
      <c r="AA284">
        <v>0</v>
      </c>
      <c r="AB284">
        <v>0</v>
      </c>
      <c r="AC284">
        <v>0</v>
      </c>
    </row>
    <row r="285" spans="1:29" x14ac:dyDescent="0.35">
      <c r="A285">
        <v>108638</v>
      </c>
      <c r="B285" t="s">
        <v>377</v>
      </c>
      <c r="C285" t="s">
        <v>375</v>
      </c>
      <c r="D285" t="s">
        <v>370</v>
      </c>
      <c r="E285" t="s">
        <v>32</v>
      </c>
      <c r="F285">
        <v>1</v>
      </c>
      <c r="G285">
        <v>1598</v>
      </c>
      <c r="H285">
        <v>351</v>
      </c>
      <c r="I285">
        <v>1.8</v>
      </c>
      <c r="J285">
        <v>3.1</v>
      </c>
      <c r="K285">
        <v>96.2</v>
      </c>
      <c r="L285">
        <v>14.9</v>
      </c>
      <c r="M285">
        <v>108</v>
      </c>
      <c r="N285">
        <v>39701</v>
      </c>
      <c r="O285">
        <v>514.79999999999995</v>
      </c>
      <c r="P285">
        <v>8268052</v>
      </c>
      <c r="Q285">
        <v>8665954</v>
      </c>
      <c r="R285">
        <v>-397902</v>
      </c>
      <c r="S285">
        <v>5174</v>
      </c>
      <c r="T285">
        <v>5423</v>
      </c>
      <c r="U285">
        <v>-249</v>
      </c>
      <c r="V285">
        <v>208</v>
      </c>
      <c r="W285">
        <v>3.8355153973815201</v>
      </c>
      <c r="X285">
        <v>4.0394279087746403</v>
      </c>
      <c r="Y285">
        <v>52.9</v>
      </c>
      <c r="Z285">
        <v>1</v>
      </c>
      <c r="AA285">
        <v>0</v>
      </c>
      <c r="AB285">
        <v>1</v>
      </c>
      <c r="AC285">
        <v>0</v>
      </c>
    </row>
    <row r="286" spans="1:29" x14ac:dyDescent="0.35">
      <c r="A286">
        <v>108639</v>
      </c>
      <c r="B286" t="s">
        <v>378</v>
      </c>
      <c r="C286" t="s">
        <v>375</v>
      </c>
      <c r="D286" t="s">
        <v>370</v>
      </c>
      <c r="E286" t="s">
        <v>32</v>
      </c>
      <c r="F286">
        <v>1</v>
      </c>
      <c r="G286">
        <v>1158</v>
      </c>
      <c r="H286">
        <v>201</v>
      </c>
      <c r="I286">
        <v>1.9</v>
      </c>
      <c r="J286">
        <v>12.7</v>
      </c>
      <c r="K286">
        <v>98.1</v>
      </c>
      <c r="L286">
        <v>16.600000000000001</v>
      </c>
      <c r="M286">
        <v>71</v>
      </c>
      <c r="N286">
        <v>39667</v>
      </c>
      <c r="O286">
        <v>514.79999999999995</v>
      </c>
      <c r="P286">
        <v>6399108</v>
      </c>
      <c r="Q286">
        <v>6253200</v>
      </c>
      <c r="R286">
        <v>145908</v>
      </c>
      <c r="S286">
        <v>5526</v>
      </c>
      <c r="T286">
        <v>5400</v>
      </c>
      <c r="U286">
        <v>126</v>
      </c>
      <c r="V286">
        <v>250</v>
      </c>
      <c r="W286">
        <v>4.6296296296296298</v>
      </c>
      <c r="X286">
        <v>1.6648570394498701</v>
      </c>
      <c r="Y286">
        <v>48.1</v>
      </c>
      <c r="Z286">
        <v>1</v>
      </c>
      <c r="AA286">
        <v>0</v>
      </c>
      <c r="AB286">
        <v>1</v>
      </c>
      <c r="AC286">
        <v>0</v>
      </c>
    </row>
    <row r="287" spans="1:29" x14ac:dyDescent="0.35">
      <c r="A287">
        <v>108640</v>
      </c>
      <c r="B287" t="s">
        <v>379</v>
      </c>
      <c r="C287" t="s">
        <v>375</v>
      </c>
      <c r="D287" t="s">
        <v>370</v>
      </c>
      <c r="E287" t="s">
        <v>32</v>
      </c>
      <c r="F287">
        <v>1</v>
      </c>
      <c r="G287">
        <v>1180</v>
      </c>
      <c r="H287">
        <v>213</v>
      </c>
      <c r="I287">
        <v>2.1</v>
      </c>
      <c r="J287">
        <v>16.899999999999999</v>
      </c>
      <c r="K287">
        <v>93.6</v>
      </c>
      <c r="L287">
        <v>16.100000000000001</v>
      </c>
      <c r="M287">
        <v>73</v>
      </c>
      <c r="N287">
        <v>39823</v>
      </c>
      <c r="O287">
        <v>514.79999999999995</v>
      </c>
      <c r="P287">
        <v>7196820</v>
      </c>
      <c r="Q287">
        <v>7231040</v>
      </c>
      <c r="R287">
        <v>-34220</v>
      </c>
      <c r="S287">
        <v>6099</v>
      </c>
      <c r="T287">
        <v>6128</v>
      </c>
      <c r="U287">
        <v>-29</v>
      </c>
      <c r="V287">
        <v>271</v>
      </c>
      <c r="W287">
        <v>4.4223237597911202</v>
      </c>
      <c r="X287">
        <v>0.31152647975077902</v>
      </c>
      <c r="Y287">
        <v>40.799999999999997</v>
      </c>
      <c r="Z287">
        <v>1</v>
      </c>
      <c r="AA287">
        <v>0</v>
      </c>
      <c r="AB287">
        <v>1</v>
      </c>
      <c r="AC287">
        <v>0</v>
      </c>
    </row>
    <row r="288" spans="1:29" x14ac:dyDescent="0.35">
      <c r="A288">
        <v>108641</v>
      </c>
      <c r="B288" t="s">
        <v>380</v>
      </c>
      <c r="C288" t="s">
        <v>375</v>
      </c>
      <c r="D288" t="s">
        <v>370</v>
      </c>
      <c r="E288" t="s">
        <v>32</v>
      </c>
      <c r="F288">
        <v>1</v>
      </c>
      <c r="G288">
        <v>743</v>
      </c>
      <c r="H288">
        <v>122</v>
      </c>
      <c r="I288">
        <v>1.3</v>
      </c>
      <c r="J288">
        <v>18</v>
      </c>
      <c r="K288">
        <v>97.1</v>
      </c>
      <c r="L288">
        <v>13</v>
      </c>
      <c r="M288">
        <v>63</v>
      </c>
      <c r="N288">
        <v>38750</v>
      </c>
      <c r="O288">
        <v>514.79999999999995</v>
      </c>
      <c r="P288">
        <v>6801422</v>
      </c>
      <c r="Q288">
        <v>6432151</v>
      </c>
      <c r="R288">
        <v>369271</v>
      </c>
      <c r="S288">
        <v>9154</v>
      </c>
      <c r="T288">
        <v>8657</v>
      </c>
      <c r="U288">
        <v>497</v>
      </c>
      <c r="V288">
        <v>520</v>
      </c>
      <c r="W288">
        <v>6.0066997805244302</v>
      </c>
      <c r="X288">
        <v>24.218920690408599</v>
      </c>
      <c r="Y288">
        <v>45</v>
      </c>
      <c r="Z288">
        <v>1</v>
      </c>
      <c r="AA288">
        <v>0</v>
      </c>
      <c r="AB288">
        <v>1</v>
      </c>
      <c r="AC288">
        <v>0</v>
      </c>
    </row>
    <row r="289" spans="1:29" x14ac:dyDescent="0.35">
      <c r="A289">
        <v>108642</v>
      </c>
      <c r="B289" t="s">
        <v>381</v>
      </c>
      <c r="C289" t="s">
        <v>375</v>
      </c>
      <c r="D289" t="s">
        <v>370</v>
      </c>
      <c r="E289" t="s">
        <v>32</v>
      </c>
      <c r="F289">
        <v>1</v>
      </c>
      <c r="G289">
        <v>479</v>
      </c>
      <c r="H289">
        <v>104</v>
      </c>
      <c r="I289">
        <v>2.2999999999999998</v>
      </c>
      <c r="J289">
        <v>11.9</v>
      </c>
      <c r="K289">
        <v>96.3</v>
      </c>
      <c r="L289">
        <v>9.1</v>
      </c>
      <c r="M289">
        <v>47</v>
      </c>
      <c r="N289">
        <v>40653</v>
      </c>
      <c r="O289">
        <v>514.79999999999995</v>
      </c>
      <c r="P289">
        <v>3179123</v>
      </c>
      <c r="Q289">
        <v>3862177</v>
      </c>
      <c r="R289">
        <v>-683054</v>
      </c>
      <c r="S289">
        <v>6637</v>
      </c>
      <c r="T289">
        <v>8063</v>
      </c>
      <c r="U289">
        <v>-1426</v>
      </c>
      <c r="V289">
        <v>293</v>
      </c>
      <c r="W289">
        <v>3.6338831700359702</v>
      </c>
      <c r="X289">
        <v>5.9816182009944203</v>
      </c>
      <c r="Y289">
        <v>47.3</v>
      </c>
      <c r="Z289">
        <v>1</v>
      </c>
      <c r="AA289">
        <v>0</v>
      </c>
      <c r="AB289">
        <v>1</v>
      </c>
      <c r="AC289">
        <v>0</v>
      </c>
    </row>
    <row r="290" spans="1:29" x14ac:dyDescent="0.35">
      <c r="A290">
        <v>108644</v>
      </c>
      <c r="B290" t="s">
        <v>382</v>
      </c>
      <c r="C290" t="s">
        <v>375</v>
      </c>
      <c r="D290" t="s">
        <v>370</v>
      </c>
      <c r="E290" t="s">
        <v>32</v>
      </c>
      <c r="F290">
        <v>1</v>
      </c>
      <c r="G290">
        <v>793</v>
      </c>
      <c r="H290">
        <v>143</v>
      </c>
      <c r="I290">
        <v>3</v>
      </c>
      <c r="J290">
        <v>18.399999999999999</v>
      </c>
      <c r="K290">
        <v>97.5</v>
      </c>
      <c r="L290">
        <v>14</v>
      </c>
      <c r="M290">
        <v>57</v>
      </c>
      <c r="N290">
        <v>39992</v>
      </c>
      <c r="O290">
        <v>514.79999999999995</v>
      </c>
      <c r="P290">
        <v>5419362</v>
      </c>
      <c r="Q290">
        <v>5416190</v>
      </c>
      <c r="R290">
        <v>3172</v>
      </c>
      <c r="S290">
        <v>6834</v>
      </c>
      <c r="T290">
        <v>6830</v>
      </c>
      <c r="U290">
        <v>4</v>
      </c>
      <c r="V290">
        <v>355</v>
      </c>
      <c r="W290">
        <v>5.1976573938506601</v>
      </c>
      <c r="X290">
        <v>5.4872695346795402</v>
      </c>
      <c r="Y290">
        <v>45.3</v>
      </c>
      <c r="Z290">
        <v>1</v>
      </c>
      <c r="AA290">
        <v>0</v>
      </c>
      <c r="AB290">
        <v>0</v>
      </c>
      <c r="AC290">
        <v>0</v>
      </c>
    </row>
    <row r="291" spans="1:29" x14ac:dyDescent="0.35">
      <c r="A291">
        <v>108645</v>
      </c>
      <c r="B291" t="s">
        <v>383</v>
      </c>
      <c r="C291" t="s">
        <v>375</v>
      </c>
      <c r="D291" t="s">
        <v>370</v>
      </c>
      <c r="E291" t="s">
        <v>32</v>
      </c>
      <c r="F291">
        <v>1</v>
      </c>
      <c r="G291">
        <v>846</v>
      </c>
      <c r="H291">
        <v>135</v>
      </c>
      <c r="I291">
        <v>3.9</v>
      </c>
      <c r="J291">
        <v>17.5</v>
      </c>
      <c r="K291">
        <v>97.3</v>
      </c>
      <c r="L291">
        <v>12.9</v>
      </c>
      <c r="M291">
        <v>60</v>
      </c>
      <c r="N291">
        <v>40517</v>
      </c>
      <c r="O291">
        <v>514.79999999999995</v>
      </c>
      <c r="P291">
        <v>5082768</v>
      </c>
      <c r="Q291">
        <v>5193594</v>
      </c>
      <c r="R291">
        <v>-110826</v>
      </c>
      <c r="S291">
        <v>6008</v>
      </c>
      <c r="T291">
        <v>6139</v>
      </c>
      <c r="U291">
        <v>-131</v>
      </c>
      <c r="V291">
        <v>310</v>
      </c>
      <c r="W291">
        <v>5.0496823586903403</v>
      </c>
      <c r="X291">
        <v>2.3468708388814901</v>
      </c>
      <c r="Y291">
        <v>41.5</v>
      </c>
      <c r="Z291">
        <v>1</v>
      </c>
      <c r="AA291">
        <v>0</v>
      </c>
      <c r="AB291">
        <v>1</v>
      </c>
      <c r="AC291">
        <v>0</v>
      </c>
    </row>
    <row r="292" spans="1:29" x14ac:dyDescent="0.35">
      <c r="A292">
        <v>108727</v>
      </c>
      <c r="B292" t="s">
        <v>384</v>
      </c>
      <c r="C292" t="s">
        <v>385</v>
      </c>
      <c r="D292" t="s">
        <v>370</v>
      </c>
      <c r="E292" t="s">
        <v>32</v>
      </c>
      <c r="F292">
        <v>1</v>
      </c>
      <c r="G292">
        <v>750</v>
      </c>
      <c r="H292">
        <v>136</v>
      </c>
      <c r="I292">
        <v>0.3</v>
      </c>
      <c r="J292">
        <v>36.5</v>
      </c>
      <c r="K292">
        <v>86.2</v>
      </c>
      <c r="L292">
        <v>13.3</v>
      </c>
      <c r="M292">
        <v>57</v>
      </c>
      <c r="N292">
        <v>35412</v>
      </c>
      <c r="O292">
        <v>466.9</v>
      </c>
      <c r="P292">
        <v>4945500</v>
      </c>
      <c r="Q292">
        <v>5132250</v>
      </c>
      <c r="R292">
        <v>-186750</v>
      </c>
      <c r="S292">
        <v>6594</v>
      </c>
      <c r="T292">
        <v>6843</v>
      </c>
      <c r="U292">
        <v>-249</v>
      </c>
      <c r="V292">
        <v>331</v>
      </c>
      <c r="W292">
        <v>4.8370597691071202</v>
      </c>
      <c r="X292">
        <v>2.4264482863209</v>
      </c>
      <c r="Y292">
        <v>42.2</v>
      </c>
      <c r="Z292">
        <v>1</v>
      </c>
      <c r="AA292">
        <v>0</v>
      </c>
      <c r="AB292">
        <v>0</v>
      </c>
      <c r="AC292">
        <v>0</v>
      </c>
    </row>
    <row r="293" spans="1:29" x14ac:dyDescent="0.35">
      <c r="A293">
        <v>108730</v>
      </c>
      <c r="B293" t="s">
        <v>386</v>
      </c>
      <c r="C293" t="s">
        <v>385</v>
      </c>
      <c r="D293" t="s">
        <v>370</v>
      </c>
      <c r="E293" t="s">
        <v>32</v>
      </c>
      <c r="F293">
        <v>1</v>
      </c>
      <c r="G293">
        <v>616</v>
      </c>
      <c r="H293">
        <v>130</v>
      </c>
      <c r="I293">
        <v>1.4</v>
      </c>
      <c r="J293">
        <v>18</v>
      </c>
      <c r="K293">
        <v>99</v>
      </c>
      <c r="L293">
        <v>12.8</v>
      </c>
      <c r="M293">
        <v>46</v>
      </c>
      <c r="N293">
        <v>41038</v>
      </c>
      <c r="O293">
        <v>466.9</v>
      </c>
      <c r="P293">
        <v>4047120</v>
      </c>
      <c r="Q293">
        <v>4758600</v>
      </c>
      <c r="R293">
        <v>-711480</v>
      </c>
      <c r="S293">
        <v>6570</v>
      </c>
      <c r="T293">
        <v>7725</v>
      </c>
      <c r="U293">
        <v>-1155</v>
      </c>
      <c r="V293">
        <v>610</v>
      </c>
      <c r="W293">
        <v>7.8964401294498403</v>
      </c>
      <c r="X293">
        <v>3.0441400304414001</v>
      </c>
      <c r="Y293">
        <v>45.3</v>
      </c>
      <c r="Z293">
        <v>1</v>
      </c>
      <c r="AA293">
        <v>0</v>
      </c>
      <c r="AB293">
        <v>0</v>
      </c>
      <c r="AC293">
        <v>0</v>
      </c>
    </row>
    <row r="294" spans="1:29" x14ac:dyDescent="0.35">
      <c r="A294">
        <v>108731</v>
      </c>
      <c r="B294" t="s">
        <v>387</v>
      </c>
      <c r="C294" t="s">
        <v>385</v>
      </c>
      <c r="D294" t="s">
        <v>370</v>
      </c>
      <c r="E294" t="s">
        <v>32</v>
      </c>
      <c r="F294">
        <v>1</v>
      </c>
      <c r="G294">
        <v>586</v>
      </c>
      <c r="H294">
        <v>150</v>
      </c>
      <c r="I294">
        <v>1.3</v>
      </c>
      <c r="J294">
        <v>25.6</v>
      </c>
      <c r="K294">
        <v>98.7</v>
      </c>
      <c r="L294">
        <v>14.4</v>
      </c>
      <c r="M294">
        <v>44</v>
      </c>
      <c r="N294">
        <v>40007</v>
      </c>
      <c r="O294">
        <v>466.9</v>
      </c>
      <c r="P294">
        <v>3787904</v>
      </c>
      <c r="Q294">
        <v>3769738</v>
      </c>
      <c r="R294">
        <v>18166</v>
      </c>
      <c r="S294">
        <v>6464</v>
      </c>
      <c r="T294">
        <v>6433</v>
      </c>
      <c r="U294">
        <v>31</v>
      </c>
      <c r="V294">
        <v>329</v>
      </c>
      <c r="W294">
        <v>5.1142546245919496</v>
      </c>
      <c r="X294">
        <v>0.75804455445544505</v>
      </c>
      <c r="Y294">
        <v>39</v>
      </c>
      <c r="Z294">
        <v>1</v>
      </c>
      <c r="AA294">
        <v>0</v>
      </c>
      <c r="AB294">
        <v>0</v>
      </c>
      <c r="AC294">
        <v>0</v>
      </c>
    </row>
    <row r="295" spans="1:29" x14ac:dyDescent="0.35">
      <c r="A295">
        <v>108862</v>
      </c>
      <c r="B295" t="s">
        <v>388</v>
      </c>
      <c r="C295" t="s">
        <v>389</v>
      </c>
      <c r="D295" t="s">
        <v>370</v>
      </c>
      <c r="E295" t="s">
        <v>32</v>
      </c>
      <c r="F295">
        <v>1</v>
      </c>
      <c r="G295">
        <v>623</v>
      </c>
      <c r="H295">
        <v>114</v>
      </c>
      <c r="I295">
        <v>1.2</v>
      </c>
      <c r="J295">
        <v>28.6</v>
      </c>
      <c r="K295">
        <v>100</v>
      </c>
      <c r="L295">
        <v>13</v>
      </c>
      <c r="M295">
        <v>44</v>
      </c>
      <c r="N295">
        <v>43822</v>
      </c>
      <c r="O295">
        <v>484.6</v>
      </c>
      <c r="P295">
        <v>3814629</v>
      </c>
      <c r="Q295">
        <v>3959788</v>
      </c>
      <c r="R295">
        <v>-145159</v>
      </c>
      <c r="S295">
        <v>6123</v>
      </c>
      <c r="T295">
        <v>6356</v>
      </c>
      <c r="U295">
        <v>-233</v>
      </c>
      <c r="V295">
        <v>217</v>
      </c>
      <c r="W295">
        <v>3.41409691629956</v>
      </c>
      <c r="X295">
        <v>0.84925690021231404</v>
      </c>
      <c r="Y295">
        <v>43</v>
      </c>
      <c r="Z295">
        <v>1</v>
      </c>
      <c r="AA295">
        <v>0</v>
      </c>
      <c r="AB295">
        <v>0</v>
      </c>
      <c r="AC295">
        <v>0</v>
      </c>
    </row>
    <row r="296" spans="1:29" x14ac:dyDescent="0.35">
      <c r="A296">
        <v>108870</v>
      </c>
      <c r="B296" t="s">
        <v>390</v>
      </c>
      <c r="C296" t="s">
        <v>389</v>
      </c>
      <c r="D296" t="s">
        <v>370</v>
      </c>
      <c r="E296" t="s">
        <v>32</v>
      </c>
      <c r="F296">
        <v>1</v>
      </c>
      <c r="G296">
        <v>1625</v>
      </c>
      <c r="H296">
        <v>207</v>
      </c>
      <c r="I296">
        <v>0.8</v>
      </c>
      <c r="J296">
        <v>8.1</v>
      </c>
      <c r="K296">
        <v>96.3</v>
      </c>
      <c r="L296">
        <v>15.2</v>
      </c>
      <c r="M296">
        <v>104</v>
      </c>
      <c r="N296">
        <v>40682</v>
      </c>
      <c r="O296">
        <v>484.6</v>
      </c>
      <c r="P296">
        <v>7962500</v>
      </c>
      <c r="Q296">
        <v>7808125</v>
      </c>
      <c r="R296">
        <v>154375</v>
      </c>
      <c r="S296">
        <v>4900</v>
      </c>
      <c r="T296">
        <v>4805</v>
      </c>
      <c r="U296">
        <v>95</v>
      </c>
      <c r="V296">
        <v>179</v>
      </c>
      <c r="W296">
        <v>3.7252861602497398</v>
      </c>
      <c r="X296">
        <v>1.71428571428571</v>
      </c>
      <c r="Y296">
        <v>50</v>
      </c>
      <c r="Z296">
        <v>1</v>
      </c>
      <c r="AA296">
        <v>0</v>
      </c>
      <c r="AB296">
        <v>1</v>
      </c>
      <c r="AC296">
        <v>0</v>
      </c>
    </row>
    <row r="297" spans="1:29" x14ac:dyDescent="0.35">
      <c r="A297">
        <v>109319</v>
      </c>
      <c r="B297" t="s">
        <v>391</v>
      </c>
      <c r="C297" t="s">
        <v>392</v>
      </c>
      <c r="D297" t="s">
        <v>393</v>
      </c>
      <c r="E297" t="s">
        <v>32</v>
      </c>
      <c r="F297">
        <v>1</v>
      </c>
      <c r="G297">
        <v>989</v>
      </c>
      <c r="H297">
        <v>169</v>
      </c>
      <c r="I297">
        <v>3.2</v>
      </c>
      <c r="J297">
        <v>7</v>
      </c>
      <c r="K297">
        <v>96.1</v>
      </c>
      <c r="L297">
        <v>13.8</v>
      </c>
      <c r="M297">
        <v>69</v>
      </c>
      <c r="N297">
        <v>36015</v>
      </c>
      <c r="O297">
        <v>549.79999999999995</v>
      </c>
      <c r="P297">
        <v>5615542</v>
      </c>
      <c r="Q297">
        <v>5781694</v>
      </c>
      <c r="R297">
        <v>-166152</v>
      </c>
      <c r="S297">
        <v>5678</v>
      </c>
      <c r="T297">
        <v>5846</v>
      </c>
      <c r="U297">
        <v>-168</v>
      </c>
      <c r="V297">
        <v>222</v>
      </c>
      <c r="W297">
        <v>3.79746835443038</v>
      </c>
      <c r="X297">
        <v>1.70834800986263</v>
      </c>
      <c r="Y297">
        <v>46.4</v>
      </c>
      <c r="Z297">
        <v>1</v>
      </c>
      <c r="AA297">
        <v>0</v>
      </c>
      <c r="AB297">
        <v>1</v>
      </c>
      <c r="AC297">
        <v>0</v>
      </c>
    </row>
    <row r="298" spans="1:29" x14ac:dyDescent="0.35">
      <c r="A298">
        <v>109324</v>
      </c>
      <c r="B298" t="s">
        <v>394</v>
      </c>
      <c r="C298" t="s">
        <v>392</v>
      </c>
      <c r="D298" t="s">
        <v>393</v>
      </c>
      <c r="E298" t="s">
        <v>32</v>
      </c>
      <c r="F298">
        <v>1</v>
      </c>
      <c r="G298">
        <v>691</v>
      </c>
      <c r="H298">
        <v>117</v>
      </c>
      <c r="I298">
        <v>3.5</v>
      </c>
      <c r="J298">
        <v>5.8</v>
      </c>
      <c r="K298">
        <v>99.3</v>
      </c>
      <c r="L298">
        <v>14.2</v>
      </c>
      <c r="M298">
        <v>50</v>
      </c>
      <c r="N298">
        <v>39074</v>
      </c>
      <c r="O298">
        <v>549.79999999999995</v>
      </c>
      <c r="P298">
        <v>4148764</v>
      </c>
      <c r="Q298">
        <v>4347081</v>
      </c>
      <c r="R298">
        <v>-198317</v>
      </c>
      <c r="S298">
        <v>6004</v>
      </c>
      <c r="T298">
        <v>6291</v>
      </c>
      <c r="U298">
        <v>-287</v>
      </c>
      <c r="V298">
        <v>212</v>
      </c>
      <c r="W298">
        <v>3.3698934986488598</v>
      </c>
      <c r="X298">
        <v>5.1632245169886701</v>
      </c>
      <c r="Y298">
        <v>43.6</v>
      </c>
      <c r="Z298">
        <v>1</v>
      </c>
      <c r="AA298">
        <v>0</v>
      </c>
      <c r="AB298">
        <v>1</v>
      </c>
      <c r="AC298">
        <v>0</v>
      </c>
    </row>
    <row r="299" spans="1:29" x14ac:dyDescent="0.35">
      <c r="A299">
        <v>109327</v>
      </c>
      <c r="B299" t="s">
        <v>395</v>
      </c>
      <c r="C299" t="s">
        <v>396</v>
      </c>
      <c r="D299" t="s">
        <v>393</v>
      </c>
      <c r="E299" t="s">
        <v>32</v>
      </c>
      <c r="F299">
        <v>1</v>
      </c>
      <c r="G299">
        <v>1704</v>
      </c>
      <c r="H299">
        <v>212</v>
      </c>
      <c r="I299">
        <v>1.4</v>
      </c>
      <c r="J299">
        <v>5.7</v>
      </c>
      <c r="K299">
        <v>82.1</v>
      </c>
      <c r="L299">
        <v>16.5</v>
      </c>
      <c r="M299">
        <v>102</v>
      </c>
      <c r="N299">
        <v>39552</v>
      </c>
      <c r="O299">
        <v>524</v>
      </c>
      <c r="P299">
        <v>8399016</v>
      </c>
      <c r="Q299">
        <v>8985192</v>
      </c>
      <c r="R299">
        <v>-586176</v>
      </c>
      <c r="S299">
        <v>4929</v>
      </c>
      <c r="T299">
        <v>5273</v>
      </c>
      <c r="U299">
        <v>-344</v>
      </c>
      <c r="V299">
        <v>447</v>
      </c>
      <c r="W299">
        <v>8.47714773373791</v>
      </c>
      <c r="X299">
        <v>2.5157232704402501</v>
      </c>
      <c r="Y299">
        <v>55.4</v>
      </c>
      <c r="Z299">
        <v>1</v>
      </c>
      <c r="AA299">
        <v>0</v>
      </c>
      <c r="AB299">
        <v>1</v>
      </c>
      <c r="AC299">
        <v>0</v>
      </c>
    </row>
    <row r="300" spans="1:29" x14ac:dyDescent="0.35">
      <c r="A300">
        <v>109328</v>
      </c>
      <c r="B300" t="s">
        <v>397</v>
      </c>
      <c r="C300" t="s">
        <v>398</v>
      </c>
      <c r="D300" t="s">
        <v>393</v>
      </c>
      <c r="E300" t="s">
        <v>32</v>
      </c>
      <c r="F300">
        <v>1</v>
      </c>
      <c r="G300">
        <v>207</v>
      </c>
      <c r="H300">
        <v>32</v>
      </c>
      <c r="I300">
        <v>7.3</v>
      </c>
      <c r="J300">
        <v>21.4</v>
      </c>
      <c r="K300">
        <v>90.1</v>
      </c>
      <c r="L300">
        <v>11.7</v>
      </c>
      <c r="M300">
        <v>16</v>
      </c>
      <c r="N300">
        <v>38775</v>
      </c>
      <c r="O300">
        <v>564.1</v>
      </c>
      <c r="P300">
        <v>1874385</v>
      </c>
      <c r="Q300">
        <v>1897983</v>
      </c>
      <c r="R300">
        <v>-23598</v>
      </c>
      <c r="S300">
        <v>9055</v>
      </c>
      <c r="T300">
        <v>9169</v>
      </c>
      <c r="U300">
        <v>-114</v>
      </c>
      <c r="V300">
        <v>686</v>
      </c>
      <c r="W300">
        <v>7.4817319227832897</v>
      </c>
      <c r="X300">
        <v>10.6239646604086</v>
      </c>
      <c r="Y300">
        <v>48.4</v>
      </c>
      <c r="Z300">
        <v>1</v>
      </c>
      <c r="AA300">
        <v>0</v>
      </c>
      <c r="AB300">
        <v>1</v>
      </c>
      <c r="AC300">
        <v>0</v>
      </c>
    </row>
    <row r="301" spans="1:29" x14ac:dyDescent="0.35">
      <c r="A301">
        <v>109329</v>
      </c>
      <c r="B301" t="s">
        <v>399</v>
      </c>
      <c r="C301" t="s">
        <v>398</v>
      </c>
      <c r="D301" t="s">
        <v>393</v>
      </c>
      <c r="E301" t="s">
        <v>32</v>
      </c>
      <c r="F301">
        <v>1</v>
      </c>
      <c r="G301">
        <v>928</v>
      </c>
      <c r="H301">
        <v>148</v>
      </c>
      <c r="I301">
        <v>1.4</v>
      </c>
      <c r="J301">
        <v>5.9</v>
      </c>
      <c r="K301">
        <v>84.9</v>
      </c>
      <c r="L301">
        <v>16.8</v>
      </c>
      <c r="M301">
        <v>54</v>
      </c>
      <c r="N301">
        <v>39879</v>
      </c>
      <c r="O301">
        <v>564.1</v>
      </c>
      <c r="P301">
        <v>4949952</v>
      </c>
      <c r="Q301">
        <v>4844160</v>
      </c>
      <c r="R301">
        <v>105792</v>
      </c>
      <c r="S301">
        <v>5334</v>
      </c>
      <c r="T301">
        <v>5220</v>
      </c>
      <c r="U301">
        <v>114</v>
      </c>
      <c r="V301">
        <v>507</v>
      </c>
      <c r="W301">
        <v>9.7126436781609193</v>
      </c>
      <c r="X301">
        <v>11.417322834645701</v>
      </c>
      <c r="Y301">
        <v>53.4</v>
      </c>
      <c r="Z301">
        <v>1</v>
      </c>
      <c r="AA301">
        <v>0</v>
      </c>
      <c r="AB301">
        <v>1</v>
      </c>
      <c r="AC301">
        <v>0</v>
      </c>
    </row>
    <row r="302" spans="1:29" x14ac:dyDescent="0.35">
      <c r="A302">
        <v>109331</v>
      </c>
      <c r="B302" t="s">
        <v>400</v>
      </c>
      <c r="C302" t="s">
        <v>396</v>
      </c>
      <c r="D302" t="s">
        <v>393</v>
      </c>
      <c r="E302" t="s">
        <v>32</v>
      </c>
      <c r="F302">
        <v>1</v>
      </c>
      <c r="G302">
        <v>735</v>
      </c>
      <c r="H302">
        <v>136</v>
      </c>
      <c r="I302">
        <v>1.9</v>
      </c>
      <c r="J302">
        <v>13</v>
      </c>
      <c r="K302">
        <v>86.8</v>
      </c>
      <c r="L302">
        <v>16.2</v>
      </c>
      <c r="M302">
        <v>45</v>
      </c>
      <c r="N302">
        <v>39995</v>
      </c>
      <c r="O302">
        <v>524</v>
      </c>
      <c r="P302">
        <v>4097625</v>
      </c>
      <c r="Q302">
        <v>4280640</v>
      </c>
      <c r="R302">
        <v>-183015</v>
      </c>
      <c r="S302">
        <v>5575</v>
      </c>
      <c r="T302">
        <v>5824</v>
      </c>
      <c r="U302">
        <v>-249</v>
      </c>
      <c r="V302">
        <v>658</v>
      </c>
      <c r="W302">
        <v>11.2980769230769</v>
      </c>
      <c r="X302">
        <v>2.6367713004484301</v>
      </c>
      <c r="Y302">
        <v>43</v>
      </c>
      <c r="Z302">
        <v>1</v>
      </c>
      <c r="AA302">
        <v>0</v>
      </c>
      <c r="AB302">
        <v>0</v>
      </c>
      <c r="AC302">
        <v>0</v>
      </c>
    </row>
    <row r="303" spans="1:29" x14ac:dyDescent="0.35">
      <c r="A303">
        <v>109669</v>
      </c>
      <c r="B303" t="s">
        <v>401</v>
      </c>
      <c r="C303" t="s">
        <v>402</v>
      </c>
      <c r="D303" t="s">
        <v>403</v>
      </c>
      <c r="E303" t="s">
        <v>32</v>
      </c>
      <c r="F303">
        <v>1</v>
      </c>
      <c r="G303">
        <v>553</v>
      </c>
      <c r="H303">
        <v>138</v>
      </c>
      <c r="I303">
        <v>1.5</v>
      </c>
      <c r="J303">
        <v>6.9</v>
      </c>
      <c r="K303">
        <v>97</v>
      </c>
      <c r="L303">
        <v>16.2</v>
      </c>
      <c r="M303">
        <v>33</v>
      </c>
      <c r="N303">
        <v>38022</v>
      </c>
      <c r="O303">
        <v>590.9</v>
      </c>
      <c r="P303">
        <v>3273760</v>
      </c>
      <c r="Q303">
        <v>3419752</v>
      </c>
      <c r="R303">
        <v>-145992</v>
      </c>
      <c r="S303">
        <v>5920</v>
      </c>
      <c r="T303">
        <v>6184</v>
      </c>
      <c r="U303">
        <v>-264</v>
      </c>
      <c r="V303">
        <v>311</v>
      </c>
      <c r="W303">
        <v>5.0291073738680501</v>
      </c>
      <c r="X303">
        <v>8.5979729729729701</v>
      </c>
      <c r="Y303">
        <v>46.1</v>
      </c>
      <c r="Z303">
        <v>1</v>
      </c>
      <c r="AA303">
        <v>0</v>
      </c>
      <c r="AB303">
        <v>1</v>
      </c>
      <c r="AC303">
        <v>0</v>
      </c>
    </row>
    <row r="304" spans="1:29" x14ac:dyDescent="0.35">
      <c r="A304">
        <v>109686</v>
      </c>
      <c r="B304" t="s">
        <v>404</v>
      </c>
      <c r="C304" t="s">
        <v>405</v>
      </c>
      <c r="D304" t="s">
        <v>403</v>
      </c>
      <c r="E304" t="s">
        <v>32</v>
      </c>
      <c r="F304">
        <v>1</v>
      </c>
      <c r="G304">
        <v>864</v>
      </c>
      <c r="H304">
        <v>121</v>
      </c>
      <c r="I304">
        <v>1.7</v>
      </c>
      <c r="J304">
        <v>18.8</v>
      </c>
      <c r="K304">
        <v>81.099999999999994</v>
      </c>
      <c r="L304">
        <v>13.8</v>
      </c>
      <c r="M304">
        <v>69</v>
      </c>
      <c r="N304">
        <v>38198</v>
      </c>
      <c r="O304">
        <v>504</v>
      </c>
      <c r="P304">
        <v>5687712</v>
      </c>
      <c r="Q304">
        <v>6018624</v>
      </c>
      <c r="R304">
        <v>-330912</v>
      </c>
      <c r="S304">
        <v>6583</v>
      </c>
      <c r="T304">
        <v>6966</v>
      </c>
      <c r="U304">
        <v>-383</v>
      </c>
      <c r="V304">
        <v>298</v>
      </c>
      <c r="W304">
        <v>4.2779213321849001</v>
      </c>
      <c r="X304">
        <v>2.1266899589852701</v>
      </c>
      <c r="Y304">
        <v>42.2</v>
      </c>
      <c r="Z304">
        <v>1</v>
      </c>
      <c r="AA304">
        <v>0</v>
      </c>
      <c r="AB304">
        <v>0</v>
      </c>
      <c r="AC304">
        <v>0</v>
      </c>
    </row>
    <row r="305" spans="1:29" x14ac:dyDescent="0.35">
      <c r="A305">
        <v>109690</v>
      </c>
      <c r="B305" t="s">
        <v>406</v>
      </c>
      <c r="C305" t="s">
        <v>407</v>
      </c>
      <c r="D305" t="s">
        <v>403</v>
      </c>
      <c r="E305" t="s">
        <v>32</v>
      </c>
      <c r="F305">
        <v>1</v>
      </c>
      <c r="G305">
        <v>879</v>
      </c>
      <c r="H305">
        <v>172</v>
      </c>
      <c r="I305">
        <v>2.2999999999999998</v>
      </c>
      <c r="J305">
        <v>17.8</v>
      </c>
      <c r="K305">
        <v>43.6</v>
      </c>
      <c r="L305">
        <v>13.8</v>
      </c>
      <c r="M305">
        <v>66</v>
      </c>
      <c r="N305">
        <v>37598</v>
      </c>
      <c r="O305">
        <v>584</v>
      </c>
      <c r="P305">
        <v>5845350</v>
      </c>
      <c r="Q305">
        <v>5826891</v>
      </c>
      <c r="R305">
        <v>18459</v>
      </c>
      <c r="S305">
        <v>6650</v>
      </c>
      <c r="T305">
        <v>6629</v>
      </c>
      <c r="U305">
        <v>21</v>
      </c>
      <c r="V305">
        <v>391</v>
      </c>
      <c r="W305">
        <v>5.89832553929703</v>
      </c>
      <c r="X305">
        <v>5.0526315789473699</v>
      </c>
      <c r="Y305">
        <v>41.2</v>
      </c>
      <c r="Z305">
        <v>1</v>
      </c>
      <c r="AA305">
        <v>0</v>
      </c>
      <c r="AB305">
        <v>1</v>
      </c>
      <c r="AC305">
        <v>0</v>
      </c>
    </row>
    <row r="306" spans="1:29" x14ac:dyDescent="0.35">
      <c r="A306">
        <v>109707</v>
      </c>
      <c r="B306" t="s">
        <v>408</v>
      </c>
      <c r="C306" t="s">
        <v>405</v>
      </c>
      <c r="D306" t="s">
        <v>403</v>
      </c>
      <c r="E306" t="s">
        <v>32</v>
      </c>
      <c r="F306">
        <v>1</v>
      </c>
      <c r="G306">
        <v>1177</v>
      </c>
      <c r="H306">
        <v>205</v>
      </c>
      <c r="I306">
        <v>0.5</v>
      </c>
      <c r="J306">
        <v>22.4</v>
      </c>
      <c r="K306">
        <v>65.7</v>
      </c>
      <c r="L306">
        <v>16.3</v>
      </c>
      <c r="M306">
        <v>77</v>
      </c>
      <c r="N306">
        <v>36673</v>
      </c>
      <c r="O306">
        <v>504</v>
      </c>
      <c r="P306">
        <v>7380967</v>
      </c>
      <c r="Q306">
        <v>7117319</v>
      </c>
      <c r="R306">
        <v>263648</v>
      </c>
      <c r="S306">
        <v>6271</v>
      </c>
      <c r="T306">
        <v>6047</v>
      </c>
      <c r="U306">
        <v>224</v>
      </c>
      <c r="V306">
        <v>331</v>
      </c>
      <c r="W306">
        <v>5.4737886555316697</v>
      </c>
      <c r="X306">
        <v>1.3235528623824</v>
      </c>
      <c r="Y306">
        <v>46.4</v>
      </c>
      <c r="Z306">
        <v>1</v>
      </c>
      <c r="AA306">
        <v>0</v>
      </c>
      <c r="AB306">
        <v>0</v>
      </c>
      <c r="AC306">
        <v>0</v>
      </c>
    </row>
    <row r="307" spans="1:29" x14ac:dyDescent="0.35">
      <c r="A307">
        <v>109709</v>
      </c>
      <c r="B307" t="s">
        <v>409</v>
      </c>
      <c r="C307" t="s">
        <v>405</v>
      </c>
      <c r="D307" t="s">
        <v>403</v>
      </c>
      <c r="E307" t="s">
        <v>32</v>
      </c>
      <c r="F307">
        <v>1</v>
      </c>
      <c r="G307">
        <v>1124</v>
      </c>
      <c r="H307">
        <v>206</v>
      </c>
      <c r="I307">
        <v>3.2</v>
      </c>
      <c r="J307">
        <v>21.4</v>
      </c>
      <c r="K307">
        <v>66</v>
      </c>
      <c r="L307">
        <v>18.7</v>
      </c>
      <c r="M307">
        <v>60</v>
      </c>
      <c r="N307">
        <v>39019</v>
      </c>
      <c r="O307">
        <v>504</v>
      </c>
      <c r="P307">
        <v>7393672</v>
      </c>
      <c r="Q307">
        <v>7370068</v>
      </c>
      <c r="R307">
        <v>23604</v>
      </c>
      <c r="S307">
        <v>6578</v>
      </c>
      <c r="T307">
        <v>6557</v>
      </c>
      <c r="U307">
        <v>21</v>
      </c>
      <c r="V307">
        <v>437</v>
      </c>
      <c r="W307">
        <v>6.66463321640994</v>
      </c>
      <c r="X307">
        <v>2.0826999087868701</v>
      </c>
      <c r="Y307">
        <v>35</v>
      </c>
      <c r="Z307">
        <v>1</v>
      </c>
      <c r="AA307">
        <v>0</v>
      </c>
      <c r="AB307">
        <v>0</v>
      </c>
      <c r="AC307">
        <v>0</v>
      </c>
    </row>
    <row r="308" spans="1:29" x14ac:dyDescent="0.35">
      <c r="A308">
        <v>109713</v>
      </c>
      <c r="B308" t="s">
        <v>410</v>
      </c>
      <c r="C308" t="s">
        <v>405</v>
      </c>
      <c r="D308" t="s">
        <v>403</v>
      </c>
      <c r="E308" t="s">
        <v>32</v>
      </c>
      <c r="F308">
        <v>1</v>
      </c>
      <c r="G308">
        <v>971</v>
      </c>
      <c r="H308">
        <v>187</v>
      </c>
      <c r="I308">
        <v>2.2999999999999998</v>
      </c>
      <c r="J308">
        <v>15.5</v>
      </c>
      <c r="K308">
        <v>79.8</v>
      </c>
      <c r="L308">
        <v>21.2</v>
      </c>
      <c r="M308">
        <v>48</v>
      </c>
      <c r="N308">
        <v>39490</v>
      </c>
      <c r="O308">
        <v>504</v>
      </c>
      <c r="P308">
        <v>6049330</v>
      </c>
      <c r="Q308">
        <v>5881347</v>
      </c>
      <c r="R308">
        <v>167983</v>
      </c>
      <c r="S308">
        <v>6230</v>
      </c>
      <c r="T308">
        <v>6057</v>
      </c>
      <c r="U308">
        <v>173</v>
      </c>
      <c r="V308">
        <v>398</v>
      </c>
      <c r="W308">
        <v>6.5709096912662996</v>
      </c>
      <c r="X308">
        <v>1.47672552166934</v>
      </c>
      <c r="Y308">
        <v>39.5</v>
      </c>
      <c r="Z308">
        <v>1</v>
      </c>
      <c r="AA308">
        <v>0</v>
      </c>
      <c r="AB308">
        <v>0</v>
      </c>
      <c r="AC308">
        <v>0</v>
      </c>
    </row>
    <row r="309" spans="1:29" x14ac:dyDescent="0.35">
      <c r="A309">
        <v>110048</v>
      </c>
      <c r="B309" t="s">
        <v>411</v>
      </c>
      <c r="C309" t="s">
        <v>412</v>
      </c>
      <c r="D309" t="s">
        <v>413</v>
      </c>
      <c r="E309" t="s">
        <v>32</v>
      </c>
      <c r="F309">
        <v>1</v>
      </c>
      <c r="G309">
        <v>1037</v>
      </c>
      <c r="H309">
        <v>166</v>
      </c>
      <c r="I309">
        <v>1.8</v>
      </c>
      <c r="J309">
        <v>3</v>
      </c>
      <c r="K309">
        <v>96.8</v>
      </c>
      <c r="L309">
        <v>15.5</v>
      </c>
      <c r="M309">
        <v>65</v>
      </c>
      <c r="N309">
        <v>38257</v>
      </c>
      <c r="O309">
        <v>625.9</v>
      </c>
      <c r="P309">
        <v>5344698</v>
      </c>
      <c r="Q309">
        <v>5408992</v>
      </c>
      <c r="R309">
        <v>-64294</v>
      </c>
      <c r="S309">
        <v>5154</v>
      </c>
      <c r="T309">
        <v>5216</v>
      </c>
      <c r="U309">
        <v>-62</v>
      </c>
      <c r="V309">
        <v>266</v>
      </c>
      <c r="W309">
        <v>5.0996932515337399</v>
      </c>
      <c r="X309">
        <v>2.40589833139309</v>
      </c>
      <c r="Y309">
        <v>51.6</v>
      </c>
      <c r="Z309">
        <v>1</v>
      </c>
      <c r="AA309">
        <v>0</v>
      </c>
      <c r="AB309">
        <v>1</v>
      </c>
      <c r="AC309">
        <v>0</v>
      </c>
    </row>
    <row r="310" spans="1:29" x14ac:dyDescent="0.35">
      <c r="A310">
        <v>110060</v>
      </c>
      <c r="B310" t="s">
        <v>414</v>
      </c>
      <c r="C310" t="s">
        <v>415</v>
      </c>
      <c r="D310" t="s">
        <v>413</v>
      </c>
      <c r="E310" t="s">
        <v>32</v>
      </c>
      <c r="F310">
        <v>1</v>
      </c>
      <c r="G310">
        <v>1074</v>
      </c>
      <c r="H310">
        <v>168</v>
      </c>
      <c r="I310">
        <v>1.8</v>
      </c>
      <c r="J310">
        <v>5.8</v>
      </c>
      <c r="K310">
        <v>90.8</v>
      </c>
      <c r="L310">
        <v>14.4</v>
      </c>
      <c r="M310">
        <v>68</v>
      </c>
      <c r="N310">
        <v>39172</v>
      </c>
      <c r="O310">
        <v>739.7</v>
      </c>
      <c r="P310">
        <v>5446254</v>
      </c>
      <c r="Q310">
        <v>5491362</v>
      </c>
      <c r="R310">
        <v>-45108</v>
      </c>
      <c r="S310">
        <v>5071</v>
      </c>
      <c r="T310">
        <v>5113</v>
      </c>
      <c r="U310">
        <v>-42</v>
      </c>
      <c r="V310">
        <v>193</v>
      </c>
      <c r="W310">
        <v>3.7746919616663401</v>
      </c>
      <c r="X310">
        <v>2.2875172549792899</v>
      </c>
      <c r="Y310">
        <v>45.9</v>
      </c>
      <c r="Z310">
        <v>1</v>
      </c>
      <c r="AA310">
        <v>0</v>
      </c>
      <c r="AB310">
        <v>1</v>
      </c>
      <c r="AC310">
        <v>0</v>
      </c>
    </row>
    <row r="311" spans="1:29" x14ac:dyDescent="0.35">
      <c r="A311">
        <v>110062</v>
      </c>
      <c r="B311" t="s">
        <v>416</v>
      </c>
      <c r="C311" t="s">
        <v>415</v>
      </c>
      <c r="D311" t="s">
        <v>413</v>
      </c>
      <c r="E311" t="s">
        <v>32</v>
      </c>
      <c r="F311">
        <v>1</v>
      </c>
      <c r="G311">
        <v>923</v>
      </c>
      <c r="H311">
        <v>148</v>
      </c>
      <c r="I311">
        <v>3.2</v>
      </c>
      <c r="J311">
        <v>12</v>
      </c>
      <c r="K311">
        <v>70.900000000000006</v>
      </c>
      <c r="L311">
        <v>15.1</v>
      </c>
      <c r="M311">
        <v>64</v>
      </c>
      <c r="N311">
        <v>40097</v>
      </c>
      <c r="O311">
        <v>739.7</v>
      </c>
      <c r="P311">
        <v>5305404</v>
      </c>
      <c r="Q311">
        <v>5595226</v>
      </c>
      <c r="R311">
        <v>-289822</v>
      </c>
      <c r="S311">
        <v>5748</v>
      </c>
      <c r="T311">
        <v>6062</v>
      </c>
      <c r="U311">
        <v>-314</v>
      </c>
      <c r="V311">
        <v>241</v>
      </c>
      <c r="W311">
        <v>3.9755856153084799</v>
      </c>
      <c r="X311">
        <v>4.4885177453027101</v>
      </c>
      <c r="Y311">
        <v>46.9</v>
      </c>
      <c r="Z311">
        <v>1</v>
      </c>
      <c r="AA311">
        <v>0</v>
      </c>
      <c r="AB311">
        <v>1</v>
      </c>
      <c r="AC311">
        <v>0</v>
      </c>
    </row>
    <row r="312" spans="1:29" x14ac:dyDescent="0.35">
      <c r="A312">
        <v>110063</v>
      </c>
      <c r="B312" t="s">
        <v>417</v>
      </c>
      <c r="C312" t="s">
        <v>412</v>
      </c>
      <c r="D312" t="s">
        <v>413</v>
      </c>
      <c r="E312" t="s">
        <v>32</v>
      </c>
      <c r="F312">
        <v>1</v>
      </c>
      <c r="G312">
        <v>1651</v>
      </c>
      <c r="H312">
        <v>250</v>
      </c>
      <c r="I312">
        <v>1.5</v>
      </c>
      <c r="J312">
        <v>7.5</v>
      </c>
      <c r="K312">
        <v>90.2</v>
      </c>
      <c r="L312">
        <v>16.2</v>
      </c>
      <c r="M312">
        <v>102</v>
      </c>
      <c r="N312">
        <v>38732</v>
      </c>
      <c r="O312">
        <v>625.9</v>
      </c>
      <c r="P312">
        <v>8392033</v>
      </c>
      <c r="Q312">
        <v>8288020</v>
      </c>
      <c r="R312">
        <v>104013</v>
      </c>
      <c r="S312">
        <v>5083</v>
      </c>
      <c r="T312">
        <v>5020</v>
      </c>
      <c r="U312">
        <v>63</v>
      </c>
      <c r="V312">
        <v>246</v>
      </c>
      <c r="W312">
        <v>4.9003984063745003</v>
      </c>
      <c r="X312">
        <v>2.2821168601219801</v>
      </c>
      <c r="Y312">
        <v>48</v>
      </c>
      <c r="Z312">
        <v>1</v>
      </c>
      <c r="AA312">
        <v>0</v>
      </c>
      <c r="AB312">
        <v>1</v>
      </c>
      <c r="AC312">
        <v>0</v>
      </c>
    </row>
    <row r="313" spans="1:29" x14ac:dyDescent="0.35">
      <c r="A313">
        <v>110068</v>
      </c>
      <c r="B313" t="s">
        <v>418</v>
      </c>
      <c r="C313" t="s">
        <v>419</v>
      </c>
      <c r="D313" t="s">
        <v>413</v>
      </c>
      <c r="E313" t="s">
        <v>32</v>
      </c>
      <c r="F313">
        <v>1</v>
      </c>
      <c r="G313">
        <v>980</v>
      </c>
      <c r="H313">
        <v>177</v>
      </c>
      <c r="I313">
        <v>1.5</v>
      </c>
      <c r="J313">
        <v>5.5</v>
      </c>
      <c r="K313">
        <v>86.6</v>
      </c>
      <c r="L313">
        <v>15.1</v>
      </c>
      <c r="M313">
        <v>66</v>
      </c>
      <c r="N313">
        <v>38028</v>
      </c>
      <c r="O313">
        <v>609.29999999999995</v>
      </c>
      <c r="P313">
        <v>5074440</v>
      </c>
      <c r="Q313">
        <v>5101880</v>
      </c>
      <c r="R313">
        <v>-27440</v>
      </c>
      <c r="S313">
        <v>5178</v>
      </c>
      <c r="T313">
        <v>5206</v>
      </c>
      <c r="U313">
        <v>-28</v>
      </c>
      <c r="V313">
        <v>134</v>
      </c>
      <c r="W313">
        <v>2.57395313100269</v>
      </c>
      <c r="X313">
        <v>1.0235612205484701</v>
      </c>
      <c r="Y313">
        <v>43.5</v>
      </c>
      <c r="Z313">
        <v>1</v>
      </c>
      <c r="AA313">
        <v>0</v>
      </c>
      <c r="AB313">
        <v>1</v>
      </c>
      <c r="AC313">
        <v>0</v>
      </c>
    </row>
    <row r="314" spans="1:29" x14ac:dyDescent="0.35">
      <c r="A314">
        <v>110069</v>
      </c>
      <c r="B314" t="s">
        <v>420</v>
      </c>
      <c r="C314" t="s">
        <v>419</v>
      </c>
      <c r="D314" t="s">
        <v>413</v>
      </c>
      <c r="E314" t="s">
        <v>32</v>
      </c>
      <c r="F314">
        <v>1</v>
      </c>
      <c r="G314">
        <v>1637</v>
      </c>
      <c r="H314">
        <v>272</v>
      </c>
      <c r="I314">
        <v>2.9</v>
      </c>
      <c r="J314">
        <v>7.4</v>
      </c>
      <c r="K314">
        <v>89.8</v>
      </c>
      <c r="L314">
        <v>15</v>
      </c>
      <c r="M314">
        <v>110</v>
      </c>
      <c r="N314">
        <v>36972</v>
      </c>
      <c r="O314">
        <v>609.29999999999995</v>
      </c>
      <c r="P314">
        <v>9312893</v>
      </c>
      <c r="Q314">
        <v>9450401</v>
      </c>
      <c r="R314">
        <v>-137508</v>
      </c>
      <c r="S314">
        <v>5689</v>
      </c>
      <c r="T314">
        <v>5773</v>
      </c>
      <c r="U314">
        <v>-84</v>
      </c>
      <c r="V314">
        <v>288</v>
      </c>
      <c r="W314">
        <v>4.9887406894162503</v>
      </c>
      <c r="X314">
        <v>1.7402003867111999</v>
      </c>
      <c r="Y314">
        <v>43.8</v>
      </c>
      <c r="Z314">
        <v>1</v>
      </c>
      <c r="AA314">
        <v>0</v>
      </c>
      <c r="AB314">
        <v>1</v>
      </c>
      <c r="AC314">
        <v>0</v>
      </c>
    </row>
    <row r="315" spans="1:29" x14ac:dyDescent="0.35">
      <c r="A315">
        <v>110071</v>
      </c>
      <c r="B315" t="s">
        <v>421</v>
      </c>
      <c r="C315" t="s">
        <v>419</v>
      </c>
      <c r="D315" t="s">
        <v>413</v>
      </c>
      <c r="E315" t="s">
        <v>32</v>
      </c>
      <c r="F315">
        <v>1</v>
      </c>
      <c r="G315">
        <v>817</v>
      </c>
      <c r="H315">
        <v>135</v>
      </c>
      <c r="I315">
        <v>2.1</v>
      </c>
      <c r="J315">
        <v>12.4</v>
      </c>
      <c r="K315">
        <v>89.9</v>
      </c>
      <c r="L315">
        <v>14.9</v>
      </c>
      <c r="M315">
        <v>54</v>
      </c>
      <c r="N315">
        <v>38692</v>
      </c>
      <c r="O315">
        <v>609.29999999999995</v>
      </c>
      <c r="P315">
        <v>4959190</v>
      </c>
      <c r="Q315">
        <v>4970628</v>
      </c>
      <c r="R315">
        <v>-11438</v>
      </c>
      <c r="S315">
        <v>6070</v>
      </c>
      <c r="T315">
        <v>6084</v>
      </c>
      <c r="U315">
        <v>-14</v>
      </c>
      <c r="V315">
        <v>290</v>
      </c>
      <c r="W315">
        <v>4.7666009204470701</v>
      </c>
      <c r="X315">
        <v>1.91103789126853</v>
      </c>
      <c r="Y315">
        <v>39.299999999999997</v>
      </c>
      <c r="Z315">
        <v>1</v>
      </c>
      <c r="AA315">
        <v>0</v>
      </c>
      <c r="AB315">
        <v>1</v>
      </c>
      <c r="AC315">
        <v>0</v>
      </c>
    </row>
    <row r="316" spans="1:29" x14ac:dyDescent="0.35">
      <c r="A316">
        <v>110078</v>
      </c>
      <c r="B316" t="s">
        <v>422</v>
      </c>
      <c r="C316" t="s">
        <v>423</v>
      </c>
      <c r="D316" t="s">
        <v>413</v>
      </c>
      <c r="E316" t="s">
        <v>32</v>
      </c>
      <c r="F316">
        <v>1</v>
      </c>
      <c r="G316">
        <v>900</v>
      </c>
      <c r="H316">
        <v>156</v>
      </c>
      <c r="I316">
        <v>3</v>
      </c>
      <c r="J316">
        <v>20.9</v>
      </c>
      <c r="K316">
        <v>32</v>
      </c>
      <c r="L316">
        <v>13.1</v>
      </c>
      <c r="M316">
        <v>65</v>
      </c>
      <c r="N316">
        <v>39226</v>
      </c>
      <c r="O316">
        <v>524.20000000000005</v>
      </c>
      <c r="P316">
        <v>6703200</v>
      </c>
      <c r="Q316">
        <v>6889500</v>
      </c>
      <c r="R316">
        <v>-186300</v>
      </c>
      <c r="S316">
        <v>7448</v>
      </c>
      <c r="T316">
        <v>7655</v>
      </c>
      <c r="U316">
        <v>-207</v>
      </c>
      <c r="V316">
        <v>492</v>
      </c>
      <c r="W316">
        <v>6.4271717831482702</v>
      </c>
      <c r="X316">
        <v>1.3560687432867899</v>
      </c>
      <c r="Y316">
        <v>32.4</v>
      </c>
      <c r="Z316">
        <v>1</v>
      </c>
      <c r="AA316">
        <v>0</v>
      </c>
      <c r="AB316">
        <v>1</v>
      </c>
      <c r="AC316">
        <v>0</v>
      </c>
    </row>
    <row r="317" spans="1:29" x14ac:dyDescent="0.35">
      <c r="A317">
        <v>110084</v>
      </c>
      <c r="B317" t="s">
        <v>424</v>
      </c>
      <c r="C317" t="s">
        <v>423</v>
      </c>
      <c r="D317" t="s">
        <v>413</v>
      </c>
      <c r="E317" t="s">
        <v>32</v>
      </c>
      <c r="F317">
        <v>1</v>
      </c>
      <c r="G317">
        <v>854</v>
      </c>
      <c r="H317">
        <v>125</v>
      </c>
      <c r="I317">
        <v>0.6</v>
      </c>
      <c r="J317">
        <v>1.3</v>
      </c>
      <c r="K317">
        <v>85.4</v>
      </c>
      <c r="L317">
        <v>17.2</v>
      </c>
      <c r="M317">
        <v>48</v>
      </c>
      <c r="N317">
        <v>38818</v>
      </c>
      <c r="O317">
        <v>524.20000000000005</v>
      </c>
      <c r="P317">
        <v>4416034</v>
      </c>
      <c r="Q317">
        <v>4422012</v>
      </c>
      <c r="R317">
        <v>-5978</v>
      </c>
      <c r="S317">
        <v>5171</v>
      </c>
      <c r="T317">
        <v>5178</v>
      </c>
      <c r="U317">
        <v>-7</v>
      </c>
      <c r="V317">
        <v>500</v>
      </c>
      <c r="W317">
        <v>9.6562379297025895</v>
      </c>
      <c r="X317">
        <v>10.172113711081</v>
      </c>
      <c r="Y317">
        <v>71</v>
      </c>
      <c r="Z317">
        <v>1</v>
      </c>
      <c r="AA317">
        <v>0</v>
      </c>
      <c r="AB317">
        <v>1</v>
      </c>
      <c r="AC317">
        <v>0</v>
      </c>
    </row>
    <row r="318" spans="1:29" x14ac:dyDescent="0.35">
      <c r="A318">
        <v>110102</v>
      </c>
      <c r="B318" t="s">
        <v>425</v>
      </c>
      <c r="C318" t="s">
        <v>412</v>
      </c>
      <c r="D318" t="s">
        <v>413</v>
      </c>
      <c r="E318" t="s">
        <v>32</v>
      </c>
      <c r="F318">
        <v>1</v>
      </c>
      <c r="G318">
        <v>1215</v>
      </c>
      <c r="H318">
        <v>175</v>
      </c>
      <c r="I318">
        <v>1.1000000000000001</v>
      </c>
      <c r="J318">
        <v>2.8</v>
      </c>
      <c r="K318">
        <v>99.2</v>
      </c>
      <c r="L318">
        <v>17.600000000000001</v>
      </c>
      <c r="M318">
        <v>68</v>
      </c>
      <c r="N318">
        <v>36940</v>
      </c>
      <c r="O318">
        <v>625.9</v>
      </c>
      <c r="P318">
        <v>6055560</v>
      </c>
      <c r="Q318">
        <v>6066495</v>
      </c>
      <c r="R318">
        <v>-10935</v>
      </c>
      <c r="S318">
        <v>4984</v>
      </c>
      <c r="T318">
        <v>4993</v>
      </c>
      <c r="U318">
        <v>-9</v>
      </c>
      <c r="V318">
        <v>233</v>
      </c>
      <c r="W318">
        <v>4.6665331464049702</v>
      </c>
      <c r="X318">
        <v>3.1099518459069002</v>
      </c>
      <c r="Y318">
        <v>53</v>
      </c>
      <c r="Z318">
        <v>1</v>
      </c>
      <c r="AA318">
        <v>0</v>
      </c>
      <c r="AB318">
        <v>1</v>
      </c>
      <c r="AC318">
        <v>0</v>
      </c>
    </row>
    <row r="319" spans="1:29" x14ac:dyDescent="0.35">
      <c r="A319">
        <v>110107</v>
      </c>
      <c r="B319" t="s">
        <v>426</v>
      </c>
      <c r="C319" t="s">
        <v>427</v>
      </c>
      <c r="D319" t="s">
        <v>413</v>
      </c>
      <c r="E319" t="s">
        <v>32</v>
      </c>
      <c r="F319">
        <v>1</v>
      </c>
      <c r="G319">
        <v>868</v>
      </c>
      <c r="H319">
        <v>147</v>
      </c>
      <c r="I319">
        <v>4.0999999999999996</v>
      </c>
      <c r="J319">
        <v>7.4</v>
      </c>
      <c r="K319">
        <v>59.8</v>
      </c>
      <c r="L319">
        <v>13.6</v>
      </c>
      <c r="M319">
        <v>65</v>
      </c>
      <c r="N319">
        <v>39981</v>
      </c>
      <c r="O319">
        <v>560.79999999999995</v>
      </c>
      <c r="P319">
        <v>4812192</v>
      </c>
      <c r="Q319">
        <v>4912880</v>
      </c>
      <c r="R319">
        <v>-100688</v>
      </c>
      <c r="S319">
        <v>5544</v>
      </c>
      <c r="T319">
        <v>5660</v>
      </c>
      <c r="U319">
        <v>-116</v>
      </c>
      <c r="V319">
        <v>295</v>
      </c>
      <c r="W319">
        <v>5.2120141342756199</v>
      </c>
      <c r="X319">
        <v>1.2806637806637799</v>
      </c>
      <c r="Y319">
        <v>41.4</v>
      </c>
      <c r="Z319">
        <v>1</v>
      </c>
      <c r="AA319">
        <v>0</v>
      </c>
      <c r="AB319">
        <v>1</v>
      </c>
      <c r="AC319">
        <v>0</v>
      </c>
    </row>
    <row r="320" spans="1:29" x14ac:dyDescent="0.35">
      <c r="A320">
        <v>110484</v>
      </c>
      <c r="B320" t="s">
        <v>428</v>
      </c>
      <c r="C320" t="s">
        <v>429</v>
      </c>
      <c r="D320" t="s">
        <v>413</v>
      </c>
      <c r="E320" t="s">
        <v>32</v>
      </c>
      <c r="F320">
        <v>1</v>
      </c>
      <c r="G320">
        <v>1004</v>
      </c>
      <c r="H320">
        <v>164</v>
      </c>
      <c r="I320">
        <v>2.2000000000000002</v>
      </c>
      <c r="J320">
        <v>5.7</v>
      </c>
      <c r="K320">
        <v>95.7</v>
      </c>
      <c r="L320">
        <v>15.2</v>
      </c>
      <c r="M320">
        <v>64</v>
      </c>
      <c r="N320">
        <v>36210</v>
      </c>
      <c r="O320">
        <v>622.79999999999995</v>
      </c>
      <c r="P320">
        <v>5207748</v>
      </c>
      <c r="Q320">
        <v>5128432</v>
      </c>
      <c r="R320">
        <v>79316</v>
      </c>
      <c r="S320">
        <v>5187</v>
      </c>
      <c r="T320">
        <v>5108</v>
      </c>
      <c r="U320">
        <v>79</v>
      </c>
      <c r="V320">
        <v>345</v>
      </c>
      <c r="W320">
        <v>6.7541111981205999</v>
      </c>
      <c r="X320">
        <v>4.7040678619626002</v>
      </c>
      <c r="Y320">
        <v>41</v>
      </c>
      <c r="Z320">
        <v>1</v>
      </c>
      <c r="AA320">
        <v>0</v>
      </c>
      <c r="AB320">
        <v>1</v>
      </c>
      <c r="AC320">
        <v>0</v>
      </c>
    </row>
    <row r="321" spans="1:29" x14ac:dyDescent="0.35">
      <c r="A321">
        <v>110488</v>
      </c>
      <c r="B321" t="s">
        <v>430</v>
      </c>
      <c r="C321" t="s">
        <v>429</v>
      </c>
      <c r="D321" t="s">
        <v>413</v>
      </c>
      <c r="E321" t="s">
        <v>32</v>
      </c>
      <c r="F321">
        <v>1</v>
      </c>
      <c r="G321">
        <v>1323</v>
      </c>
      <c r="H321">
        <v>227</v>
      </c>
      <c r="I321">
        <v>2.1</v>
      </c>
      <c r="J321">
        <v>5.3</v>
      </c>
      <c r="K321">
        <v>78.2</v>
      </c>
      <c r="L321">
        <v>16.100000000000001</v>
      </c>
      <c r="M321">
        <v>81</v>
      </c>
      <c r="N321">
        <v>37440</v>
      </c>
      <c r="O321">
        <v>622.79999999999995</v>
      </c>
      <c r="P321">
        <v>6536943</v>
      </c>
      <c r="Q321">
        <v>6730101</v>
      </c>
      <c r="R321">
        <v>-193158</v>
      </c>
      <c r="S321">
        <v>4941</v>
      </c>
      <c r="T321">
        <v>5087</v>
      </c>
      <c r="U321">
        <v>-146</v>
      </c>
      <c r="V321">
        <v>256</v>
      </c>
      <c r="W321">
        <v>5.0324356202083704</v>
      </c>
      <c r="X321">
        <v>1.8012548067192899</v>
      </c>
      <c r="Y321">
        <v>40.299999999999997</v>
      </c>
      <c r="Z321">
        <v>1</v>
      </c>
      <c r="AA321">
        <v>0</v>
      </c>
      <c r="AB321">
        <v>1</v>
      </c>
      <c r="AC321">
        <v>0</v>
      </c>
    </row>
    <row r="322" spans="1:29" x14ac:dyDescent="0.35">
      <c r="A322">
        <v>110497</v>
      </c>
      <c r="B322" t="s">
        <v>431</v>
      </c>
      <c r="C322" t="s">
        <v>429</v>
      </c>
      <c r="D322" t="s">
        <v>413</v>
      </c>
      <c r="E322" t="s">
        <v>32</v>
      </c>
      <c r="F322">
        <v>1</v>
      </c>
      <c r="G322">
        <v>981</v>
      </c>
      <c r="H322">
        <v>121</v>
      </c>
      <c r="I322">
        <v>2.2999999999999998</v>
      </c>
      <c r="J322">
        <v>11.6</v>
      </c>
      <c r="K322">
        <v>68.900000000000006</v>
      </c>
      <c r="L322">
        <v>16.7</v>
      </c>
      <c r="M322">
        <v>56</v>
      </c>
      <c r="N322">
        <v>34375</v>
      </c>
      <c r="O322">
        <v>622.79999999999995</v>
      </c>
      <c r="P322">
        <v>5570118</v>
      </c>
      <c r="Q322">
        <v>5494581</v>
      </c>
      <c r="R322">
        <v>75537</v>
      </c>
      <c r="S322">
        <v>5678</v>
      </c>
      <c r="T322">
        <v>5601</v>
      </c>
      <c r="U322">
        <v>77</v>
      </c>
      <c r="V322">
        <v>287</v>
      </c>
      <c r="W322">
        <v>5.1240849848241403</v>
      </c>
      <c r="X322">
        <v>3.4695315251849199</v>
      </c>
      <c r="Y322">
        <v>37.4</v>
      </c>
      <c r="Z322">
        <v>1</v>
      </c>
      <c r="AA322">
        <v>0</v>
      </c>
      <c r="AB322">
        <v>1</v>
      </c>
      <c r="AC322">
        <v>0</v>
      </c>
    </row>
    <row r="323" spans="1:29" x14ac:dyDescent="0.35">
      <c r="A323">
        <v>110500</v>
      </c>
      <c r="B323" t="s">
        <v>432</v>
      </c>
      <c r="C323" t="s">
        <v>429</v>
      </c>
      <c r="D323" t="s">
        <v>413</v>
      </c>
      <c r="E323" t="s">
        <v>32</v>
      </c>
      <c r="F323">
        <v>1</v>
      </c>
      <c r="G323">
        <v>752</v>
      </c>
      <c r="H323">
        <v>147</v>
      </c>
      <c r="I323">
        <v>2.2999999999999998</v>
      </c>
      <c r="J323">
        <v>21.8</v>
      </c>
      <c r="K323">
        <v>29</v>
      </c>
      <c r="L323">
        <v>17.2</v>
      </c>
      <c r="M323">
        <v>44</v>
      </c>
      <c r="N323">
        <v>39084</v>
      </c>
      <c r="O323">
        <v>622.79999999999995</v>
      </c>
      <c r="P323">
        <v>4782720</v>
      </c>
      <c r="Q323">
        <v>4717296</v>
      </c>
      <c r="R323">
        <v>65424</v>
      </c>
      <c r="S323">
        <v>6360</v>
      </c>
      <c r="T323">
        <v>6273</v>
      </c>
      <c r="U323">
        <v>87</v>
      </c>
      <c r="V323">
        <v>289</v>
      </c>
      <c r="W323">
        <v>4.6070460704606999</v>
      </c>
      <c r="X323">
        <v>3.11320754716981</v>
      </c>
      <c r="Y323">
        <v>44.4</v>
      </c>
      <c r="Z323">
        <v>1</v>
      </c>
      <c r="AA323">
        <v>0</v>
      </c>
      <c r="AB323">
        <v>1</v>
      </c>
      <c r="AC323">
        <v>0</v>
      </c>
    </row>
    <row r="324" spans="1:29" x14ac:dyDescent="0.35">
      <c r="A324">
        <v>110516</v>
      </c>
      <c r="B324" t="s">
        <v>433</v>
      </c>
      <c r="C324" t="s">
        <v>429</v>
      </c>
      <c r="D324" t="s">
        <v>413</v>
      </c>
      <c r="E324" t="s">
        <v>32</v>
      </c>
      <c r="F324">
        <v>1</v>
      </c>
      <c r="G324">
        <v>1124</v>
      </c>
      <c r="H324">
        <v>114</v>
      </c>
      <c r="I324">
        <v>2.2000000000000002</v>
      </c>
      <c r="J324">
        <v>2.9</v>
      </c>
      <c r="K324">
        <v>69.8</v>
      </c>
      <c r="L324">
        <v>17.899999999999999</v>
      </c>
      <c r="M324">
        <v>65</v>
      </c>
      <c r="N324">
        <v>34429</v>
      </c>
      <c r="O324">
        <v>622.79999999999995</v>
      </c>
      <c r="P324">
        <v>5162532</v>
      </c>
      <c r="Q324">
        <v>4880408</v>
      </c>
      <c r="R324">
        <v>282124</v>
      </c>
      <c r="S324">
        <v>4593</v>
      </c>
      <c r="T324">
        <v>4342</v>
      </c>
      <c r="U324">
        <v>251</v>
      </c>
      <c r="V324">
        <v>162</v>
      </c>
      <c r="W324">
        <v>3.7309995393827702</v>
      </c>
      <c r="X324">
        <v>1.0232963204876999</v>
      </c>
      <c r="Y324">
        <v>46.5</v>
      </c>
      <c r="Z324">
        <v>1</v>
      </c>
      <c r="AA324">
        <v>1</v>
      </c>
      <c r="AB324">
        <v>1</v>
      </c>
      <c r="AC324">
        <v>0</v>
      </c>
    </row>
    <row r="325" spans="1:29" x14ac:dyDescent="0.35">
      <c r="A325">
        <v>110517</v>
      </c>
      <c r="B325" t="s">
        <v>434</v>
      </c>
      <c r="C325" t="s">
        <v>435</v>
      </c>
      <c r="D325" t="s">
        <v>413</v>
      </c>
      <c r="E325" t="s">
        <v>32</v>
      </c>
      <c r="F325">
        <v>1</v>
      </c>
      <c r="G325">
        <v>1803</v>
      </c>
      <c r="H325">
        <v>280</v>
      </c>
      <c r="I325">
        <v>3</v>
      </c>
      <c r="J325">
        <v>9.3000000000000007</v>
      </c>
      <c r="K325">
        <v>49.6</v>
      </c>
      <c r="L325">
        <v>15.8</v>
      </c>
      <c r="M325">
        <v>113</v>
      </c>
      <c r="N325">
        <v>40054</v>
      </c>
      <c r="O325">
        <v>556</v>
      </c>
      <c r="P325">
        <v>10556565</v>
      </c>
      <c r="Q325">
        <v>10450188</v>
      </c>
      <c r="R325">
        <v>106377</v>
      </c>
      <c r="S325">
        <v>5855</v>
      </c>
      <c r="T325">
        <v>5796</v>
      </c>
      <c r="U325">
        <v>59</v>
      </c>
      <c r="V325">
        <v>289</v>
      </c>
      <c r="W325">
        <v>4.9861973775017301</v>
      </c>
      <c r="X325">
        <v>0.78565328778821497</v>
      </c>
      <c r="Y325">
        <v>44.8</v>
      </c>
      <c r="Z325">
        <v>1</v>
      </c>
      <c r="AA325">
        <v>0</v>
      </c>
      <c r="AB325">
        <v>1</v>
      </c>
      <c r="AC325">
        <v>0</v>
      </c>
    </row>
    <row r="326" spans="1:29" x14ac:dyDescent="0.35">
      <c r="A326">
        <v>110532</v>
      </c>
      <c r="B326" t="s">
        <v>436</v>
      </c>
      <c r="C326" t="s">
        <v>435</v>
      </c>
      <c r="D326" t="s">
        <v>413</v>
      </c>
      <c r="E326" t="s">
        <v>32</v>
      </c>
      <c r="F326">
        <v>1</v>
      </c>
      <c r="G326">
        <v>1190</v>
      </c>
      <c r="H326">
        <v>185</v>
      </c>
      <c r="I326">
        <v>2.2999999999999998</v>
      </c>
      <c r="J326">
        <v>14.2</v>
      </c>
      <c r="K326">
        <v>82.2</v>
      </c>
      <c r="L326">
        <v>16.5</v>
      </c>
      <c r="M326">
        <v>74</v>
      </c>
      <c r="N326">
        <v>40464</v>
      </c>
      <c r="O326">
        <v>556</v>
      </c>
      <c r="P326">
        <v>7229250</v>
      </c>
      <c r="Q326">
        <v>7320880</v>
      </c>
      <c r="R326">
        <v>-91630</v>
      </c>
      <c r="S326">
        <v>6075</v>
      </c>
      <c r="T326">
        <v>6152</v>
      </c>
      <c r="U326">
        <v>-77</v>
      </c>
      <c r="V326">
        <v>316</v>
      </c>
      <c r="W326">
        <v>5.1365409622886897</v>
      </c>
      <c r="X326">
        <v>0.98765432098765404</v>
      </c>
      <c r="Y326">
        <v>43.6</v>
      </c>
      <c r="Z326">
        <v>1</v>
      </c>
      <c r="AA326">
        <v>0</v>
      </c>
      <c r="AB326">
        <v>1</v>
      </c>
      <c r="AC326">
        <v>0</v>
      </c>
    </row>
    <row r="327" spans="1:29" x14ac:dyDescent="0.35">
      <c r="A327">
        <v>110533</v>
      </c>
      <c r="B327" t="s">
        <v>437</v>
      </c>
      <c r="C327" t="s">
        <v>429</v>
      </c>
      <c r="D327" t="s">
        <v>413</v>
      </c>
      <c r="E327" t="s">
        <v>32</v>
      </c>
      <c r="F327">
        <v>1</v>
      </c>
      <c r="G327">
        <v>1101</v>
      </c>
      <c r="H327">
        <v>165</v>
      </c>
      <c r="I327">
        <v>2</v>
      </c>
      <c r="J327">
        <v>5.3</v>
      </c>
      <c r="K327">
        <v>95.6</v>
      </c>
      <c r="L327">
        <v>14.8</v>
      </c>
      <c r="M327">
        <v>73</v>
      </c>
      <c r="N327">
        <v>39504</v>
      </c>
      <c r="O327">
        <v>622.79999999999995</v>
      </c>
      <c r="P327">
        <v>5448849</v>
      </c>
      <c r="Q327">
        <v>5354163</v>
      </c>
      <c r="R327">
        <v>94686</v>
      </c>
      <c r="S327">
        <v>4949</v>
      </c>
      <c r="T327">
        <v>4863</v>
      </c>
      <c r="U327">
        <v>86</v>
      </c>
      <c r="V327">
        <v>214</v>
      </c>
      <c r="W327">
        <v>4.4005757762697897</v>
      </c>
      <c r="X327">
        <v>2.4651444736310402</v>
      </c>
      <c r="Y327">
        <v>43</v>
      </c>
      <c r="Z327">
        <v>1</v>
      </c>
      <c r="AA327">
        <v>0</v>
      </c>
      <c r="AB327">
        <v>1</v>
      </c>
      <c r="AC327">
        <v>0</v>
      </c>
    </row>
    <row r="328" spans="1:29" x14ac:dyDescent="0.35">
      <c r="A328">
        <v>110882</v>
      </c>
      <c r="B328" t="s">
        <v>438</v>
      </c>
      <c r="C328" t="s">
        <v>439</v>
      </c>
      <c r="D328" t="s">
        <v>403</v>
      </c>
      <c r="E328" t="s">
        <v>32</v>
      </c>
      <c r="F328">
        <v>1</v>
      </c>
      <c r="G328">
        <v>1017</v>
      </c>
      <c r="H328">
        <v>164</v>
      </c>
      <c r="I328">
        <v>1.1000000000000001</v>
      </c>
      <c r="J328">
        <v>14.9</v>
      </c>
      <c r="K328">
        <v>84.4</v>
      </c>
      <c r="L328">
        <v>17.399999999999999</v>
      </c>
      <c r="M328">
        <v>56</v>
      </c>
      <c r="N328">
        <v>37712</v>
      </c>
      <c r="O328">
        <v>466.3</v>
      </c>
      <c r="P328">
        <v>6081660</v>
      </c>
      <c r="Q328">
        <v>6241329</v>
      </c>
      <c r="R328">
        <v>-159669</v>
      </c>
      <c r="S328">
        <v>5980</v>
      </c>
      <c r="T328">
        <v>6137</v>
      </c>
      <c r="U328">
        <v>-157</v>
      </c>
      <c r="V328">
        <v>243</v>
      </c>
      <c r="W328">
        <v>3.9595893759165701</v>
      </c>
      <c r="X328">
        <v>1.3545150501672201</v>
      </c>
      <c r="Y328">
        <v>42.1</v>
      </c>
      <c r="Z328">
        <v>1</v>
      </c>
      <c r="AA328">
        <v>0</v>
      </c>
      <c r="AB328">
        <v>1</v>
      </c>
      <c r="AC328">
        <v>0</v>
      </c>
    </row>
    <row r="329" spans="1:29" x14ac:dyDescent="0.35">
      <c r="A329">
        <v>110907</v>
      </c>
      <c r="B329" t="s">
        <v>328</v>
      </c>
      <c r="C329" t="s">
        <v>439</v>
      </c>
      <c r="D329" t="s">
        <v>403</v>
      </c>
      <c r="E329" t="s">
        <v>32</v>
      </c>
      <c r="F329">
        <v>1</v>
      </c>
      <c r="G329">
        <v>708</v>
      </c>
      <c r="H329">
        <v>122</v>
      </c>
      <c r="I329">
        <v>2</v>
      </c>
      <c r="J329">
        <v>14.8</v>
      </c>
      <c r="K329">
        <v>28.5</v>
      </c>
      <c r="L329">
        <v>14.6</v>
      </c>
      <c r="M329">
        <v>48</v>
      </c>
      <c r="N329">
        <v>39992</v>
      </c>
      <c r="O329">
        <v>466.3</v>
      </c>
      <c r="P329">
        <v>4640232</v>
      </c>
      <c r="Q329">
        <v>4745016</v>
      </c>
      <c r="R329">
        <v>-104784</v>
      </c>
      <c r="S329">
        <v>6554</v>
      </c>
      <c r="T329">
        <v>6702</v>
      </c>
      <c r="U329">
        <v>-148</v>
      </c>
      <c r="V329">
        <v>343</v>
      </c>
      <c r="W329">
        <v>5.1178752611160796</v>
      </c>
      <c r="X329">
        <v>0.99176075678974696</v>
      </c>
      <c r="Y329">
        <v>39.200000000000003</v>
      </c>
      <c r="Z329">
        <v>1</v>
      </c>
      <c r="AA329">
        <v>0</v>
      </c>
      <c r="AB329">
        <v>1</v>
      </c>
      <c r="AC329">
        <v>0</v>
      </c>
    </row>
    <row r="330" spans="1:29" x14ac:dyDescent="0.35">
      <c r="A330">
        <v>111396</v>
      </c>
      <c r="B330" t="s">
        <v>440</v>
      </c>
      <c r="C330" t="s">
        <v>441</v>
      </c>
      <c r="D330" t="s">
        <v>233</v>
      </c>
      <c r="E330" t="s">
        <v>32</v>
      </c>
      <c r="F330">
        <v>1</v>
      </c>
      <c r="G330">
        <v>393</v>
      </c>
      <c r="H330">
        <v>77</v>
      </c>
      <c r="I330">
        <v>1.9</v>
      </c>
      <c r="J330">
        <v>27.7</v>
      </c>
      <c r="K330">
        <v>96.7</v>
      </c>
      <c r="L330">
        <v>10.1</v>
      </c>
      <c r="M330">
        <v>42</v>
      </c>
      <c r="N330">
        <v>38603</v>
      </c>
      <c r="O330">
        <v>548.1</v>
      </c>
      <c r="P330">
        <v>3221028</v>
      </c>
      <c r="Q330">
        <v>3488661</v>
      </c>
      <c r="R330">
        <v>-267633</v>
      </c>
      <c r="S330">
        <v>8196</v>
      </c>
      <c r="T330">
        <v>8877</v>
      </c>
      <c r="U330">
        <v>-681</v>
      </c>
      <c r="V330">
        <v>495</v>
      </c>
      <c r="W330">
        <v>5.5762081784386597</v>
      </c>
      <c r="X330">
        <v>5.9907271839921901</v>
      </c>
      <c r="Y330">
        <v>45.8</v>
      </c>
      <c r="Z330">
        <v>1</v>
      </c>
      <c r="AA330">
        <v>0</v>
      </c>
      <c r="AB330">
        <v>0</v>
      </c>
      <c r="AC330">
        <v>0</v>
      </c>
    </row>
    <row r="331" spans="1:29" x14ac:dyDescent="0.35">
      <c r="A331">
        <v>111410</v>
      </c>
      <c r="B331" t="s">
        <v>442</v>
      </c>
      <c r="C331" t="s">
        <v>443</v>
      </c>
      <c r="D331" t="s">
        <v>233</v>
      </c>
      <c r="E331" t="s">
        <v>32</v>
      </c>
      <c r="F331">
        <v>1</v>
      </c>
      <c r="G331">
        <v>663</v>
      </c>
      <c r="H331">
        <v>136</v>
      </c>
      <c r="I331">
        <v>4.8</v>
      </c>
      <c r="J331">
        <v>10.8</v>
      </c>
      <c r="K331">
        <v>98.4</v>
      </c>
      <c r="L331">
        <v>16.100000000000001</v>
      </c>
      <c r="M331">
        <v>43</v>
      </c>
      <c r="N331">
        <v>39992</v>
      </c>
      <c r="O331">
        <v>541.79999999999995</v>
      </c>
      <c r="P331">
        <v>4227288</v>
      </c>
      <c r="Q331">
        <v>4198779</v>
      </c>
      <c r="R331">
        <v>28509</v>
      </c>
      <c r="S331">
        <v>6376</v>
      </c>
      <c r="T331">
        <v>6333</v>
      </c>
      <c r="U331">
        <v>43</v>
      </c>
      <c r="V331">
        <v>402</v>
      </c>
      <c r="W331">
        <v>6.3477025106584604</v>
      </c>
      <c r="X331">
        <v>6.6028858218318698</v>
      </c>
      <c r="Y331">
        <v>45.4</v>
      </c>
      <c r="Z331">
        <v>1</v>
      </c>
      <c r="AA331">
        <v>0</v>
      </c>
      <c r="AB331">
        <v>0</v>
      </c>
      <c r="AC331">
        <v>0</v>
      </c>
    </row>
    <row r="332" spans="1:29" x14ac:dyDescent="0.35">
      <c r="A332">
        <v>111414</v>
      </c>
      <c r="B332" t="s">
        <v>444</v>
      </c>
      <c r="C332" t="s">
        <v>441</v>
      </c>
      <c r="D332" t="s">
        <v>233</v>
      </c>
      <c r="E332" t="s">
        <v>32</v>
      </c>
      <c r="F332">
        <v>1</v>
      </c>
      <c r="G332">
        <v>1008</v>
      </c>
      <c r="H332">
        <v>206</v>
      </c>
      <c r="I332">
        <v>1.5</v>
      </c>
      <c r="J332">
        <v>9</v>
      </c>
      <c r="K332">
        <v>99.1</v>
      </c>
      <c r="L332">
        <v>15.7</v>
      </c>
      <c r="M332">
        <v>66</v>
      </c>
      <c r="N332">
        <v>39387</v>
      </c>
      <c r="O332">
        <v>548.1</v>
      </c>
      <c r="P332">
        <v>5404896</v>
      </c>
      <c r="Q332">
        <v>5434128</v>
      </c>
      <c r="R332">
        <v>-29232</v>
      </c>
      <c r="S332">
        <v>5362</v>
      </c>
      <c r="T332">
        <v>5391</v>
      </c>
      <c r="U332">
        <v>-29</v>
      </c>
      <c r="V332">
        <v>318</v>
      </c>
      <c r="W332">
        <v>5.8987200890372797</v>
      </c>
      <c r="X332">
        <v>3.18910854158896</v>
      </c>
      <c r="Y332">
        <v>48.9</v>
      </c>
      <c r="Z332">
        <v>1</v>
      </c>
      <c r="AA332">
        <v>0</v>
      </c>
      <c r="AB332">
        <v>0</v>
      </c>
      <c r="AC332">
        <v>0</v>
      </c>
    </row>
    <row r="333" spans="1:29" x14ac:dyDescent="0.35">
      <c r="A333">
        <v>111419</v>
      </c>
      <c r="B333" t="s">
        <v>445</v>
      </c>
      <c r="C333" t="s">
        <v>443</v>
      </c>
      <c r="D333" t="s">
        <v>233</v>
      </c>
      <c r="E333" t="s">
        <v>32</v>
      </c>
      <c r="F333">
        <v>1</v>
      </c>
      <c r="G333">
        <v>1036</v>
      </c>
      <c r="H333">
        <v>147</v>
      </c>
      <c r="I333">
        <v>1.9</v>
      </c>
      <c r="J333">
        <v>7.7</v>
      </c>
      <c r="K333">
        <v>97.1</v>
      </c>
      <c r="L333">
        <v>14.6</v>
      </c>
      <c r="M333">
        <v>74</v>
      </c>
      <c r="N333">
        <v>39530</v>
      </c>
      <c r="O333">
        <v>541.79999999999995</v>
      </c>
      <c r="P333">
        <v>5303284</v>
      </c>
      <c r="Q333">
        <v>5343688</v>
      </c>
      <c r="R333">
        <v>-40404</v>
      </c>
      <c r="S333">
        <v>5119</v>
      </c>
      <c r="T333">
        <v>5158</v>
      </c>
      <c r="U333">
        <v>-39</v>
      </c>
      <c r="V333">
        <v>105</v>
      </c>
      <c r="W333">
        <v>2.0356727413726201</v>
      </c>
      <c r="X333">
        <v>1.91443641336198</v>
      </c>
      <c r="Y333">
        <v>45.1</v>
      </c>
      <c r="Z333">
        <v>1</v>
      </c>
      <c r="AA333">
        <v>0</v>
      </c>
      <c r="AB333">
        <v>1</v>
      </c>
      <c r="AC333">
        <v>0</v>
      </c>
    </row>
    <row r="334" spans="1:29" x14ac:dyDescent="0.35">
      <c r="A334">
        <v>111422</v>
      </c>
      <c r="B334" t="s">
        <v>446</v>
      </c>
      <c r="C334" t="s">
        <v>441</v>
      </c>
      <c r="D334" t="s">
        <v>233</v>
      </c>
      <c r="E334" t="s">
        <v>32</v>
      </c>
      <c r="F334">
        <v>1</v>
      </c>
      <c r="G334">
        <v>1465</v>
      </c>
      <c r="H334">
        <v>246</v>
      </c>
      <c r="I334">
        <v>1.3</v>
      </c>
      <c r="J334">
        <v>6.7</v>
      </c>
      <c r="K334">
        <v>91.5</v>
      </c>
      <c r="L334">
        <v>15.4</v>
      </c>
      <c r="M334">
        <v>95</v>
      </c>
      <c r="N334">
        <v>39251</v>
      </c>
      <c r="O334">
        <v>548.1</v>
      </c>
      <c r="P334">
        <v>7559400</v>
      </c>
      <c r="Q334">
        <v>7650230</v>
      </c>
      <c r="R334">
        <v>-90830</v>
      </c>
      <c r="S334">
        <v>5160</v>
      </c>
      <c r="T334">
        <v>5222</v>
      </c>
      <c r="U334">
        <v>-62</v>
      </c>
      <c r="V334">
        <v>172</v>
      </c>
      <c r="W334">
        <v>3.2937571811566499</v>
      </c>
      <c r="X334">
        <v>2.6162790697674398</v>
      </c>
      <c r="Y334">
        <v>46.4</v>
      </c>
      <c r="Z334">
        <v>1</v>
      </c>
      <c r="AA334">
        <v>0</v>
      </c>
      <c r="AB334">
        <v>1</v>
      </c>
      <c r="AC334">
        <v>0</v>
      </c>
    </row>
    <row r="335" spans="1:29" x14ac:dyDescent="0.35">
      <c r="A335">
        <v>111424</v>
      </c>
      <c r="B335" t="s">
        <v>447</v>
      </c>
      <c r="C335" t="s">
        <v>441</v>
      </c>
      <c r="D335" t="s">
        <v>233</v>
      </c>
      <c r="E335" t="s">
        <v>32</v>
      </c>
      <c r="F335">
        <v>1</v>
      </c>
      <c r="G335">
        <v>1263</v>
      </c>
      <c r="H335">
        <v>195</v>
      </c>
      <c r="I335">
        <v>1.3</v>
      </c>
      <c r="J335">
        <v>4.7</v>
      </c>
      <c r="K335">
        <v>98</v>
      </c>
      <c r="L335">
        <v>16.3</v>
      </c>
      <c r="M335">
        <v>79</v>
      </c>
      <c r="N335">
        <v>38761</v>
      </c>
      <c r="O335">
        <v>548.1</v>
      </c>
      <c r="P335">
        <v>6337734</v>
      </c>
      <c r="Q335">
        <v>6083871</v>
      </c>
      <c r="R335">
        <v>253863</v>
      </c>
      <c r="S335">
        <v>5018</v>
      </c>
      <c r="T335">
        <v>4817</v>
      </c>
      <c r="U335">
        <v>201</v>
      </c>
      <c r="V335">
        <v>390</v>
      </c>
      <c r="W335">
        <v>8.0963255138052705</v>
      </c>
      <c r="X335">
        <v>5.5400557991231603</v>
      </c>
      <c r="Y335">
        <v>54.4</v>
      </c>
      <c r="Z335">
        <v>1</v>
      </c>
      <c r="AA335">
        <v>0</v>
      </c>
      <c r="AB335">
        <v>1</v>
      </c>
      <c r="AC335">
        <v>0</v>
      </c>
    </row>
    <row r="336" spans="1:29" x14ac:dyDescent="0.35">
      <c r="A336">
        <v>111429</v>
      </c>
      <c r="B336" t="s">
        <v>448</v>
      </c>
      <c r="C336" t="s">
        <v>441</v>
      </c>
      <c r="D336" t="s">
        <v>233</v>
      </c>
      <c r="E336" t="s">
        <v>32</v>
      </c>
      <c r="F336">
        <v>1</v>
      </c>
      <c r="G336">
        <v>1511</v>
      </c>
      <c r="H336">
        <v>246</v>
      </c>
      <c r="I336">
        <v>1.1000000000000001</v>
      </c>
      <c r="J336">
        <v>9.1</v>
      </c>
      <c r="K336">
        <v>96.8</v>
      </c>
      <c r="L336">
        <v>15.2</v>
      </c>
      <c r="M336">
        <v>99</v>
      </c>
      <c r="N336">
        <v>39394</v>
      </c>
      <c r="O336">
        <v>548.1</v>
      </c>
      <c r="P336">
        <v>8098960</v>
      </c>
      <c r="Q336">
        <v>8454045</v>
      </c>
      <c r="R336">
        <v>-355085</v>
      </c>
      <c r="S336">
        <v>5360</v>
      </c>
      <c r="T336">
        <v>5595</v>
      </c>
      <c r="U336">
        <v>-235</v>
      </c>
      <c r="V336">
        <v>257</v>
      </c>
      <c r="W336">
        <v>4.5933869526362798</v>
      </c>
      <c r="X336">
        <v>1.9589552238806001</v>
      </c>
      <c r="Y336">
        <v>47.2</v>
      </c>
      <c r="Z336">
        <v>1</v>
      </c>
      <c r="AA336">
        <v>0</v>
      </c>
      <c r="AB336">
        <v>1</v>
      </c>
      <c r="AC336">
        <v>0</v>
      </c>
    </row>
    <row r="337" spans="1:29" x14ac:dyDescent="0.35">
      <c r="A337">
        <v>111430</v>
      </c>
      <c r="B337" t="s">
        <v>449</v>
      </c>
      <c r="C337" t="s">
        <v>450</v>
      </c>
      <c r="D337" t="s">
        <v>233</v>
      </c>
      <c r="E337" t="s">
        <v>32</v>
      </c>
      <c r="F337">
        <v>1</v>
      </c>
      <c r="G337">
        <v>1108</v>
      </c>
      <c r="H337">
        <v>202</v>
      </c>
      <c r="I337">
        <v>1.8</v>
      </c>
      <c r="J337">
        <v>6.1</v>
      </c>
      <c r="K337">
        <v>98.8</v>
      </c>
      <c r="L337">
        <v>18.5</v>
      </c>
      <c r="M337">
        <v>60</v>
      </c>
      <c r="N337">
        <v>39948</v>
      </c>
      <c r="O337">
        <v>537.70000000000005</v>
      </c>
      <c r="P337">
        <v>5695120</v>
      </c>
      <c r="Q337">
        <v>5623100</v>
      </c>
      <c r="R337">
        <v>72020</v>
      </c>
      <c r="S337">
        <v>5140</v>
      </c>
      <c r="T337">
        <v>5075</v>
      </c>
      <c r="U337">
        <v>65</v>
      </c>
      <c r="V337">
        <v>231</v>
      </c>
      <c r="W337">
        <v>4.5517241379310303</v>
      </c>
      <c r="X337">
        <v>3.9105058365758798</v>
      </c>
      <c r="Y337">
        <v>51.5</v>
      </c>
      <c r="Z337">
        <v>1</v>
      </c>
      <c r="AA337">
        <v>0</v>
      </c>
      <c r="AB337">
        <v>0</v>
      </c>
      <c r="AC337">
        <v>0</v>
      </c>
    </row>
    <row r="338" spans="1:29" x14ac:dyDescent="0.35">
      <c r="A338">
        <v>111440</v>
      </c>
      <c r="B338" t="s">
        <v>451</v>
      </c>
      <c r="C338" t="s">
        <v>441</v>
      </c>
      <c r="D338" t="s">
        <v>233</v>
      </c>
      <c r="E338" t="s">
        <v>32</v>
      </c>
      <c r="F338">
        <v>1</v>
      </c>
      <c r="G338">
        <v>1332</v>
      </c>
      <c r="H338">
        <v>219</v>
      </c>
      <c r="I338">
        <v>0.2</v>
      </c>
      <c r="J338">
        <v>6.6</v>
      </c>
      <c r="K338">
        <v>98.1</v>
      </c>
      <c r="L338">
        <v>15.7</v>
      </c>
      <c r="M338">
        <v>85</v>
      </c>
      <c r="N338">
        <v>39327</v>
      </c>
      <c r="O338">
        <v>548.1</v>
      </c>
      <c r="P338">
        <v>6536124</v>
      </c>
      <c r="Q338">
        <v>6662664</v>
      </c>
      <c r="R338">
        <v>-126540</v>
      </c>
      <c r="S338">
        <v>4907</v>
      </c>
      <c r="T338">
        <v>5002</v>
      </c>
      <c r="U338">
        <v>-95</v>
      </c>
      <c r="V338">
        <v>303</v>
      </c>
      <c r="W338">
        <v>6.0575769692123096</v>
      </c>
      <c r="X338">
        <v>0.99857346647646195</v>
      </c>
      <c r="Y338">
        <v>53.2</v>
      </c>
      <c r="Z338">
        <v>1</v>
      </c>
      <c r="AA338">
        <v>0</v>
      </c>
      <c r="AB338">
        <v>1</v>
      </c>
      <c r="AC338">
        <v>0</v>
      </c>
    </row>
    <row r="339" spans="1:29" x14ac:dyDescent="0.35">
      <c r="A339">
        <v>111443</v>
      </c>
      <c r="B339" t="s">
        <v>452</v>
      </c>
      <c r="C339" t="s">
        <v>443</v>
      </c>
      <c r="D339" t="s">
        <v>233</v>
      </c>
      <c r="E339" t="s">
        <v>32</v>
      </c>
      <c r="F339">
        <v>1</v>
      </c>
      <c r="G339">
        <v>2015</v>
      </c>
      <c r="H339">
        <v>296</v>
      </c>
      <c r="I339">
        <v>3.4</v>
      </c>
      <c r="J339">
        <v>5.8</v>
      </c>
      <c r="K339">
        <v>93.8</v>
      </c>
      <c r="L339">
        <v>15.6</v>
      </c>
      <c r="M339">
        <v>129</v>
      </c>
      <c r="N339">
        <v>39740</v>
      </c>
      <c r="O339">
        <v>541.79999999999995</v>
      </c>
      <c r="P339">
        <v>10745995</v>
      </c>
      <c r="Q339">
        <v>10907195</v>
      </c>
      <c r="R339">
        <v>-161200</v>
      </c>
      <c r="S339">
        <v>5333</v>
      </c>
      <c r="T339">
        <v>5413</v>
      </c>
      <c r="U339">
        <v>-80</v>
      </c>
      <c r="V339">
        <v>223</v>
      </c>
      <c r="W339">
        <v>4.1197118049141004</v>
      </c>
      <c r="X339">
        <v>4.8565535345959097</v>
      </c>
      <c r="Y339">
        <v>51.6</v>
      </c>
      <c r="Z339">
        <v>1</v>
      </c>
      <c r="AA339">
        <v>0</v>
      </c>
      <c r="AB339">
        <v>1</v>
      </c>
      <c r="AC339">
        <v>0</v>
      </c>
    </row>
    <row r="340" spans="1:29" x14ac:dyDescent="0.35">
      <c r="A340">
        <v>111450</v>
      </c>
      <c r="B340" t="s">
        <v>453</v>
      </c>
      <c r="C340" t="s">
        <v>441</v>
      </c>
      <c r="D340" t="s">
        <v>233</v>
      </c>
      <c r="E340" t="s">
        <v>32</v>
      </c>
      <c r="F340">
        <v>1</v>
      </c>
      <c r="G340">
        <v>1259</v>
      </c>
      <c r="H340">
        <v>190</v>
      </c>
      <c r="I340">
        <v>2.8</v>
      </c>
      <c r="J340">
        <v>3.5</v>
      </c>
      <c r="K340">
        <v>95.6</v>
      </c>
      <c r="L340">
        <v>16.600000000000001</v>
      </c>
      <c r="M340">
        <v>75</v>
      </c>
      <c r="N340">
        <v>38957</v>
      </c>
      <c r="O340">
        <v>548.1</v>
      </c>
      <c r="P340">
        <v>6471260</v>
      </c>
      <c r="Q340">
        <v>6137625</v>
      </c>
      <c r="R340">
        <v>333635</v>
      </c>
      <c r="S340">
        <v>5140</v>
      </c>
      <c r="T340">
        <v>4875</v>
      </c>
      <c r="U340">
        <v>265</v>
      </c>
      <c r="V340">
        <v>240</v>
      </c>
      <c r="W340">
        <v>4.9230769230769198</v>
      </c>
      <c r="X340">
        <v>2.7821011673151701</v>
      </c>
      <c r="Y340">
        <v>48.8</v>
      </c>
      <c r="Z340">
        <v>1</v>
      </c>
      <c r="AA340">
        <v>0</v>
      </c>
      <c r="AB340">
        <v>1</v>
      </c>
      <c r="AC340">
        <v>0</v>
      </c>
    </row>
    <row r="341" spans="1:29" x14ac:dyDescent="0.35">
      <c r="A341">
        <v>111451</v>
      </c>
      <c r="B341" t="s">
        <v>454</v>
      </c>
      <c r="C341" t="s">
        <v>441</v>
      </c>
      <c r="D341" t="s">
        <v>233</v>
      </c>
      <c r="E341" t="s">
        <v>32</v>
      </c>
      <c r="F341">
        <v>1</v>
      </c>
      <c r="G341">
        <v>818</v>
      </c>
      <c r="H341">
        <v>128</v>
      </c>
      <c r="I341">
        <v>1.2</v>
      </c>
      <c r="J341">
        <v>11.7</v>
      </c>
      <c r="K341">
        <v>93.2</v>
      </c>
      <c r="L341">
        <v>15</v>
      </c>
      <c r="M341">
        <v>55</v>
      </c>
      <c r="N341">
        <v>39325</v>
      </c>
      <c r="O341">
        <v>548.1</v>
      </c>
      <c r="P341">
        <v>4486730</v>
      </c>
      <c r="Q341">
        <v>4674052</v>
      </c>
      <c r="R341">
        <v>-187322</v>
      </c>
      <c r="S341">
        <v>5485</v>
      </c>
      <c r="T341">
        <v>5714</v>
      </c>
      <c r="U341">
        <v>-229</v>
      </c>
      <c r="V341">
        <v>269</v>
      </c>
      <c r="W341">
        <v>4.7077353867693397</v>
      </c>
      <c r="X341">
        <v>1.82315405651778</v>
      </c>
      <c r="Y341">
        <v>40.700000000000003</v>
      </c>
      <c r="Z341">
        <v>1</v>
      </c>
      <c r="AA341">
        <v>0</v>
      </c>
      <c r="AB341">
        <v>1</v>
      </c>
      <c r="AC341">
        <v>0</v>
      </c>
    </row>
    <row r="342" spans="1:29" x14ac:dyDescent="0.35">
      <c r="A342">
        <v>111454</v>
      </c>
      <c r="B342" t="s">
        <v>455</v>
      </c>
      <c r="C342" t="s">
        <v>450</v>
      </c>
      <c r="D342" t="s">
        <v>233</v>
      </c>
      <c r="E342" t="s">
        <v>32</v>
      </c>
      <c r="F342">
        <v>1</v>
      </c>
      <c r="G342">
        <v>919</v>
      </c>
      <c r="H342">
        <v>173</v>
      </c>
      <c r="I342">
        <v>3.3</v>
      </c>
      <c r="J342">
        <v>6.8</v>
      </c>
      <c r="K342">
        <v>85.8</v>
      </c>
      <c r="L342">
        <v>16.2</v>
      </c>
      <c r="M342">
        <v>56</v>
      </c>
      <c r="N342">
        <v>42514</v>
      </c>
      <c r="O342">
        <v>537.70000000000005</v>
      </c>
      <c r="P342">
        <v>4752149</v>
      </c>
      <c r="Q342">
        <v>4776962</v>
      </c>
      <c r="R342">
        <v>-24813</v>
      </c>
      <c r="S342">
        <v>5171</v>
      </c>
      <c r="T342">
        <v>5198</v>
      </c>
      <c r="U342">
        <v>-27</v>
      </c>
      <c r="V342">
        <v>198</v>
      </c>
      <c r="W342">
        <v>3.8091573682185502</v>
      </c>
      <c r="X342">
        <v>1.7017984915877</v>
      </c>
      <c r="Y342">
        <v>50.8</v>
      </c>
      <c r="Z342">
        <v>1</v>
      </c>
      <c r="AA342">
        <v>0</v>
      </c>
      <c r="AB342">
        <v>0</v>
      </c>
      <c r="AC342">
        <v>0</v>
      </c>
    </row>
    <row r="343" spans="1:29" x14ac:dyDescent="0.35">
      <c r="A343">
        <v>111457</v>
      </c>
      <c r="B343" t="s">
        <v>456</v>
      </c>
      <c r="C343" t="s">
        <v>457</v>
      </c>
      <c r="D343" t="s">
        <v>233</v>
      </c>
      <c r="E343" t="s">
        <v>32</v>
      </c>
      <c r="F343">
        <v>1</v>
      </c>
      <c r="G343">
        <v>1434</v>
      </c>
      <c r="H343">
        <v>264</v>
      </c>
      <c r="I343">
        <v>0.5</v>
      </c>
      <c r="J343">
        <v>23</v>
      </c>
      <c r="K343">
        <v>97.8</v>
      </c>
      <c r="L343">
        <v>14.3</v>
      </c>
      <c r="M343">
        <v>103</v>
      </c>
      <c r="N343">
        <v>40588</v>
      </c>
      <c r="O343">
        <v>507</v>
      </c>
      <c r="P343">
        <v>8614038</v>
      </c>
      <c r="Q343">
        <v>8695776</v>
      </c>
      <c r="R343">
        <v>-81738</v>
      </c>
      <c r="S343">
        <v>6007</v>
      </c>
      <c r="T343">
        <v>6064</v>
      </c>
      <c r="U343">
        <v>-57</v>
      </c>
      <c r="V343">
        <v>252</v>
      </c>
      <c r="W343">
        <v>4.1556728232189997</v>
      </c>
      <c r="X343">
        <v>4.6445813217912404</v>
      </c>
      <c r="Y343">
        <v>42.5</v>
      </c>
      <c r="Z343">
        <v>1</v>
      </c>
      <c r="AA343">
        <v>0</v>
      </c>
      <c r="AB343">
        <v>1</v>
      </c>
      <c r="AC343">
        <v>0</v>
      </c>
    </row>
    <row r="344" spans="1:29" x14ac:dyDescent="0.35">
      <c r="A344">
        <v>111724</v>
      </c>
      <c r="B344" t="s">
        <v>458</v>
      </c>
      <c r="C344" t="s">
        <v>459</v>
      </c>
      <c r="D344" t="s">
        <v>370</v>
      </c>
      <c r="E344" t="s">
        <v>32</v>
      </c>
      <c r="F344">
        <v>1</v>
      </c>
      <c r="G344">
        <v>1195</v>
      </c>
      <c r="H344">
        <v>246</v>
      </c>
      <c r="I344">
        <v>2.4</v>
      </c>
      <c r="J344">
        <v>12.1</v>
      </c>
      <c r="K344">
        <v>99</v>
      </c>
      <c r="L344">
        <v>15.5</v>
      </c>
      <c r="M344">
        <v>77</v>
      </c>
      <c r="N344">
        <v>39766</v>
      </c>
      <c r="O344">
        <v>462.5</v>
      </c>
      <c r="P344">
        <v>7642025</v>
      </c>
      <c r="Q344">
        <v>7871465</v>
      </c>
      <c r="R344">
        <v>-229440</v>
      </c>
      <c r="S344">
        <v>6395</v>
      </c>
      <c r="T344">
        <v>6587</v>
      </c>
      <c r="U344">
        <v>-192</v>
      </c>
      <c r="V344">
        <v>732</v>
      </c>
      <c r="W344">
        <v>11.112797935327199</v>
      </c>
      <c r="X344">
        <v>8.6786551993745107</v>
      </c>
      <c r="Y344">
        <v>42.9</v>
      </c>
      <c r="Z344">
        <v>1</v>
      </c>
      <c r="AA344">
        <v>0</v>
      </c>
      <c r="AB344">
        <v>0</v>
      </c>
      <c r="AC344">
        <v>0</v>
      </c>
    </row>
    <row r="345" spans="1:29" x14ac:dyDescent="0.35">
      <c r="A345">
        <v>111726</v>
      </c>
      <c r="B345" t="s">
        <v>460</v>
      </c>
      <c r="C345" t="s">
        <v>459</v>
      </c>
      <c r="D345" t="s">
        <v>370</v>
      </c>
      <c r="E345" t="s">
        <v>32</v>
      </c>
      <c r="F345">
        <v>1</v>
      </c>
      <c r="G345">
        <v>533</v>
      </c>
      <c r="H345">
        <v>105</v>
      </c>
      <c r="I345">
        <v>4</v>
      </c>
      <c r="J345">
        <v>14.7</v>
      </c>
      <c r="K345">
        <v>98.9</v>
      </c>
      <c r="L345">
        <v>15.8</v>
      </c>
      <c r="M345">
        <v>34</v>
      </c>
      <c r="N345">
        <v>40012</v>
      </c>
      <c r="O345">
        <v>462.5</v>
      </c>
      <c r="P345">
        <v>3466099</v>
      </c>
      <c r="Q345">
        <v>3494881</v>
      </c>
      <c r="R345">
        <v>-28782</v>
      </c>
      <c r="S345">
        <v>6503</v>
      </c>
      <c r="T345">
        <v>6557</v>
      </c>
      <c r="U345">
        <v>-54</v>
      </c>
      <c r="V345">
        <v>361</v>
      </c>
      <c r="W345">
        <v>5.5055665700777796</v>
      </c>
      <c r="X345">
        <v>12.6095648162387</v>
      </c>
      <c r="Y345">
        <v>42.6</v>
      </c>
      <c r="Z345">
        <v>1</v>
      </c>
      <c r="AA345">
        <v>0</v>
      </c>
      <c r="AB345">
        <v>0</v>
      </c>
      <c r="AC345">
        <v>0</v>
      </c>
    </row>
    <row r="346" spans="1:29" x14ac:dyDescent="0.35">
      <c r="A346">
        <v>111731</v>
      </c>
      <c r="B346" t="s">
        <v>461</v>
      </c>
      <c r="C346" t="s">
        <v>462</v>
      </c>
      <c r="D346" t="s">
        <v>370</v>
      </c>
      <c r="E346" t="s">
        <v>32</v>
      </c>
      <c r="F346">
        <v>1</v>
      </c>
      <c r="G346">
        <v>1321</v>
      </c>
      <c r="H346">
        <v>257</v>
      </c>
      <c r="I346">
        <v>1.1000000000000001</v>
      </c>
      <c r="J346">
        <v>13.6</v>
      </c>
      <c r="K346">
        <v>99</v>
      </c>
      <c r="L346">
        <v>15.5</v>
      </c>
      <c r="M346">
        <v>88</v>
      </c>
      <c r="N346">
        <v>40764</v>
      </c>
      <c r="O346">
        <v>524.20000000000005</v>
      </c>
      <c r="P346">
        <v>7459687</v>
      </c>
      <c r="Q346">
        <v>7512527</v>
      </c>
      <c r="R346">
        <v>-52840</v>
      </c>
      <c r="S346">
        <v>5647</v>
      </c>
      <c r="T346">
        <v>5687</v>
      </c>
      <c r="U346">
        <v>-40</v>
      </c>
      <c r="V346">
        <v>260</v>
      </c>
      <c r="W346">
        <v>4.5718304905925802</v>
      </c>
      <c r="X346">
        <v>2.6031521161678799</v>
      </c>
      <c r="Y346">
        <v>44.5</v>
      </c>
      <c r="Z346">
        <v>1</v>
      </c>
      <c r="AA346">
        <v>0</v>
      </c>
      <c r="AB346">
        <v>0</v>
      </c>
      <c r="AC346">
        <v>0</v>
      </c>
    </row>
    <row r="347" spans="1:29" x14ac:dyDescent="0.35">
      <c r="A347">
        <v>111748</v>
      </c>
      <c r="B347" t="s">
        <v>463</v>
      </c>
      <c r="C347" t="s">
        <v>464</v>
      </c>
      <c r="D347" t="s">
        <v>370</v>
      </c>
      <c r="E347" t="s">
        <v>32</v>
      </c>
      <c r="F347">
        <v>1</v>
      </c>
      <c r="G347">
        <v>941</v>
      </c>
      <c r="H347">
        <v>194</v>
      </c>
      <c r="I347">
        <v>1.6</v>
      </c>
      <c r="J347">
        <v>15</v>
      </c>
      <c r="K347">
        <v>92.1</v>
      </c>
      <c r="L347">
        <v>15.2</v>
      </c>
      <c r="M347">
        <v>65</v>
      </c>
      <c r="N347">
        <v>37846</v>
      </c>
      <c r="O347">
        <v>478</v>
      </c>
      <c r="P347">
        <v>5506732</v>
      </c>
      <c r="Q347">
        <v>5623416</v>
      </c>
      <c r="R347">
        <v>-116684</v>
      </c>
      <c r="S347">
        <v>5852</v>
      </c>
      <c r="T347">
        <v>5976</v>
      </c>
      <c r="U347">
        <v>-124</v>
      </c>
      <c r="V347">
        <v>319</v>
      </c>
      <c r="W347">
        <v>5.3380187416332001</v>
      </c>
      <c r="X347">
        <v>2.5290498974709501</v>
      </c>
      <c r="Y347">
        <v>41.6</v>
      </c>
      <c r="Z347">
        <v>1</v>
      </c>
      <c r="AA347">
        <v>0</v>
      </c>
      <c r="AB347">
        <v>0</v>
      </c>
      <c r="AC347">
        <v>0</v>
      </c>
    </row>
    <row r="348" spans="1:29" x14ac:dyDescent="0.35">
      <c r="A348">
        <v>112041</v>
      </c>
      <c r="B348" t="s">
        <v>465</v>
      </c>
      <c r="C348" t="s">
        <v>466</v>
      </c>
      <c r="D348" t="s">
        <v>393</v>
      </c>
      <c r="E348" t="s">
        <v>32</v>
      </c>
      <c r="F348">
        <v>1</v>
      </c>
      <c r="G348">
        <v>639</v>
      </c>
      <c r="H348">
        <v>111</v>
      </c>
      <c r="I348">
        <v>1.4</v>
      </c>
      <c r="J348">
        <v>9.6</v>
      </c>
      <c r="K348">
        <v>97.4</v>
      </c>
      <c r="L348">
        <v>13.8</v>
      </c>
      <c r="M348">
        <v>45</v>
      </c>
      <c r="N348">
        <v>40676</v>
      </c>
      <c r="O348">
        <v>467.6</v>
      </c>
      <c r="P348">
        <v>3589263</v>
      </c>
      <c r="Q348">
        <v>3806523</v>
      </c>
      <c r="R348">
        <v>-217260</v>
      </c>
      <c r="S348">
        <v>5617</v>
      </c>
      <c r="T348">
        <v>5957</v>
      </c>
      <c r="U348">
        <v>-340</v>
      </c>
      <c r="V348">
        <v>248</v>
      </c>
      <c r="W348">
        <v>4.1631693805606904</v>
      </c>
      <c r="X348">
        <v>2.1185686309417799</v>
      </c>
      <c r="Y348">
        <v>43.2</v>
      </c>
      <c r="Z348">
        <v>1</v>
      </c>
      <c r="AA348">
        <v>0</v>
      </c>
      <c r="AB348">
        <v>1</v>
      </c>
      <c r="AC348">
        <v>0</v>
      </c>
    </row>
    <row r="349" spans="1:29" x14ac:dyDescent="0.35">
      <c r="A349">
        <v>112045</v>
      </c>
      <c r="B349" t="s">
        <v>467</v>
      </c>
      <c r="C349" t="s">
        <v>466</v>
      </c>
      <c r="D349" t="s">
        <v>393</v>
      </c>
      <c r="E349" t="s">
        <v>32</v>
      </c>
      <c r="F349">
        <v>1</v>
      </c>
      <c r="G349">
        <v>1090</v>
      </c>
      <c r="H349">
        <v>161</v>
      </c>
      <c r="I349">
        <v>2.2999999999999998</v>
      </c>
      <c r="J349">
        <v>9.4</v>
      </c>
      <c r="K349">
        <v>99.6</v>
      </c>
      <c r="L349">
        <v>15.4</v>
      </c>
      <c r="M349">
        <v>68</v>
      </c>
      <c r="N349">
        <v>39928</v>
      </c>
      <c r="O349">
        <v>467.6</v>
      </c>
      <c r="P349">
        <v>6039690</v>
      </c>
      <c r="Q349">
        <v>6365600</v>
      </c>
      <c r="R349">
        <v>-325910</v>
      </c>
      <c r="S349">
        <v>5541</v>
      </c>
      <c r="T349">
        <v>5840</v>
      </c>
      <c r="U349">
        <v>-299</v>
      </c>
      <c r="V349">
        <v>333</v>
      </c>
      <c r="W349">
        <v>5.7020547945205502</v>
      </c>
      <c r="X349">
        <v>5.6127052878541797</v>
      </c>
      <c r="Y349">
        <v>45</v>
      </c>
      <c r="Z349">
        <v>1</v>
      </c>
      <c r="AA349">
        <v>0</v>
      </c>
      <c r="AB349">
        <v>1</v>
      </c>
      <c r="AC349">
        <v>0</v>
      </c>
    </row>
    <row r="350" spans="1:29" x14ac:dyDescent="0.35">
      <c r="A350">
        <v>112052</v>
      </c>
      <c r="B350" t="s">
        <v>468</v>
      </c>
      <c r="C350" t="s">
        <v>466</v>
      </c>
      <c r="D350" t="s">
        <v>393</v>
      </c>
      <c r="E350" t="s">
        <v>32</v>
      </c>
      <c r="F350">
        <v>1</v>
      </c>
      <c r="G350">
        <v>640</v>
      </c>
      <c r="H350">
        <v>136</v>
      </c>
      <c r="I350">
        <v>2.2999999999999998</v>
      </c>
      <c r="J350">
        <v>22.3</v>
      </c>
      <c r="K350">
        <v>93.8</v>
      </c>
      <c r="L350">
        <v>14.1</v>
      </c>
      <c r="M350">
        <v>46</v>
      </c>
      <c r="N350">
        <v>38489</v>
      </c>
      <c r="O350">
        <v>467.6</v>
      </c>
      <c r="P350">
        <v>3956480</v>
      </c>
      <c r="Q350">
        <v>4004480</v>
      </c>
      <c r="R350">
        <v>-48000</v>
      </c>
      <c r="S350">
        <v>6182</v>
      </c>
      <c r="T350">
        <v>6257</v>
      </c>
      <c r="U350">
        <v>-75</v>
      </c>
      <c r="V350">
        <v>284</v>
      </c>
      <c r="W350">
        <v>4.5389164136167501</v>
      </c>
      <c r="X350">
        <v>3.3322549336784202</v>
      </c>
      <c r="Y350">
        <v>42.9</v>
      </c>
      <c r="Z350">
        <v>1</v>
      </c>
      <c r="AA350">
        <v>0</v>
      </c>
      <c r="AB350">
        <v>0</v>
      </c>
      <c r="AC350">
        <v>0</v>
      </c>
    </row>
    <row r="351" spans="1:29" x14ac:dyDescent="0.35">
      <c r="A351">
        <v>112054</v>
      </c>
      <c r="B351" t="s">
        <v>469</v>
      </c>
      <c r="C351" t="s">
        <v>466</v>
      </c>
      <c r="D351" t="s">
        <v>393</v>
      </c>
      <c r="E351" t="s">
        <v>32</v>
      </c>
      <c r="F351">
        <v>1</v>
      </c>
      <c r="G351">
        <v>1017</v>
      </c>
      <c r="H351">
        <v>140</v>
      </c>
      <c r="I351">
        <v>1.2</v>
      </c>
      <c r="J351">
        <v>11.7</v>
      </c>
      <c r="K351">
        <v>97</v>
      </c>
      <c r="L351">
        <v>14.7</v>
      </c>
      <c r="M351">
        <v>72</v>
      </c>
      <c r="N351">
        <v>39447</v>
      </c>
      <c r="O351">
        <v>467.6</v>
      </c>
      <c r="P351">
        <v>5861988</v>
      </c>
      <c r="Q351">
        <v>5990130</v>
      </c>
      <c r="R351">
        <v>-128142</v>
      </c>
      <c r="S351">
        <v>5764</v>
      </c>
      <c r="T351">
        <v>5890</v>
      </c>
      <c r="U351">
        <v>-126</v>
      </c>
      <c r="V351">
        <v>451</v>
      </c>
      <c r="W351">
        <v>7.6570458404074699</v>
      </c>
      <c r="X351">
        <v>4.5975017349063201</v>
      </c>
      <c r="Y351">
        <v>49.1</v>
      </c>
      <c r="Z351">
        <v>1</v>
      </c>
      <c r="AA351">
        <v>0</v>
      </c>
      <c r="AB351">
        <v>1</v>
      </c>
      <c r="AC351">
        <v>0</v>
      </c>
    </row>
    <row r="352" spans="1:29" x14ac:dyDescent="0.35">
      <c r="A352">
        <v>112055</v>
      </c>
      <c r="B352" t="s">
        <v>470</v>
      </c>
      <c r="C352" t="s">
        <v>466</v>
      </c>
      <c r="D352" t="s">
        <v>393</v>
      </c>
      <c r="E352" t="s">
        <v>32</v>
      </c>
      <c r="F352">
        <v>1</v>
      </c>
      <c r="G352">
        <v>1343</v>
      </c>
      <c r="H352">
        <v>255</v>
      </c>
      <c r="I352">
        <v>2.6</v>
      </c>
      <c r="J352">
        <v>7.2</v>
      </c>
      <c r="K352">
        <v>99</v>
      </c>
      <c r="L352">
        <v>15.9</v>
      </c>
      <c r="M352">
        <v>86</v>
      </c>
      <c r="N352">
        <v>37319</v>
      </c>
      <c r="O352">
        <v>467.6</v>
      </c>
      <c r="P352">
        <v>7793429</v>
      </c>
      <c r="Q352">
        <v>7771941</v>
      </c>
      <c r="R352">
        <v>21488</v>
      </c>
      <c r="S352">
        <v>5803</v>
      </c>
      <c r="T352">
        <v>5787</v>
      </c>
      <c r="U352">
        <v>16</v>
      </c>
      <c r="V352">
        <v>429</v>
      </c>
      <c r="W352">
        <v>7.4131674442716404</v>
      </c>
      <c r="X352">
        <v>5.8073410305014601</v>
      </c>
      <c r="Y352">
        <v>49.5</v>
      </c>
      <c r="Z352">
        <v>1</v>
      </c>
      <c r="AA352">
        <v>0</v>
      </c>
      <c r="AB352">
        <v>0</v>
      </c>
      <c r="AC352">
        <v>0</v>
      </c>
    </row>
    <row r="353" spans="1:29" x14ac:dyDescent="0.35">
      <c r="A353">
        <v>112067</v>
      </c>
      <c r="B353" t="s">
        <v>471</v>
      </c>
      <c r="C353" t="s">
        <v>466</v>
      </c>
      <c r="D353" t="s">
        <v>393</v>
      </c>
      <c r="E353" t="s">
        <v>32</v>
      </c>
      <c r="F353">
        <v>1</v>
      </c>
      <c r="G353">
        <v>649</v>
      </c>
      <c r="H353">
        <v>113</v>
      </c>
      <c r="I353">
        <v>4.4000000000000004</v>
      </c>
      <c r="J353">
        <v>18.600000000000001</v>
      </c>
      <c r="K353">
        <v>96.6</v>
      </c>
      <c r="L353">
        <v>16.100000000000001</v>
      </c>
      <c r="M353">
        <v>40</v>
      </c>
      <c r="N353">
        <v>39897</v>
      </c>
      <c r="O353">
        <v>467.6</v>
      </c>
      <c r="P353">
        <v>4341810</v>
      </c>
      <c r="Q353">
        <v>4369068</v>
      </c>
      <c r="R353">
        <v>-27258</v>
      </c>
      <c r="S353">
        <v>6690</v>
      </c>
      <c r="T353">
        <v>6732</v>
      </c>
      <c r="U353">
        <v>-42</v>
      </c>
      <c r="V353">
        <v>504</v>
      </c>
      <c r="W353">
        <v>7.4866310160427796</v>
      </c>
      <c r="X353">
        <v>6.2032884902840104</v>
      </c>
      <c r="Y353">
        <v>43.3</v>
      </c>
      <c r="Z353">
        <v>1</v>
      </c>
      <c r="AA353">
        <v>0</v>
      </c>
      <c r="AB353">
        <v>0</v>
      </c>
      <c r="AC353">
        <v>0</v>
      </c>
    </row>
    <row r="354" spans="1:29" x14ac:dyDescent="0.35">
      <c r="A354">
        <v>112375</v>
      </c>
      <c r="B354" t="s">
        <v>472</v>
      </c>
      <c r="C354" t="s">
        <v>473</v>
      </c>
      <c r="D354" t="s">
        <v>233</v>
      </c>
      <c r="E354" t="s">
        <v>32</v>
      </c>
      <c r="F354">
        <v>1</v>
      </c>
      <c r="G354">
        <v>124</v>
      </c>
      <c r="H354">
        <v>35</v>
      </c>
      <c r="I354">
        <v>3.5</v>
      </c>
      <c r="J354">
        <v>23.9</v>
      </c>
      <c r="K354">
        <v>100</v>
      </c>
      <c r="L354">
        <v>9.3000000000000007</v>
      </c>
      <c r="M354">
        <v>12</v>
      </c>
      <c r="N354">
        <v>37966</v>
      </c>
      <c r="O354">
        <v>519.70000000000005</v>
      </c>
      <c r="P354">
        <v>1073096</v>
      </c>
      <c r="Q354">
        <v>1083760</v>
      </c>
      <c r="R354">
        <v>-10664</v>
      </c>
      <c r="S354">
        <v>8654</v>
      </c>
      <c r="T354">
        <v>8740</v>
      </c>
      <c r="U354">
        <v>-86</v>
      </c>
      <c r="V354">
        <v>197</v>
      </c>
      <c r="W354">
        <v>2.2540045766590402</v>
      </c>
      <c r="X354">
        <v>5.4425699098682703</v>
      </c>
      <c r="Y354">
        <v>35.4</v>
      </c>
      <c r="Z354">
        <v>1</v>
      </c>
      <c r="AA354">
        <v>0</v>
      </c>
      <c r="AB354">
        <v>0</v>
      </c>
      <c r="AC354">
        <v>0</v>
      </c>
    </row>
    <row r="355" spans="1:29" x14ac:dyDescent="0.35">
      <c r="A355">
        <v>112377</v>
      </c>
      <c r="B355" t="s">
        <v>474</v>
      </c>
      <c r="C355" t="s">
        <v>473</v>
      </c>
      <c r="D355" t="s">
        <v>233</v>
      </c>
      <c r="E355" t="s">
        <v>32</v>
      </c>
      <c r="F355">
        <v>1</v>
      </c>
      <c r="G355">
        <v>154</v>
      </c>
      <c r="H355">
        <v>29</v>
      </c>
      <c r="I355">
        <v>4.7</v>
      </c>
      <c r="J355">
        <v>14.8</v>
      </c>
      <c r="K355">
        <v>99.3</v>
      </c>
      <c r="L355">
        <v>9.6</v>
      </c>
      <c r="M355">
        <v>16</v>
      </c>
      <c r="N355">
        <v>35302</v>
      </c>
      <c r="O355">
        <v>519.70000000000005</v>
      </c>
      <c r="P355">
        <v>1172556</v>
      </c>
      <c r="Q355">
        <v>1168398</v>
      </c>
      <c r="R355">
        <v>4158</v>
      </c>
      <c r="S355">
        <v>7614</v>
      </c>
      <c r="T355">
        <v>7587</v>
      </c>
      <c r="U355">
        <v>27</v>
      </c>
      <c r="V355">
        <v>306</v>
      </c>
      <c r="W355">
        <v>4.0332147093712898</v>
      </c>
      <c r="X355">
        <v>3.5986340950879998</v>
      </c>
      <c r="Y355">
        <v>29.7</v>
      </c>
      <c r="Z355">
        <v>1</v>
      </c>
      <c r="AA355">
        <v>0</v>
      </c>
      <c r="AB355">
        <v>0</v>
      </c>
      <c r="AC355">
        <v>0</v>
      </c>
    </row>
    <row r="356" spans="1:29" x14ac:dyDescent="0.35">
      <c r="A356">
        <v>112378</v>
      </c>
      <c r="B356" t="s">
        <v>475</v>
      </c>
      <c r="C356" t="s">
        <v>473</v>
      </c>
      <c r="D356" t="s">
        <v>233</v>
      </c>
      <c r="E356" t="s">
        <v>32</v>
      </c>
      <c r="F356">
        <v>1</v>
      </c>
      <c r="G356">
        <v>83</v>
      </c>
      <c r="H356">
        <v>17</v>
      </c>
      <c r="I356">
        <v>0</v>
      </c>
      <c r="J356">
        <v>10.5</v>
      </c>
      <c r="K356">
        <v>100</v>
      </c>
      <c r="L356">
        <v>7</v>
      </c>
      <c r="M356">
        <v>11</v>
      </c>
      <c r="N356">
        <v>37508</v>
      </c>
      <c r="O356">
        <v>519.70000000000005</v>
      </c>
      <c r="P356">
        <v>812404</v>
      </c>
      <c r="Q356">
        <v>834316</v>
      </c>
      <c r="R356">
        <v>-21912</v>
      </c>
      <c r="S356">
        <v>9788</v>
      </c>
      <c r="T356">
        <v>10052</v>
      </c>
      <c r="U356">
        <v>-264</v>
      </c>
      <c r="V356">
        <v>532</v>
      </c>
      <c r="W356">
        <v>5.2924791086351002</v>
      </c>
      <c r="X356">
        <v>13.7923988557417</v>
      </c>
      <c r="Y356">
        <v>47.4</v>
      </c>
      <c r="Z356">
        <v>1</v>
      </c>
      <c r="AA356">
        <v>0</v>
      </c>
      <c r="AB356">
        <v>0</v>
      </c>
      <c r="AC356">
        <v>0</v>
      </c>
    </row>
    <row r="357" spans="1:29" x14ac:dyDescent="0.35">
      <c r="A357">
        <v>112379</v>
      </c>
      <c r="B357" t="s">
        <v>476</v>
      </c>
      <c r="C357" t="s">
        <v>473</v>
      </c>
      <c r="D357" t="s">
        <v>233</v>
      </c>
      <c r="E357" t="s">
        <v>32</v>
      </c>
      <c r="F357">
        <v>1</v>
      </c>
      <c r="G357">
        <v>496</v>
      </c>
      <c r="H357">
        <v>71</v>
      </c>
      <c r="I357">
        <v>2.4</v>
      </c>
      <c r="J357">
        <v>6.6</v>
      </c>
      <c r="K357">
        <v>92.4</v>
      </c>
      <c r="L357">
        <v>16</v>
      </c>
      <c r="M357">
        <v>31</v>
      </c>
      <c r="N357">
        <v>37725</v>
      </c>
      <c r="O357">
        <v>519.70000000000005</v>
      </c>
      <c r="P357">
        <v>2951696</v>
      </c>
      <c r="Q357">
        <v>2999312</v>
      </c>
      <c r="R357">
        <v>-47616</v>
      </c>
      <c r="S357">
        <v>5951</v>
      </c>
      <c r="T357">
        <v>6047</v>
      </c>
      <c r="U357">
        <v>-96</v>
      </c>
      <c r="V357">
        <v>424</v>
      </c>
      <c r="W357">
        <v>7.0117413593517401</v>
      </c>
      <c r="X357">
        <v>6.2510502436565298</v>
      </c>
      <c r="Y357">
        <v>44.1</v>
      </c>
      <c r="Z357">
        <v>1</v>
      </c>
      <c r="AA357">
        <v>0</v>
      </c>
      <c r="AB357">
        <v>1</v>
      </c>
      <c r="AC357">
        <v>0</v>
      </c>
    </row>
    <row r="358" spans="1:29" x14ac:dyDescent="0.35">
      <c r="A358">
        <v>112382</v>
      </c>
      <c r="B358" t="s">
        <v>477</v>
      </c>
      <c r="C358" t="s">
        <v>473</v>
      </c>
      <c r="D358" t="s">
        <v>233</v>
      </c>
      <c r="E358" t="s">
        <v>32</v>
      </c>
      <c r="F358">
        <v>1</v>
      </c>
      <c r="G358">
        <v>602</v>
      </c>
      <c r="H358">
        <v>98</v>
      </c>
      <c r="I358">
        <v>2.6</v>
      </c>
      <c r="J358">
        <v>16.5</v>
      </c>
      <c r="K358">
        <v>98.8</v>
      </c>
      <c r="L358">
        <v>15.7</v>
      </c>
      <c r="M358">
        <v>38</v>
      </c>
      <c r="N358">
        <v>41380</v>
      </c>
      <c r="O358">
        <v>519.70000000000005</v>
      </c>
      <c r="P358">
        <v>3955140</v>
      </c>
      <c r="Q358">
        <v>3955140</v>
      </c>
      <c r="R358">
        <v>0</v>
      </c>
      <c r="S358">
        <v>6570</v>
      </c>
      <c r="T358">
        <v>6570</v>
      </c>
      <c r="U358">
        <v>0</v>
      </c>
      <c r="V358">
        <v>237</v>
      </c>
      <c r="W358">
        <v>3.6073059360730602</v>
      </c>
      <c r="X358">
        <v>10.1065449010654</v>
      </c>
      <c r="Y358">
        <v>42.5</v>
      </c>
      <c r="Z358">
        <v>1</v>
      </c>
      <c r="AA358">
        <v>0</v>
      </c>
      <c r="AB358">
        <v>1</v>
      </c>
      <c r="AC358">
        <v>0</v>
      </c>
    </row>
    <row r="359" spans="1:29" x14ac:dyDescent="0.35">
      <c r="A359">
        <v>112383</v>
      </c>
      <c r="B359" t="s">
        <v>478</v>
      </c>
      <c r="C359" t="s">
        <v>473</v>
      </c>
      <c r="D359" t="s">
        <v>233</v>
      </c>
      <c r="E359" t="s">
        <v>32</v>
      </c>
      <c r="F359">
        <v>1</v>
      </c>
      <c r="G359">
        <v>1036</v>
      </c>
      <c r="H359">
        <v>207</v>
      </c>
      <c r="I359">
        <v>2.2999999999999998</v>
      </c>
      <c r="J359">
        <v>4.8</v>
      </c>
      <c r="K359">
        <v>99</v>
      </c>
      <c r="L359">
        <v>14.4</v>
      </c>
      <c r="M359">
        <v>70</v>
      </c>
      <c r="N359">
        <v>39011</v>
      </c>
      <c r="O359">
        <v>519.70000000000005</v>
      </c>
      <c r="P359">
        <v>5426568</v>
      </c>
      <c r="Q359">
        <v>5402740</v>
      </c>
      <c r="R359">
        <v>23828</v>
      </c>
      <c r="S359">
        <v>5238</v>
      </c>
      <c r="T359">
        <v>5215</v>
      </c>
      <c r="U359">
        <v>23</v>
      </c>
      <c r="V359">
        <v>256</v>
      </c>
      <c r="W359">
        <v>4.9089165867689397</v>
      </c>
      <c r="X359">
        <v>2.7873234058801102</v>
      </c>
      <c r="Y359">
        <v>46.5</v>
      </c>
      <c r="Z359">
        <v>1</v>
      </c>
      <c r="AA359">
        <v>0</v>
      </c>
      <c r="AB359">
        <v>0</v>
      </c>
      <c r="AC359">
        <v>0</v>
      </c>
    </row>
    <row r="360" spans="1:29" x14ac:dyDescent="0.35">
      <c r="A360">
        <v>112384</v>
      </c>
      <c r="B360" t="s">
        <v>479</v>
      </c>
      <c r="C360" t="s">
        <v>473</v>
      </c>
      <c r="D360" t="s">
        <v>233</v>
      </c>
      <c r="E360" t="s">
        <v>32</v>
      </c>
      <c r="F360">
        <v>1</v>
      </c>
      <c r="G360">
        <v>143</v>
      </c>
      <c r="H360">
        <v>32</v>
      </c>
      <c r="I360">
        <v>5.7</v>
      </c>
      <c r="J360">
        <v>4.3</v>
      </c>
      <c r="K360">
        <v>95.7</v>
      </c>
      <c r="L360">
        <v>11.7</v>
      </c>
      <c r="M360">
        <v>12</v>
      </c>
      <c r="N360">
        <v>39475</v>
      </c>
      <c r="O360">
        <v>519.70000000000005</v>
      </c>
      <c r="P360">
        <v>1239810</v>
      </c>
      <c r="Q360">
        <v>1214785</v>
      </c>
      <c r="R360">
        <v>25025</v>
      </c>
      <c r="S360">
        <v>8670</v>
      </c>
      <c r="T360">
        <v>8495</v>
      </c>
      <c r="U360">
        <v>175</v>
      </c>
      <c r="V360">
        <v>395</v>
      </c>
      <c r="W360">
        <v>4.6497939964685102</v>
      </c>
      <c r="X360">
        <v>12.006920415224901</v>
      </c>
      <c r="Y360">
        <v>51.1</v>
      </c>
      <c r="Z360">
        <v>1</v>
      </c>
      <c r="AA360">
        <v>0</v>
      </c>
      <c r="AB360">
        <v>0</v>
      </c>
      <c r="AC360">
        <v>0</v>
      </c>
    </row>
    <row r="361" spans="1:29" x14ac:dyDescent="0.35">
      <c r="A361">
        <v>112385</v>
      </c>
      <c r="B361" t="s">
        <v>480</v>
      </c>
      <c r="C361" t="s">
        <v>473</v>
      </c>
      <c r="D361" t="s">
        <v>233</v>
      </c>
      <c r="E361" t="s">
        <v>32</v>
      </c>
      <c r="F361">
        <v>1</v>
      </c>
      <c r="G361">
        <v>1272</v>
      </c>
      <c r="H361">
        <v>204</v>
      </c>
      <c r="I361">
        <v>2.4</v>
      </c>
      <c r="J361">
        <v>4.5999999999999996</v>
      </c>
      <c r="K361">
        <v>97.5</v>
      </c>
      <c r="L361">
        <v>16.399999999999999</v>
      </c>
      <c r="M361">
        <v>82</v>
      </c>
      <c r="N361">
        <v>36842</v>
      </c>
      <c r="O361">
        <v>519.70000000000005</v>
      </c>
      <c r="P361">
        <v>6613128</v>
      </c>
      <c r="Q361">
        <v>6660192</v>
      </c>
      <c r="R361">
        <v>-47064</v>
      </c>
      <c r="S361">
        <v>5199</v>
      </c>
      <c r="T361">
        <v>5236</v>
      </c>
      <c r="U361">
        <v>-37</v>
      </c>
      <c r="V361">
        <v>293</v>
      </c>
      <c r="W361">
        <v>5.5958747135217699</v>
      </c>
      <c r="X361">
        <v>4.0777072513945001</v>
      </c>
      <c r="Y361">
        <v>50.1</v>
      </c>
      <c r="Z361">
        <v>1</v>
      </c>
      <c r="AA361">
        <v>0</v>
      </c>
      <c r="AB361">
        <v>1</v>
      </c>
      <c r="AC361">
        <v>0</v>
      </c>
    </row>
    <row r="362" spans="1:29" x14ac:dyDescent="0.35">
      <c r="A362">
        <v>112388</v>
      </c>
      <c r="B362" t="s">
        <v>481</v>
      </c>
      <c r="C362" t="s">
        <v>473</v>
      </c>
      <c r="D362" t="s">
        <v>233</v>
      </c>
      <c r="E362" t="s">
        <v>32</v>
      </c>
      <c r="F362">
        <v>1</v>
      </c>
      <c r="G362">
        <v>487</v>
      </c>
      <c r="H362">
        <v>82</v>
      </c>
      <c r="I362">
        <v>3.1</v>
      </c>
      <c r="J362">
        <v>10.1</v>
      </c>
      <c r="K362">
        <v>99.6</v>
      </c>
      <c r="L362">
        <v>16.600000000000001</v>
      </c>
      <c r="M362">
        <v>29</v>
      </c>
      <c r="N362">
        <v>40626</v>
      </c>
      <c r="O362">
        <v>519.70000000000005</v>
      </c>
      <c r="P362">
        <v>2985310</v>
      </c>
      <c r="Q362">
        <v>3025731</v>
      </c>
      <c r="R362">
        <v>-40421</v>
      </c>
      <c r="S362">
        <v>6130</v>
      </c>
      <c r="T362">
        <v>6213</v>
      </c>
      <c r="U362">
        <v>-83</v>
      </c>
      <c r="V362">
        <v>376</v>
      </c>
      <c r="W362">
        <v>6.0518268147432801</v>
      </c>
      <c r="X362">
        <v>8.9233278955954294</v>
      </c>
      <c r="Y362">
        <v>47.7</v>
      </c>
      <c r="Z362">
        <v>1</v>
      </c>
      <c r="AA362">
        <v>0</v>
      </c>
      <c r="AB362">
        <v>1</v>
      </c>
      <c r="AC362">
        <v>0</v>
      </c>
    </row>
    <row r="363" spans="1:29" x14ac:dyDescent="0.35">
      <c r="A363">
        <v>112393</v>
      </c>
      <c r="B363" t="s">
        <v>482</v>
      </c>
      <c r="C363" t="s">
        <v>473</v>
      </c>
      <c r="D363" t="s">
        <v>233</v>
      </c>
      <c r="E363" t="s">
        <v>32</v>
      </c>
      <c r="F363">
        <v>1</v>
      </c>
      <c r="G363">
        <v>1387</v>
      </c>
      <c r="H363">
        <v>219</v>
      </c>
      <c r="I363">
        <v>4.2</v>
      </c>
      <c r="J363">
        <v>5.8</v>
      </c>
      <c r="K363">
        <v>96.3</v>
      </c>
      <c r="L363">
        <v>15.3</v>
      </c>
      <c r="M363">
        <v>89</v>
      </c>
      <c r="N363">
        <v>40746</v>
      </c>
      <c r="O363">
        <v>519.70000000000005</v>
      </c>
      <c r="P363">
        <v>7495348</v>
      </c>
      <c r="Q363">
        <v>7396871</v>
      </c>
      <c r="R363">
        <v>98477</v>
      </c>
      <c r="S363">
        <v>5404</v>
      </c>
      <c r="T363">
        <v>5333</v>
      </c>
      <c r="U363">
        <v>71</v>
      </c>
      <c r="V363">
        <v>208</v>
      </c>
      <c r="W363">
        <v>3.9002437652353299</v>
      </c>
      <c r="X363">
        <v>3.68245743893412</v>
      </c>
      <c r="Y363">
        <v>45</v>
      </c>
      <c r="Z363">
        <v>1</v>
      </c>
      <c r="AA363">
        <v>0</v>
      </c>
      <c r="AB363">
        <v>1</v>
      </c>
      <c r="AC363">
        <v>0</v>
      </c>
    </row>
    <row r="364" spans="1:29" x14ac:dyDescent="0.35">
      <c r="A364">
        <v>112397</v>
      </c>
      <c r="B364" t="s">
        <v>483</v>
      </c>
      <c r="C364" t="s">
        <v>473</v>
      </c>
      <c r="D364" t="s">
        <v>233</v>
      </c>
      <c r="E364" t="s">
        <v>32</v>
      </c>
      <c r="F364">
        <v>1</v>
      </c>
      <c r="G364">
        <v>1265</v>
      </c>
      <c r="H364">
        <v>217</v>
      </c>
      <c r="I364">
        <v>1.3</v>
      </c>
      <c r="J364">
        <v>5.5</v>
      </c>
      <c r="K364">
        <v>99.4</v>
      </c>
      <c r="L364">
        <v>13.9</v>
      </c>
      <c r="M364">
        <v>90</v>
      </c>
      <c r="N364">
        <v>39604</v>
      </c>
      <c r="O364">
        <v>519.70000000000005</v>
      </c>
      <c r="P364">
        <v>6804435</v>
      </c>
      <c r="Q364">
        <v>7095385</v>
      </c>
      <c r="R364">
        <v>-290950</v>
      </c>
      <c r="S364">
        <v>5379</v>
      </c>
      <c r="T364">
        <v>5609</v>
      </c>
      <c r="U364">
        <v>-230</v>
      </c>
      <c r="V364">
        <v>220</v>
      </c>
      <c r="W364">
        <v>3.9222677839186999</v>
      </c>
      <c r="X364">
        <v>6.1907417735638601</v>
      </c>
      <c r="Y364">
        <v>50.7</v>
      </c>
      <c r="Z364">
        <v>1</v>
      </c>
      <c r="AA364">
        <v>0</v>
      </c>
      <c r="AB364">
        <v>1</v>
      </c>
      <c r="AC364">
        <v>0</v>
      </c>
    </row>
    <row r="365" spans="1:29" x14ac:dyDescent="0.35">
      <c r="A365">
        <v>112398</v>
      </c>
      <c r="B365" t="s">
        <v>484</v>
      </c>
      <c r="C365" t="s">
        <v>473</v>
      </c>
      <c r="D365" t="s">
        <v>233</v>
      </c>
      <c r="E365" t="s">
        <v>32</v>
      </c>
      <c r="F365">
        <v>1</v>
      </c>
      <c r="G365">
        <v>959</v>
      </c>
      <c r="H365">
        <v>155</v>
      </c>
      <c r="I365">
        <v>1.8</v>
      </c>
      <c r="J365">
        <v>10.6</v>
      </c>
      <c r="K365">
        <v>98.4</v>
      </c>
      <c r="L365">
        <v>16.600000000000001</v>
      </c>
      <c r="M365">
        <v>60</v>
      </c>
      <c r="N365">
        <v>42492</v>
      </c>
      <c r="O365">
        <v>519.70000000000005</v>
      </c>
      <c r="P365">
        <v>4896654</v>
      </c>
      <c r="Q365">
        <v>5365605</v>
      </c>
      <c r="R365">
        <v>-468951</v>
      </c>
      <c r="S365">
        <v>5106</v>
      </c>
      <c r="T365">
        <v>5595</v>
      </c>
      <c r="U365">
        <v>-489</v>
      </c>
      <c r="V365">
        <v>193</v>
      </c>
      <c r="W365">
        <v>3.44950848972297</v>
      </c>
      <c r="X365">
        <v>1.31218174696436</v>
      </c>
      <c r="Y365">
        <v>41.8</v>
      </c>
      <c r="Z365">
        <v>1</v>
      </c>
      <c r="AA365">
        <v>0</v>
      </c>
      <c r="AB365">
        <v>1</v>
      </c>
      <c r="AC365">
        <v>0</v>
      </c>
    </row>
    <row r="366" spans="1:29" x14ac:dyDescent="0.35">
      <c r="A366">
        <v>112399</v>
      </c>
      <c r="B366" t="s">
        <v>485</v>
      </c>
      <c r="C366" t="s">
        <v>473</v>
      </c>
      <c r="D366" t="s">
        <v>233</v>
      </c>
      <c r="E366" t="s">
        <v>32</v>
      </c>
      <c r="F366">
        <v>1</v>
      </c>
      <c r="G366">
        <v>618</v>
      </c>
      <c r="H366">
        <v>95</v>
      </c>
      <c r="I366">
        <v>2</v>
      </c>
      <c r="J366">
        <v>14.6</v>
      </c>
      <c r="K366">
        <v>89</v>
      </c>
      <c r="L366">
        <v>14.1</v>
      </c>
      <c r="M366">
        <v>43</v>
      </c>
      <c r="N366">
        <v>38959</v>
      </c>
      <c r="O366">
        <v>519.70000000000005</v>
      </c>
      <c r="P366">
        <v>3889074</v>
      </c>
      <c r="Q366">
        <v>4207962</v>
      </c>
      <c r="R366">
        <v>-318888</v>
      </c>
      <c r="S366">
        <v>6293</v>
      </c>
      <c r="T366">
        <v>6809</v>
      </c>
      <c r="U366">
        <v>-516</v>
      </c>
      <c r="V366">
        <v>1147</v>
      </c>
      <c r="W366">
        <v>16.845351740343698</v>
      </c>
      <c r="X366">
        <v>14.778325123152699</v>
      </c>
      <c r="Y366">
        <v>49.3</v>
      </c>
      <c r="Z366">
        <v>1</v>
      </c>
      <c r="AA366">
        <v>0</v>
      </c>
      <c r="AB366">
        <v>1</v>
      </c>
      <c r="AC366">
        <v>0</v>
      </c>
    </row>
    <row r="367" spans="1:29" x14ac:dyDescent="0.35">
      <c r="A367">
        <v>112400</v>
      </c>
      <c r="B367" t="s">
        <v>486</v>
      </c>
      <c r="C367" t="s">
        <v>473</v>
      </c>
      <c r="D367" t="s">
        <v>233</v>
      </c>
      <c r="E367" t="s">
        <v>32</v>
      </c>
      <c r="F367">
        <v>1</v>
      </c>
      <c r="G367">
        <v>812</v>
      </c>
      <c r="H367">
        <v>158</v>
      </c>
      <c r="I367">
        <v>4.0999999999999996</v>
      </c>
      <c r="J367">
        <v>12.2</v>
      </c>
      <c r="K367">
        <v>95.8</v>
      </c>
      <c r="L367">
        <v>15.5</v>
      </c>
      <c r="M367">
        <v>49</v>
      </c>
      <c r="N367">
        <v>40687</v>
      </c>
      <c r="O367">
        <v>519.70000000000005</v>
      </c>
      <c r="P367">
        <v>4431896</v>
      </c>
      <c r="Q367">
        <v>4541516</v>
      </c>
      <c r="R367">
        <v>-109620</v>
      </c>
      <c r="S367">
        <v>5458</v>
      </c>
      <c r="T367">
        <v>5593</v>
      </c>
      <c r="U367">
        <v>-135</v>
      </c>
      <c r="V367">
        <v>182</v>
      </c>
      <c r="W367">
        <v>3.2540675844806</v>
      </c>
      <c r="X367">
        <v>1.5756687431293499</v>
      </c>
      <c r="Y367">
        <v>48.5</v>
      </c>
      <c r="Z367">
        <v>1</v>
      </c>
      <c r="AA367">
        <v>0</v>
      </c>
      <c r="AB367">
        <v>0</v>
      </c>
      <c r="AC367">
        <v>0</v>
      </c>
    </row>
    <row r="368" spans="1:29" x14ac:dyDescent="0.35">
      <c r="A368">
        <v>112401</v>
      </c>
      <c r="B368" t="s">
        <v>487</v>
      </c>
      <c r="C368" t="s">
        <v>473</v>
      </c>
      <c r="D368" t="s">
        <v>233</v>
      </c>
      <c r="E368" t="s">
        <v>32</v>
      </c>
      <c r="F368">
        <v>1</v>
      </c>
      <c r="G368">
        <v>653</v>
      </c>
      <c r="H368">
        <v>92</v>
      </c>
      <c r="I368">
        <v>2.2999999999999998</v>
      </c>
      <c r="J368">
        <v>17.899999999999999</v>
      </c>
      <c r="K368">
        <v>98.8</v>
      </c>
      <c r="L368">
        <v>15.8</v>
      </c>
      <c r="M368">
        <v>42</v>
      </c>
      <c r="N368">
        <v>39437</v>
      </c>
      <c r="O368">
        <v>519.70000000000005</v>
      </c>
      <c r="P368">
        <v>3552973</v>
      </c>
      <c r="Q368">
        <v>3661371</v>
      </c>
      <c r="R368">
        <v>-108398</v>
      </c>
      <c r="S368">
        <v>5441</v>
      </c>
      <c r="T368">
        <v>5607</v>
      </c>
      <c r="U368">
        <v>-166</v>
      </c>
      <c r="V368">
        <v>302</v>
      </c>
      <c r="W368">
        <v>5.3861244872480798</v>
      </c>
      <c r="X368">
        <v>2.6098143723580201</v>
      </c>
      <c r="Y368">
        <v>41.6</v>
      </c>
      <c r="Z368">
        <v>1</v>
      </c>
      <c r="AA368">
        <v>0</v>
      </c>
      <c r="AB368">
        <v>0</v>
      </c>
      <c r="AC368">
        <v>0</v>
      </c>
    </row>
    <row r="369" spans="1:29" x14ac:dyDescent="0.35">
      <c r="A369">
        <v>112932</v>
      </c>
      <c r="B369" t="s">
        <v>488</v>
      </c>
      <c r="C369" t="s">
        <v>489</v>
      </c>
      <c r="D369" t="s">
        <v>490</v>
      </c>
      <c r="E369" t="s">
        <v>32</v>
      </c>
      <c r="F369">
        <v>1</v>
      </c>
      <c r="G369">
        <v>932</v>
      </c>
      <c r="H369">
        <v>199</v>
      </c>
      <c r="I369">
        <v>5.6</v>
      </c>
      <c r="J369">
        <v>7.1</v>
      </c>
      <c r="K369">
        <v>100</v>
      </c>
      <c r="L369">
        <v>16.5</v>
      </c>
      <c r="M369">
        <v>57</v>
      </c>
      <c r="N369">
        <v>41060</v>
      </c>
      <c r="O369">
        <v>517.5</v>
      </c>
      <c r="P369">
        <v>5936840</v>
      </c>
      <c r="Q369">
        <v>5976916</v>
      </c>
      <c r="R369">
        <v>-40076</v>
      </c>
      <c r="S369">
        <v>6370</v>
      </c>
      <c r="T369">
        <v>6413</v>
      </c>
      <c r="U369">
        <v>-43</v>
      </c>
      <c r="V369">
        <v>126</v>
      </c>
      <c r="W369">
        <v>1.96475908311243</v>
      </c>
      <c r="X369">
        <v>3.4850863422292</v>
      </c>
      <c r="Y369">
        <v>48</v>
      </c>
      <c r="Z369">
        <v>1</v>
      </c>
      <c r="AA369">
        <v>0</v>
      </c>
      <c r="AB369">
        <v>0</v>
      </c>
      <c r="AC369">
        <v>0</v>
      </c>
    </row>
    <row r="370" spans="1:29" x14ac:dyDescent="0.35">
      <c r="A370">
        <v>112936</v>
      </c>
      <c r="B370" t="s">
        <v>491</v>
      </c>
      <c r="C370" t="s">
        <v>489</v>
      </c>
      <c r="D370" t="s">
        <v>490</v>
      </c>
      <c r="E370" t="s">
        <v>32</v>
      </c>
      <c r="F370">
        <v>1</v>
      </c>
      <c r="G370">
        <v>545</v>
      </c>
      <c r="H370">
        <v>86</v>
      </c>
      <c r="I370">
        <v>2.8</v>
      </c>
      <c r="J370">
        <v>10.7</v>
      </c>
      <c r="K370">
        <v>98.7</v>
      </c>
      <c r="L370">
        <v>16</v>
      </c>
      <c r="M370">
        <v>34</v>
      </c>
      <c r="N370">
        <v>40941</v>
      </c>
      <c r="O370">
        <v>517.5</v>
      </c>
      <c r="P370">
        <v>3077615</v>
      </c>
      <c r="Q370">
        <v>3388810</v>
      </c>
      <c r="R370">
        <v>-311195</v>
      </c>
      <c r="S370">
        <v>5647</v>
      </c>
      <c r="T370">
        <v>6218</v>
      </c>
      <c r="U370">
        <v>-571</v>
      </c>
      <c r="V370">
        <v>205</v>
      </c>
      <c r="W370">
        <v>3.2968800257317499</v>
      </c>
      <c r="X370">
        <v>1.57605808393837</v>
      </c>
      <c r="Y370">
        <v>46.1</v>
      </c>
      <c r="Z370">
        <v>1</v>
      </c>
      <c r="AA370">
        <v>0</v>
      </c>
      <c r="AB370">
        <v>0</v>
      </c>
      <c r="AC370">
        <v>0</v>
      </c>
    </row>
    <row r="371" spans="1:29" x14ac:dyDescent="0.35">
      <c r="A371">
        <v>112938</v>
      </c>
      <c r="B371" t="s">
        <v>492</v>
      </c>
      <c r="C371" t="s">
        <v>489</v>
      </c>
      <c r="D371" t="s">
        <v>490</v>
      </c>
      <c r="E371" t="s">
        <v>32</v>
      </c>
      <c r="F371">
        <v>1</v>
      </c>
      <c r="G371">
        <v>873</v>
      </c>
      <c r="H371">
        <v>173</v>
      </c>
      <c r="I371">
        <v>2</v>
      </c>
      <c r="J371">
        <v>8.9</v>
      </c>
      <c r="K371">
        <v>99.6</v>
      </c>
      <c r="L371">
        <v>16.899999999999999</v>
      </c>
      <c r="M371">
        <v>49</v>
      </c>
      <c r="N371">
        <v>39749</v>
      </c>
      <c r="O371">
        <v>517.5</v>
      </c>
      <c r="P371">
        <v>4932450</v>
      </c>
      <c r="Q371">
        <v>5144589</v>
      </c>
      <c r="R371">
        <v>-212139</v>
      </c>
      <c r="S371">
        <v>5650</v>
      </c>
      <c r="T371">
        <v>5893</v>
      </c>
      <c r="U371">
        <v>-243</v>
      </c>
      <c r="V371">
        <v>548</v>
      </c>
      <c r="W371">
        <v>9.2991685050059392</v>
      </c>
      <c r="X371">
        <v>1.2212389380530999</v>
      </c>
      <c r="Y371">
        <v>45.5</v>
      </c>
      <c r="Z371">
        <v>1</v>
      </c>
      <c r="AA371">
        <v>0</v>
      </c>
      <c r="AB371">
        <v>0</v>
      </c>
      <c r="AC371">
        <v>0</v>
      </c>
    </row>
    <row r="372" spans="1:29" x14ac:dyDescent="0.35">
      <c r="A372">
        <v>112939</v>
      </c>
      <c r="B372" t="s">
        <v>493</v>
      </c>
      <c r="C372" t="s">
        <v>489</v>
      </c>
      <c r="D372" t="s">
        <v>490</v>
      </c>
      <c r="E372" t="s">
        <v>32</v>
      </c>
      <c r="F372">
        <v>1</v>
      </c>
      <c r="G372">
        <v>639</v>
      </c>
      <c r="H372">
        <v>101</v>
      </c>
      <c r="I372">
        <v>7.4</v>
      </c>
      <c r="J372">
        <v>22.6</v>
      </c>
      <c r="K372">
        <v>98.7</v>
      </c>
      <c r="L372">
        <v>18.100000000000001</v>
      </c>
      <c r="M372">
        <v>33</v>
      </c>
      <c r="N372">
        <v>44853</v>
      </c>
      <c r="O372">
        <v>517.5</v>
      </c>
      <c r="P372">
        <v>4123467</v>
      </c>
      <c r="Q372">
        <v>4049982</v>
      </c>
      <c r="R372">
        <v>73485</v>
      </c>
      <c r="S372">
        <v>6453</v>
      </c>
      <c r="T372">
        <v>6338</v>
      </c>
      <c r="U372">
        <v>115</v>
      </c>
      <c r="V372">
        <v>298</v>
      </c>
      <c r="W372">
        <v>4.7017986746607798</v>
      </c>
      <c r="X372">
        <v>3.2852936618627</v>
      </c>
      <c r="Y372">
        <v>44.4</v>
      </c>
      <c r="Z372">
        <v>1</v>
      </c>
      <c r="AA372">
        <v>0</v>
      </c>
      <c r="AB372">
        <v>1</v>
      </c>
      <c r="AC372">
        <v>0</v>
      </c>
    </row>
    <row r="373" spans="1:29" x14ac:dyDescent="0.35">
      <c r="A373">
        <v>112949</v>
      </c>
      <c r="B373" t="s">
        <v>494</v>
      </c>
      <c r="C373" t="s">
        <v>489</v>
      </c>
      <c r="D373" t="s">
        <v>490</v>
      </c>
      <c r="E373" t="s">
        <v>32</v>
      </c>
      <c r="F373">
        <v>1</v>
      </c>
      <c r="G373">
        <v>837</v>
      </c>
      <c r="H373">
        <v>153</v>
      </c>
      <c r="I373">
        <v>4.5999999999999996</v>
      </c>
      <c r="J373">
        <v>13.7</v>
      </c>
      <c r="K373">
        <v>99.8</v>
      </c>
      <c r="L373">
        <v>17.3</v>
      </c>
      <c r="M373">
        <v>50</v>
      </c>
      <c r="N373">
        <v>38357</v>
      </c>
      <c r="O373">
        <v>517.5</v>
      </c>
      <c r="P373">
        <v>5162616</v>
      </c>
      <c r="Q373">
        <v>5095656</v>
      </c>
      <c r="R373">
        <v>66960</v>
      </c>
      <c r="S373">
        <v>6168</v>
      </c>
      <c r="T373">
        <v>6088</v>
      </c>
      <c r="U373">
        <v>80</v>
      </c>
      <c r="V373">
        <v>493</v>
      </c>
      <c r="W373">
        <v>8.0978975032851501</v>
      </c>
      <c r="X373">
        <v>3.2749675745784699</v>
      </c>
      <c r="Y373">
        <v>44.9</v>
      </c>
      <c r="Z373">
        <v>1</v>
      </c>
      <c r="AA373">
        <v>0</v>
      </c>
      <c r="AB373">
        <v>0</v>
      </c>
      <c r="AC373">
        <v>0</v>
      </c>
    </row>
    <row r="374" spans="1:29" x14ac:dyDescent="0.35">
      <c r="A374">
        <v>112950</v>
      </c>
      <c r="B374" t="s">
        <v>495</v>
      </c>
      <c r="C374" t="s">
        <v>489</v>
      </c>
      <c r="D374" t="s">
        <v>490</v>
      </c>
      <c r="E374" t="s">
        <v>32</v>
      </c>
      <c r="F374">
        <v>1</v>
      </c>
      <c r="G374">
        <v>1239</v>
      </c>
      <c r="H374">
        <v>208</v>
      </c>
      <c r="I374">
        <v>2.2999999999999998</v>
      </c>
      <c r="J374">
        <v>9.1</v>
      </c>
      <c r="K374">
        <v>99.2</v>
      </c>
      <c r="L374">
        <v>16</v>
      </c>
      <c r="M374">
        <v>75</v>
      </c>
      <c r="N374">
        <v>38455</v>
      </c>
      <c r="O374">
        <v>517.5</v>
      </c>
      <c r="P374">
        <v>6565461</v>
      </c>
      <c r="Q374">
        <v>6577851</v>
      </c>
      <c r="R374">
        <v>-12390</v>
      </c>
      <c r="S374">
        <v>5299</v>
      </c>
      <c r="T374">
        <v>5309</v>
      </c>
      <c r="U374">
        <v>-10</v>
      </c>
      <c r="V374">
        <v>183</v>
      </c>
      <c r="W374">
        <v>3.44697683179507</v>
      </c>
      <c r="X374">
        <v>1.94376297414607</v>
      </c>
      <c r="Y374">
        <v>47.7</v>
      </c>
      <c r="Z374">
        <v>1</v>
      </c>
      <c r="AA374">
        <v>0</v>
      </c>
      <c r="AB374">
        <v>1</v>
      </c>
      <c r="AC374">
        <v>0</v>
      </c>
    </row>
    <row r="375" spans="1:29" x14ac:dyDescent="0.35">
      <c r="A375">
        <v>112951</v>
      </c>
      <c r="B375" t="s">
        <v>496</v>
      </c>
      <c r="C375" t="s">
        <v>497</v>
      </c>
      <c r="D375" t="s">
        <v>490</v>
      </c>
      <c r="E375" t="s">
        <v>32</v>
      </c>
      <c r="F375">
        <v>1</v>
      </c>
      <c r="G375">
        <v>925</v>
      </c>
      <c r="H375">
        <v>112</v>
      </c>
      <c r="I375">
        <v>3.5</v>
      </c>
      <c r="J375">
        <v>23.8</v>
      </c>
      <c r="K375">
        <v>47.9</v>
      </c>
      <c r="L375">
        <v>13.6</v>
      </c>
      <c r="M375">
        <v>72</v>
      </c>
      <c r="N375">
        <v>37021</v>
      </c>
      <c r="O375">
        <v>551.6</v>
      </c>
      <c r="P375">
        <v>6292775</v>
      </c>
      <c r="Q375">
        <v>6419500</v>
      </c>
      <c r="R375">
        <v>-126725</v>
      </c>
      <c r="S375">
        <v>6803</v>
      </c>
      <c r="T375">
        <v>6940</v>
      </c>
      <c r="U375">
        <v>-137</v>
      </c>
      <c r="V375">
        <v>301</v>
      </c>
      <c r="W375">
        <v>4.3371757925071996</v>
      </c>
      <c r="X375">
        <v>1.0877554020285201</v>
      </c>
      <c r="Y375">
        <v>32.6</v>
      </c>
      <c r="Z375">
        <v>1</v>
      </c>
      <c r="AA375">
        <v>1</v>
      </c>
      <c r="AB375">
        <v>1</v>
      </c>
      <c r="AC375">
        <v>0</v>
      </c>
    </row>
    <row r="376" spans="1:29" x14ac:dyDescent="0.35">
      <c r="A376">
        <v>112956</v>
      </c>
      <c r="B376" t="s">
        <v>498</v>
      </c>
      <c r="C376" t="s">
        <v>497</v>
      </c>
      <c r="D376" t="s">
        <v>490</v>
      </c>
      <c r="E376" t="s">
        <v>32</v>
      </c>
      <c r="F376">
        <v>1</v>
      </c>
      <c r="G376">
        <v>1741</v>
      </c>
      <c r="H376">
        <v>279</v>
      </c>
      <c r="I376">
        <v>0.8</v>
      </c>
      <c r="J376">
        <v>5.5</v>
      </c>
      <c r="K376">
        <v>64.7</v>
      </c>
      <c r="L376">
        <v>23.5</v>
      </c>
      <c r="M376">
        <v>76</v>
      </c>
      <c r="N376">
        <v>42197</v>
      </c>
      <c r="O376">
        <v>551.6</v>
      </c>
      <c r="P376">
        <v>7792716</v>
      </c>
      <c r="Q376">
        <v>7397509</v>
      </c>
      <c r="R376">
        <v>395207</v>
      </c>
      <c r="S376">
        <v>4476</v>
      </c>
      <c r="T376">
        <v>4249</v>
      </c>
      <c r="U376">
        <v>227</v>
      </c>
      <c r="V376">
        <v>191</v>
      </c>
      <c r="W376">
        <v>4.4951753353730304</v>
      </c>
      <c r="X376">
        <v>0.60321715817694399</v>
      </c>
      <c r="Y376">
        <v>54</v>
      </c>
      <c r="Z376">
        <v>1</v>
      </c>
      <c r="AA376">
        <v>0</v>
      </c>
      <c r="AB376">
        <v>1</v>
      </c>
      <c r="AC376">
        <v>0</v>
      </c>
    </row>
    <row r="377" spans="1:29" x14ac:dyDescent="0.35">
      <c r="A377">
        <v>112957</v>
      </c>
      <c r="B377" t="s">
        <v>499</v>
      </c>
      <c r="C377" t="s">
        <v>489</v>
      </c>
      <c r="D377" t="s">
        <v>490</v>
      </c>
      <c r="E377" t="s">
        <v>32</v>
      </c>
      <c r="F377">
        <v>1</v>
      </c>
      <c r="G377">
        <v>984</v>
      </c>
      <c r="H377">
        <v>185</v>
      </c>
      <c r="I377">
        <v>2.8</v>
      </c>
      <c r="J377">
        <v>11.1</v>
      </c>
      <c r="K377">
        <v>99.1</v>
      </c>
      <c r="L377">
        <v>16.399999999999999</v>
      </c>
      <c r="M377">
        <v>58</v>
      </c>
      <c r="N377">
        <v>41416</v>
      </c>
      <c r="O377">
        <v>517.5</v>
      </c>
      <c r="P377">
        <v>6227736</v>
      </c>
      <c r="Q377">
        <v>6370416</v>
      </c>
      <c r="R377">
        <v>-142680</v>
      </c>
      <c r="S377">
        <v>6329</v>
      </c>
      <c r="T377">
        <v>6474</v>
      </c>
      <c r="U377">
        <v>-145</v>
      </c>
      <c r="V377">
        <v>180</v>
      </c>
      <c r="W377">
        <v>2.78035217794254</v>
      </c>
      <c r="X377">
        <v>2.9862537525675501</v>
      </c>
      <c r="Y377">
        <v>47</v>
      </c>
      <c r="Z377">
        <v>1</v>
      </c>
      <c r="AA377">
        <v>0</v>
      </c>
      <c r="AB377">
        <v>1</v>
      </c>
      <c r="AC377">
        <v>0</v>
      </c>
    </row>
    <row r="378" spans="1:29" x14ac:dyDescent="0.35">
      <c r="A378">
        <v>112958</v>
      </c>
      <c r="B378" t="s">
        <v>500</v>
      </c>
      <c r="C378" t="s">
        <v>489</v>
      </c>
      <c r="D378" t="s">
        <v>490</v>
      </c>
      <c r="E378" t="s">
        <v>32</v>
      </c>
      <c r="F378">
        <v>1</v>
      </c>
      <c r="G378">
        <v>397</v>
      </c>
      <c r="H378">
        <v>81</v>
      </c>
      <c r="I378">
        <v>3.5</v>
      </c>
      <c r="J378">
        <v>21.2</v>
      </c>
      <c r="K378">
        <v>98</v>
      </c>
      <c r="L378">
        <v>14.2</v>
      </c>
      <c r="M378">
        <v>24</v>
      </c>
      <c r="N378">
        <v>40403</v>
      </c>
      <c r="O378">
        <v>517.5</v>
      </c>
      <c r="P378">
        <v>2815127</v>
      </c>
      <c r="Q378">
        <v>2696424</v>
      </c>
      <c r="R378">
        <v>118703</v>
      </c>
      <c r="S378">
        <v>7091</v>
      </c>
      <c r="T378">
        <v>6792</v>
      </c>
      <c r="U378">
        <v>299</v>
      </c>
      <c r="V378">
        <v>354</v>
      </c>
      <c r="W378">
        <v>5.2120141342756199</v>
      </c>
      <c r="X378">
        <v>6.92427020166408</v>
      </c>
      <c r="Y378">
        <v>40</v>
      </c>
      <c r="Z378">
        <v>1</v>
      </c>
      <c r="AA378">
        <v>0</v>
      </c>
      <c r="AB378">
        <v>0</v>
      </c>
      <c r="AC378">
        <v>0</v>
      </c>
    </row>
    <row r="379" spans="1:29" x14ac:dyDescent="0.35">
      <c r="A379">
        <v>112959</v>
      </c>
      <c r="B379" t="s">
        <v>501</v>
      </c>
      <c r="C379" t="s">
        <v>489</v>
      </c>
      <c r="D379" t="s">
        <v>490</v>
      </c>
      <c r="E379" t="s">
        <v>32</v>
      </c>
      <c r="F379">
        <v>1</v>
      </c>
      <c r="G379">
        <v>700</v>
      </c>
      <c r="H379">
        <v>121</v>
      </c>
      <c r="I379">
        <v>1.4</v>
      </c>
      <c r="J379">
        <v>17.8</v>
      </c>
      <c r="K379">
        <v>98.3</v>
      </c>
      <c r="L379">
        <v>16.100000000000001</v>
      </c>
      <c r="M379">
        <v>44</v>
      </c>
      <c r="N379">
        <v>41730</v>
      </c>
      <c r="O379">
        <v>517.5</v>
      </c>
      <c r="P379">
        <v>4041100</v>
      </c>
      <c r="Q379">
        <v>4105500</v>
      </c>
      <c r="R379">
        <v>-64400</v>
      </c>
      <c r="S379">
        <v>5773</v>
      </c>
      <c r="T379">
        <v>5865</v>
      </c>
      <c r="U379">
        <v>-92</v>
      </c>
      <c r="V379">
        <v>321</v>
      </c>
      <c r="W379">
        <v>5.4731457800511496</v>
      </c>
      <c r="X379">
        <v>2.3731162307292601</v>
      </c>
      <c r="Y379">
        <v>46.3</v>
      </c>
      <c r="Z379">
        <v>1</v>
      </c>
      <c r="AA379">
        <v>0</v>
      </c>
      <c r="AB379">
        <v>0</v>
      </c>
      <c r="AC379">
        <v>0</v>
      </c>
    </row>
    <row r="380" spans="1:29" x14ac:dyDescent="0.35">
      <c r="A380">
        <v>112961</v>
      </c>
      <c r="B380" t="s">
        <v>502</v>
      </c>
      <c r="C380" t="s">
        <v>489</v>
      </c>
      <c r="D380" t="s">
        <v>490</v>
      </c>
      <c r="E380" t="s">
        <v>32</v>
      </c>
      <c r="F380">
        <v>1</v>
      </c>
      <c r="G380">
        <v>395</v>
      </c>
      <c r="H380">
        <v>81</v>
      </c>
      <c r="I380">
        <v>4.9000000000000004</v>
      </c>
      <c r="J380">
        <v>34.4</v>
      </c>
      <c r="K380">
        <v>97.2</v>
      </c>
      <c r="L380">
        <v>13.4</v>
      </c>
      <c r="M380">
        <v>29</v>
      </c>
      <c r="N380">
        <v>39779</v>
      </c>
      <c r="O380">
        <v>517.5</v>
      </c>
      <c r="P380">
        <v>3552630</v>
      </c>
      <c r="Q380">
        <v>3682190</v>
      </c>
      <c r="R380">
        <v>-129560</v>
      </c>
      <c r="S380">
        <v>8994</v>
      </c>
      <c r="T380">
        <v>9322</v>
      </c>
      <c r="U380">
        <v>-328</v>
      </c>
      <c r="V380">
        <v>705</v>
      </c>
      <c r="W380">
        <v>7.5627547736537197</v>
      </c>
      <c r="X380">
        <v>9.8843673560151206</v>
      </c>
      <c r="Y380">
        <v>48.7</v>
      </c>
      <c r="Z380">
        <v>1</v>
      </c>
      <c r="AA380">
        <v>0</v>
      </c>
      <c r="AB380">
        <v>0</v>
      </c>
      <c r="AC380">
        <v>0</v>
      </c>
    </row>
    <row r="381" spans="1:29" x14ac:dyDescent="0.35">
      <c r="A381">
        <v>112966</v>
      </c>
      <c r="B381" t="s">
        <v>503</v>
      </c>
      <c r="C381" t="s">
        <v>489</v>
      </c>
      <c r="D381" t="s">
        <v>490</v>
      </c>
      <c r="E381" t="s">
        <v>32</v>
      </c>
      <c r="F381">
        <v>1</v>
      </c>
      <c r="G381">
        <v>791</v>
      </c>
      <c r="H381">
        <v>152</v>
      </c>
      <c r="I381">
        <v>3.3</v>
      </c>
      <c r="J381">
        <v>22.2</v>
      </c>
      <c r="K381">
        <v>99.2</v>
      </c>
      <c r="L381">
        <v>16.399999999999999</v>
      </c>
      <c r="M381">
        <v>49</v>
      </c>
      <c r="N381">
        <v>41030</v>
      </c>
      <c r="O381">
        <v>517.5</v>
      </c>
      <c r="P381">
        <v>5106696</v>
      </c>
      <c r="Q381">
        <v>5232465</v>
      </c>
      <c r="R381">
        <v>-125769</v>
      </c>
      <c r="S381">
        <v>6456</v>
      </c>
      <c r="T381">
        <v>6615</v>
      </c>
      <c r="U381">
        <v>-159</v>
      </c>
      <c r="V381">
        <v>165</v>
      </c>
      <c r="W381">
        <v>2.4943310657596398</v>
      </c>
      <c r="X381">
        <v>2.1220570012391602</v>
      </c>
      <c r="Y381">
        <v>42.1</v>
      </c>
      <c r="Z381">
        <v>1</v>
      </c>
      <c r="AA381">
        <v>0</v>
      </c>
      <c r="AB381">
        <v>0</v>
      </c>
      <c r="AC381">
        <v>0</v>
      </c>
    </row>
    <row r="382" spans="1:29" x14ac:dyDescent="0.35">
      <c r="A382">
        <v>112968</v>
      </c>
      <c r="B382" t="s">
        <v>504</v>
      </c>
      <c r="C382" t="s">
        <v>489</v>
      </c>
      <c r="D382" t="s">
        <v>490</v>
      </c>
      <c r="E382" t="s">
        <v>32</v>
      </c>
      <c r="F382">
        <v>1</v>
      </c>
      <c r="G382">
        <v>647</v>
      </c>
      <c r="H382">
        <v>109</v>
      </c>
      <c r="I382">
        <v>3.3</v>
      </c>
      <c r="J382">
        <v>8</v>
      </c>
      <c r="K382">
        <v>99.4</v>
      </c>
      <c r="L382">
        <v>14.3</v>
      </c>
      <c r="M382">
        <v>48</v>
      </c>
      <c r="N382">
        <v>39499</v>
      </c>
      <c r="O382">
        <v>517.5</v>
      </c>
      <c r="P382">
        <v>3619965</v>
      </c>
      <c r="Q382">
        <v>3931819</v>
      </c>
      <c r="R382">
        <v>-311854</v>
      </c>
      <c r="S382">
        <v>5595</v>
      </c>
      <c r="T382">
        <v>6077</v>
      </c>
      <c r="U382">
        <v>-482</v>
      </c>
      <c r="V382">
        <v>315</v>
      </c>
      <c r="W382">
        <v>5.1834786901431604</v>
      </c>
      <c r="X382">
        <v>4.5397676496872199</v>
      </c>
      <c r="Y382">
        <v>51.2</v>
      </c>
      <c r="Z382">
        <v>1</v>
      </c>
      <c r="AA382">
        <v>0</v>
      </c>
      <c r="AB382">
        <v>1</v>
      </c>
      <c r="AC382">
        <v>0</v>
      </c>
    </row>
    <row r="383" spans="1:29" x14ac:dyDescent="0.35">
      <c r="A383">
        <v>112969</v>
      </c>
      <c r="B383" t="s">
        <v>505</v>
      </c>
      <c r="C383" t="s">
        <v>489</v>
      </c>
      <c r="D383" t="s">
        <v>490</v>
      </c>
      <c r="E383" t="s">
        <v>32</v>
      </c>
      <c r="F383">
        <v>1</v>
      </c>
      <c r="G383">
        <v>1772</v>
      </c>
      <c r="H383">
        <v>284</v>
      </c>
      <c r="I383">
        <v>1</v>
      </c>
      <c r="J383">
        <v>6</v>
      </c>
      <c r="K383">
        <v>99.5</v>
      </c>
      <c r="L383">
        <v>15.7</v>
      </c>
      <c r="M383">
        <v>112</v>
      </c>
      <c r="N383">
        <v>37447</v>
      </c>
      <c r="O383">
        <v>517.5</v>
      </c>
      <c r="P383">
        <v>8904300</v>
      </c>
      <c r="Q383">
        <v>8872404</v>
      </c>
      <c r="R383">
        <v>31896</v>
      </c>
      <c r="S383">
        <v>5025</v>
      </c>
      <c r="T383">
        <v>5007</v>
      </c>
      <c r="U383">
        <v>18</v>
      </c>
      <c r="V383">
        <v>193</v>
      </c>
      <c r="W383">
        <v>3.8546035550229698</v>
      </c>
      <c r="X383">
        <v>1.8706467661691499</v>
      </c>
      <c r="Y383">
        <v>49.8</v>
      </c>
      <c r="Z383">
        <v>1</v>
      </c>
      <c r="AA383">
        <v>0</v>
      </c>
      <c r="AB383">
        <v>1</v>
      </c>
      <c r="AC383">
        <v>0</v>
      </c>
    </row>
    <row r="384" spans="1:29" x14ac:dyDescent="0.35">
      <c r="A384">
        <v>112970</v>
      </c>
      <c r="B384" t="s">
        <v>506</v>
      </c>
      <c r="C384" t="s">
        <v>489</v>
      </c>
      <c r="D384" t="s">
        <v>490</v>
      </c>
      <c r="E384" t="s">
        <v>32</v>
      </c>
      <c r="F384">
        <v>1</v>
      </c>
      <c r="G384">
        <v>1127</v>
      </c>
      <c r="H384">
        <v>199</v>
      </c>
      <c r="I384">
        <v>2.4</v>
      </c>
      <c r="J384">
        <v>8.4</v>
      </c>
      <c r="K384">
        <v>98.5</v>
      </c>
      <c r="L384">
        <v>14.9</v>
      </c>
      <c r="M384">
        <v>69</v>
      </c>
      <c r="N384">
        <v>39120</v>
      </c>
      <c r="O384">
        <v>517.5</v>
      </c>
      <c r="P384">
        <v>6339375</v>
      </c>
      <c r="Q384">
        <v>6449821</v>
      </c>
      <c r="R384">
        <v>-110446</v>
      </c>
      <c r="S384">
        <v>5625</v>
      </c>
      <c r="T384">
        <v>5723</v>
      </c>
      <c r="U384">
        <v>-98</v>
      </c>
      <c r="V384">
        <v>297</v>
      </c>
      <c r="W384">
        <v>5.1895858815306699</v>
      </c>
      <c r="X384">
        <v>3.4311111111111101</v>
      </c>
      <c r="Y384">
        <v>45.6</v>
      </c>
      <c r="Z384">
        <v>1</v>
      </c>
      <c r="AA384">
        <v>0</v>
      </c>
      <c r="AB384">
        <v>1</v>
      </c>
      <c r="AC384">
        <v>0</v>
      </c>
    </row>
    <row r="385" spans="1:29" x14ac:dyDescent="0.35">
      <c r="A385">
        <v>112989</v>
      </c>
      <c r="B385" t="s">
        <v>507</v>
      </c>
      <c r="C385" t="s">
        <v>489</v>
      </c>
      <c r="D385" t="s">
        <v>490</v>
      </c>
      <c r="E385" t="s">
        <v>32</v>
      </c>
      <c r="F385">
        <v>1</v>
      </c>
      <c r="G385">
        <v>1307</v>
      </c>
      <c r="H385">
        <v>212</v>
      </c>
      <c r="I385">
        <v>1.4</v>
      </c>
      <c r="J385">
        <v>7</v>
      </c>
      <c r="K385">
        <v>99.5</v>
      </c>
      <c r="L385">
        <v>15.9</v>
      </c>
      <c r="M385">
        <v>82</v>
      </c>
      <c r="N385">
        <v>41944</v>
      </c>
      <c r="O385">
        <v>517.5</v>
      </c>
      <c r="P385">
        <v>6714059</v>
      </c>
      <c r="Q385">
        <v>6894425</v>
      </c>
      <c r="R385">
        <v>-180366</v>
      </c>
      <c r="S385">
        <v>5137</v>
      </c>
      <c r="T385">
        <v>5275</v>
      </c>
      <c r="U385">
        <v>-138</v>
      </c>
      <c r="V385">
        <v>239</v>
      </c>
      <c r="W385">
        <v>4.5308056872037898</v>
      </c>
      <c r="X385">
        <v>2.1802608526377298</v>
      </c>
      <c r="Y385">
        <v>46.7</v>
      </c>
      <c r="Z385">
        <v>1</v>
      </c>
      <c r="AA385">
        <v>0</v>
      </c>
      <c r="AB385">
        <v>1</v>
      </c>
      <c r="AC385">
        <v>0</v>
      </c>
    </row>
    <row r="386" spans="1:29" x14ac:dyDescent="0.35">
      <c r="A386">
        <v>112991</v>
      </c>
      <c r="B386" t="s">
        <v>508</v>
      </c>
      <c r="C386" t="s">
        <v>497</v>
      </c>
      <c r="D386" t="s">
        <v>490</v>
      </c>
      <c r="E386" t="s">
        <v>32</v>
      </c>
      <c r="F386">
        <v>1</v>
      </c>
      <c r="G386">
        <v>814</v>
      </c>
      <c r="H386">
        <v>137</v>
      </c>
      <c r="I386">
        <v>0.7</v>
      </c>
      <c r="J386">
        <v>13.3</v>
      </c>
      <c r="K386">
        <v>83.1</v>
      </c>
      <c r="L386">
        <v>15.6</v>
      </c>
      <c r="M386">
        <v>52</v>
      </c>
      <c r="N386">
        <v>38927</v>
      </c>
      <c r="O386">
        <v>551.6</v>
      </c>
      <c r="P386">
        <v>4356528</v>
      </c>
      <c r="Q386">
        <v>4488396</v>
      </c>
      <c r="R386">
        <v>-131868</v>
      </c>
      <c r="S386">
        <v>5352</v>
      </c>
      <c r="T386">
        <v>5514</v>
      </c>
      <c r="U386">
        <v>-162</v>
      </c>
      <c r="V386">
        <v>226</v>
      </c>
      <c r="W386">
        <v>4.0986579615524104</v>
      </c>
      <c r="X386">
        <v>1.10239162929746</v>
      </c>
      <c r="Y386">
        <v>40.1</v>
      </c>
      <c r="Z386">
        <v>1</v>
      </c>
      <c r="AA386">
        <v>0</v>
      </c>
      <c r="AB386">
        <v>0</v>
      </c>
      <c r="AC386">
        <v>0</v>
      </c>
    </row>
    <row r="387" spans="1:29" x14ac:dyDescent="0.35">
      <c r="A387">
        <v>112996</v>
      </c>
      <c r="B387" t="s">
        <v>509</v>
      </c>
      <c r="C387" t="s">
        <v>489</v>
      </c>
      <c r="D387" t="s">
        <v>490</v>
      </c>
      <c r="E387" t="s">
        <v>32</v>
      </c>
      <c r="F387">
        <v>1</v>
      </c>
      <c r="G387">
        <v>1459</v>
      </c>
      <c r="H387">
        <v>226</v>
      </c>
      <c r="I387">
        <v>1.8</v>
      </c>
      <c r="J387">
        <v>4.5999999999999996</v>
      </c>
      <c r="K387">
        <v>99.4</v>
      </c>
      <c r="L387">
        <v>16.8</v>
      </c>
      <c r="M387">
        <v>86</v>
      </c>
      <c r="N387">
        <v>40194</v>
      </c>
      <c r="O387">
        <v>517.5</v>
      </c>
      <c r="P387">
        <v>6981315</v>
      </c>
      <c r="Q387">
        <v>7061560</v>
      </c>
      <c r="R387">
        <v>-80245</v>
      </c>
      <c r="S387">
        <v>4785</v>
      </c>
      <c r="T387">
        <v>4840</v>
      </c>
      <c r="U387">
        <v>-55</v>
      </c>
      <c r="V387">
        <v>185</v>
      </c>
      <c r="W387">
        <v>3.82231404958678</v>
      </c>
      <c r="X387">
        <v>2.2779519331243501</v>
      </c>
      <c r="Y387">
        <v>50.7</v>
      </c>
      <c r="Z387">
        <v>1</v>
      </c>
      <c r="AA387">
        <v>0</v>
      </c>
      <c r="AB387">
        <v>1</v>
      </c>
      <c r="AC387">
        <v>0</v>
      </c>
    </row>
    <row r="388" spans="1:29" x14ac:dyDescent="0.35">
      <c r="A388">
        <v>113502</v>
      </c>
      <c r="B388" t="s">
        <v>510</v>
      </c>
      <c r="C388" t="s">
        <v>511</v>
      </c>
      <c r="D388" t="s">
        <v>393</v>
      </c>
      <c r="E388" t="s">
        <v>32</v>
      </c>
      <c r="F388">
        <v>1</v>
      </c>
      <c r="G388">
        <v>513</v>
      </c>
      <c r="H388">
        <v>94</v>
      </c>
      <c r="I388">
        <v>2.4</v>
      </c>
      <c r="J388">
        <v>14.2</v>
      </c>
      <c r="K388">
        <v>92.1</v>
      </c>
      <c r="L388">
        <v>16.399999999999999</v>
      </c>
      <c r="M388">
        <v>35</v>
      </c>
      <c r="N388">
        <v>39553</v>
      </c>
      <c r="O388">
        <v>483.3</v>
      </c>
      <c r="P388">
        <v>3198042</v>
      </c>
      <c r="Q388">
        <v>3374001</v>
      </c>
      <c r="R388">
        <v>-175959</v>
      </c>
      <c r="S388">
        <v>6234</v>
      </c>
      <c r="T388">
        <v>6577</v>
      </c>
      <c r="U388">
        <v>-343</v>
      </c>
      <c r="V388">
        <v>185</v>
      </c>
      <c r="W388">
        <v>2.8128325984491398</v>
      </c>
      <c r="X388">
        <v>6.6249598973371802</v>
      </c>
      <c r="Y388">
        <v>50.3</v>
      </c>
      <c r="Z388">
        <v>1</v>
      </c>
      <c r="AA388">
        <v>0</v>
      </c>
      <c r="AB388">
        <v>0</v>
      </c>
      <c r="AC388">
        <v>0</v>
      </c>
    </row>
    <row r="389" spans="1:29" x14ac:dyDescent="0.35">
      <c r="A389">
        <v>113503</v>
      </c>
      <c r="B389" t="s">
        <v>512</v>
      </c>
      <c r="C389" t="s">
        <v>511</v>
      </c>
      <c r="D389" t="s">
        <v>393</v>
      </c>
      <c r="E389" t="s">
        <v>32</v>
      </c>
      <c r="F389">
        <v>1</v>
      </c>
      <c r="G389">
        <v>750</v>
      </c>
      <c r="H389">
        <v>131</v>
      </c>
      <c r="I389">
        <v>0.9</v>
      </c>
      <c r="J389">
        <v>11.4</v>
      </c>
      <c r="K389">
        <v>96.1</v>
      </c>
      <c r="L389">
        <v>17</v>
      </c>
      <c r="M389">
        <v>44</v>
      </c>
      <c r="N389">
        <v>39690</v>
      </c>
      <c r="O389">
        <v>483.3</v>
      </c>
      <c r="P389">
        <v>3945750</v>
      </c>
      <c r="Q389">
        <v>4007250</v>
      </c>
      <c r="R389">
        <v>-61500</v>
      </c>
      <c r="S389">
        <v>5261</v>
      </c>
      <c r="T389">
        <v>5343</v>
      </c>
      <c r="U389">
        <v>-82</v>
      </c>
      <c r="V389">
        <v>128</v>
      </c>
      <c r="W389">
        <v>2.3956578701104201</v>
      </c>
      <c r="X389">
        <v>2.68009884052461</v>
      </c>
      <c r="Y389">
        <v>44.7</v>
      </c>
      <c r="Z389">
        <v>1</v>
      </c>
      <c r="AA389">
        <v>0</v>
      </c>
      <c r="AB389">
        <v>1</v>
      </c>
      <c r="AC389">
        <v>0</v>
      </c>
    </row>
    <row r="390" spans="1:29" x14ac:dyDescent="0.35">
      <c r="A390">
        <v>113512</v>
      </c>
      <c r="B390" t="s">
        <v>513</v>
      </c>
      <c r="C390" t="s">
        <v>511</v>
      </c>
      <c r="D390" t="s">
        <v>393</v>
      </c>
      <c r="E390" t="s">
        <v>32</v>
      </c>
      <c r="F390">
        <v>1</v>
      </c>
      <c r="G390">
        <v>565</v>
      </c>
      <c r="H390">
        <v>115</v>
      </c>
      <c r="I390">
        <v>1.8</v>
      </c>
      <c r="J390">
        <v>11.6</v>
      </c>
      <c r="K390">
        <v>98.8</v>
      </c>
      <c r="L390">
        <v>18.7</v>
      </c>
      <c r="M390">
        <v>32</v>
      </c>
      <c r="N390">
        <v>41175</v>
      </c>
      <c r="O390">
        <v>483.3</v>
      </c>
      <c r="P390">
        <v>3176995</v>
      </c>
      <c r="Q390">
        <v>3400170</v>
      </c>
      <c r="R390">
        <v>-223175</v>
      </c>
      <c r="S390">
        <v>5623</v>
      </c>
      <c r="T390">
        <v>6018</v>
      </c>
      <c r="U390">
        <v>-395</v>
      </c>
      <c r="V390">
        <v>258</v>
      </c>
      <c r="W390">
        <v>4.28713858424726</v>
      </c>
      <c r="X390">
        <v>3.6457407078072199</v>
      </c>
      <c r="Y390">
        <v>46.6</v>
      </c>
      <c r="Z390">
        <v>1</v>
      </c>
      <c r="AA390">
        <v>0</v>
      </c>
      <c r="AB390">
        <v>0</v>
      </c>
      <c r="AC390">
        <v>0</v>
      </c>
    </row>
    <row r="391" spans="1:29" x14ac:dyDescent="0.35">
      <c r="A391">
        <v>113518</v>
      </c>
      <c r="B391" t="s">
        <v>514</v>
      </c>
      <c r="C391" t="s">
        <v>511</v>
      </c>
      <c r="D391" t="s">
        <v>393</v>
      </c>
      <c r="E391" t="s">
        <v>32</v>
      </c>
      <c r="F391">
        <v>1</v>
      </c>
      <c r="G391">
        <v>719</v>
      </c>
      <c r="H391">
        <v>132</v>
      </c>
      <c r="I391">
        <v>3.1</v>
      </c>
      <c r="J391">
        <v>10.9</v>
      </c>
      <c r="K391">
        <v>97.3</v>
      </c>
      <c r="L391">
        <v>16</v>
      </c>
      <c r="M391">
        <v>42</v>
      </c>
      <c r="N391">
        <v>39865</v>
      </c>
      <c r="O391">
        <v>483.3</v>
      </c>
      <c r="P391">
        <v>3997640</v>
      </c>
      <c r="Q391">
        <v>4116275</v>
      </c>
      <c r="R391">
        <v>-118635</v>
      </c>
      <c r="S391">
        <v>5560</v>
      </c>
      <c r="T391">
        <v>5725</v>
      </c>
      <c r="U391">
        <v>-165</v>
      </c>
      <c r="V391">
        <v>129</v>
      </c>
      <c r="W391">
        <v>2.25327510917031</v>
      </c>
      <c r="X391">
        <v>1.52877697841727</v>
      </c>
      <c r="Y391">
        <v>40.9</v>
      </c>
      <c r="Z391">
        <v>1</v>
      </c>
      <c r="AA391">
        <v>0</v>
      </c>
      <c r="AB391">
        <v>0</v>
      </c>
      <c r="AC391">
        <v>0</v>
      </c>
    </row>
    <row r="392" spans="1:29" x14ac:dyDescent="0.35">
      <c r="A392">
        <v>113520</v>
      </c>
      <c r="B392" t="s">
        <v>515</v>
      </c>
      <c r="C392" t="s">
        <v>511</v>
      </c>
      <c r="D392" t="s">
        <v>393</v>
      </c>
      <c r="E392" t="s">
        <v>32</v>
      </c>
      <c r="F392">
        <v>1</v>
      </c>
      <c r="G392">
        <v>1209</v>
      </c>
      <c r="H392">
        <v>185</v>
      </c>
      <c r="I392">
        <v>2.9</v>
      </c>
      <c r="J392">
        <v>11.9</v>
      </c>
      <c r="K392">
        <v>98</v>
      </c>
      <c r="L392">
        <v>16.7</v>
      </c>
      <c r="M392">
        <v>69</v>
      </c>
      <c r="N392">
        <v>38839</v>
      </c>
      <c r="O392">
        <v>483.3</v>
      </c>
      <c r="P392">
        <v>6592677</v>
      </c>
      <c r="Q392">
        <v>6598722</v>
      </c>
      <c r="R392">
        <v>-6045</v>
      </c>
      <c r="S392">
        <v>5453</v>
      </c>
      <c r="T392">
        <v>5458</v>
      </c>
      <c r="U392">
        <v>-5</v>
      </c>
      <c r="V392">
        <v>301</v>
      </c>
      <c r="W392">
        <v>5.5148406009527298</v>
      </c>
      <c r="X392">
        <v>6.25343847423437</v>
      </c>
      <c r="Y392">
        <v>47.2</v>
      </c>
      <c r="Z392">
        <v>1</v>
      </c>
      <c r="AA392">
        <v>0</v>
      </c>
      <c r="AB392">
        <v>1</v>
      </c>
      <c r="AC392">
        <v>0</v>
      </c>
    </row>
    <row r="393" spans="1:29" x14ac:dyDescent="0.35">
      <c r="A393">
        <v>113526</v>
      </c>
      <c r="B393" t="s">
        <v>516</v>
      </c>
      <c r="C393" t="s">
        <v>517</v>
      </c>
      <c r="D393" t="s">
        <v>393</v>
      </c>
      <c r="E393" t="s">
        <v>32</v>
      </c>
      <c r="F393">
        <v>1</v>
      </c>
      <c r="G393">
        <v>929</v>
      </c>
      <c r="H393">
        <v>149</v>
      </c>
      <c r="I393">
        <v>4.9000000000000004</v>
      </c>
      <c r="J393">
        <v>20.6</v>
      </c>
      <c r="K393">
        <v>90.4</v>
      </c>
      <c r="L393">
        <v>14.6</v>
      </c>
      <c r="M393">
        <v>61</v>
      </c>
      <c r="N393">
        <v>38593</v>
      </c>
      <c r="O393">
        <v>442.4</v>
      </c>
      <c r="P393">
        <v>5718924</v>
      </c>
      <c r="Q393">
        <v>6042216</v>
      </c>
      <c r="R393">
        <v>-323292</v>
      </c>
      <c r="S393">
        <v>6156</v>
      </c>
      <c r="T393">
        <v>6504</v>
      </c>
      <c r="U393">
        <v>-348</v>
      </c>
      <c r="V393">
        <v>341</v>
      </c>
      <c r="W393">
        <v>5.2429274292742898</v>
      </c>
      <c r="X393">
        <v>4.1423001949317699</v>
      </c>
      <c r="Y393">
        <v>42.9</v>
      </c>
      <c r="Z393">
        <v>1</v>
      </c>
      <c r="AA393">
        <v>0</v>
      </c>
      <c r="AB393">
        <v>1</v>
      </c>
      <c r="AC393">
        <v>0</v>
      </c>
    </row>
    <row r="394" spans="1:29" x14ac:dyDescent="0.35">
      <c r="A394">
        <v>113532</v>
      </c>
      <c r="B394" t="s">
        <v>518</v>
      </c>
      <c r="C394" t="s">
        <v>519</v>
      </c>
      <c r="D394" t="s">
        <v>393</v>
      </c>
      <c r="E394" t="s">
        <v>34</v>
      </c>
      <c r="F394">
        <v>1</v>
      </c>
      <c r="G394">
        <v>796</v>
      </c>
      <c r="H394">
        <v>117</v>
      </c>
      <c r="I394">
        <v>0</v>
      </c>
      <c r="J394">
        <v>3.5</v>
      </c>
      <c r="K394">
        <v>93.9</v>
      </c>
      <c r="L394">
        <v>17.399999999999999</v>
      </c>
      <c r="M394">
        <v>45</v>
      </c>
      <c r="N394">
        <v>39144</v>
      </c>
      <c r="O394">
        <v>481.9</v>
      </c>
      <c r="P394">
        <v>3848660</v>
      </c>
      <c r="Q394">
        <v>3907564</v>
      </c>
      <c r="R394">
        <v>-58904</v>
      </c>
      <c r="S394">
        <v>4835</v>
      </c>
      <c r="T394">
        <v>4909</v>
      </c>
      <c r="U394">
        <v>-74</v>
      </c>
      <c r="V394">
        <v>454</v>
      </c>
      <c r="W394">
        <v>9.24831941332247</v>
      </c>
      <c r="X394">
        <v>4.8603929679420901</v>
      </c>
      <c r="Y394">
        <v>62.4</v>
      </c>
      <c r="Z394">
        <v>0</v>
      </c>
      <c r="AA394">
        <v>0</v>
      </c>
      <c r="AB394">
        <v>1</v>
      </c>
      <c r="AC394">
        <v>0</v>
      </c>
    </row>
    <row r="395" spans="1:29" x14ac:dyDescent="0.35">
      <c r="A395">
        <v>113533</v>
      </c>
      <c r="B395" t="s">
        <v>520</v>
      </c>
      <c r="C395" t="s">
        <v>519</v>
      </c>
      <c r="D395" t="s">
        <v>393</v>
      </c>
      <c r="E395" t="s">
        <v>32</v>
      </c>
      <c r="F395">
        <v>1</v>
      </c>
      <c r="G395">
        <v>717</v>
      </c>
      <c r="H395">
        <v>79</v>
      </c>
      <c r="I395">
        <v>2.8</v>
      </c>
      <c r="J395">
        <v>20.100000000000001</v>
      </c>
      <c r="K395">
        <v>97.9</v>
      </c>
      <c r="L395">
        <v>14</v>
      </c>
      <c r="M395">
        <v>51</v>
      </c>
      <c r="N395">
        <v>40512</v>
      </c>
      <c r="O395">
        <v>481.9</v>
      </c>
      <c r="P395">
        <v>5880834</v>
      </c>
      <c r="Q395">
        <v>6081594</v>
      </c>
      <c r="R395">
        <v>-200760</v>
      </c>
      <c r="S395">
        <v>8202</v>
      </c>
      <c r="T395">
        <v>8482</v>
      </c>
      <c r="U395">
        <v>-280</v>
      </c>
      <c r="V395">
        <v>943</v>
      </c>
      <c r="W395">
        <v>11.117660929026201</v>
      </c>
      <c r="X395">
        <v>17.142160448671099</v>
      </c>
      <c r="Y395">
        <v>39.700000000000003</v>
      </c>
      <c r="Z395">
        <v>1</v>
      </c>
      <c r="AA395">
        <v>0</v>
      </c>
      <c r="AB395">
        <v>1</v>
      </c>
      <c r="AC395">
        <v>0</v>
      </c>
    </row>
    <row r="396" spans="1:29" x14ac:dyDescent="0.35">
      <c r="A396">
        <v>113548</v>
      </c>
      <c r="B396" t="s">
        <v>521</v>
      </c>
      <c r="C396" t="s">
        <v>511</v>
      </c>
      <c r="D396" t="s">
        <v>393</v>
      </c>
      <c r="E396" t="s">
        <v>32</v>
      </c>
      <c r="F396">
        <v>1</v>
      </c>
      <c r="G396">
        <v>1179</v>
      </c>
      <c r="H396">
        <v>232</v>
      </c>
      <c r="I396">
        <v>3.4</v>
      </c>
      <c r="J396">
        <v>16.600000000000001</v>
      </c>
      <c r="K396">
        <v>95.5</v>
      </c>
      <c r="L396">
        <v>16</v>
      </c>
      <c r="M396">
        <v>73</v>
      </c>
      <c r="N396">
        <v>39422</v>
      </c>
      <c r="O396">
        <v>483.3</v>
      </c>
      <c r="P396">
        <v>6831126</v>
      </c>
      <c r="Q396">
        <v>6998544</v>
      </c>
      <c r="R396">
        <v>-167418</v>
      </c>
      <c r="S396">
        <v>5794</v>
      </c>
      <c r="T396">
        <v>5936</v>
      </c>
      <c r="U396">
        <v>-142</v>
      </c>
      <c r="V396">
        <v>163</v>
      </c>
      <c r="W396">
        <v>2.7459568733153601</v>
      </c>
      <c r="X396">
        <v>4.8843631342768399</v>
      </c>
      <c r="Y396">
        <v>43.4</v>
      </c>
      <c r="Z396">
        <v>1</v>
      </c>
      <c r="AA396">
        <v>0</v>
      </c>
      <c r="AB396">
        <v>0</v>
      </c>
      <c r="AC396">
        <v>0</v>
      </c>
    </row>
    <row r="397" spans="1:29" x14ac:dyDescent="0.35">
      <c r="A397">
        <v>113550</v>
      </c>
      <c r="B397" t="s">
        <v>522</v>
      </c>
      <c r="C397" t="s">
        <v>511</v>
      </c>
      <c r="D397" t="s">
        <v>393</v>
      </c>
      <c r="E397" t="s">
        <v>32</v>
      </c>
      <c r="F397">
        <v>1</v>
      </c>
      <c r="G397">
        <v>944</v>
      </c>
      <c r="H397">
        <v>178</v>
      </c>
      <c r="I397">
        <v>2.2999999999999998</v>
      </c>
      <c r="J397">
        <v>16.600000000000001</v>
      </c>
      <c r="K397">
        <v>90.6</v>
      </c>
      <c r="L397">
        <v>15.5</v>
      </c>
      <c r="M397">
        <v>61</v>
      </c>
      <c r="N397">
        <v>37255</v>
      </c>
      <c r="O397">
        <v>483.3</v>
      </c>
      <c r="P397">
        <v>5521456</v>
      </c>
      <c r="Q397">
        <v>5879232</v>
      </c>
      <c r="R397">
        <v>-357776</v>
      </c>
      <c r="S397">
        <v>5849</v>
      </c>
      <c r="T397">
        <v>6228</v>
      </c>
      <c r="U397">
        <v>-379</v>
      </c>
      <c r="V397">
        <v>178</v>
      </c>
      <c r="W397">
        <v>2.8580603725112401</v>
      </c>
      <c r="X397">
        <v>4.4623012480765896</v>
      </c>
      <c r="Y397">
        <v>45</v>
      </c>
      <c r="Z397">
        <v>1</v>
      </c>
      <c r="AA397">
        <v>0</v>
      </c>
      <c r="AB397">
        <v>0</v>
      </c>
      <c r="AC397">
        <v>0</v>
      </c>
    </row>
    <row r="398" spans="1:29" x14ac:dyDescent="0.35">
      <c r="A398">
        <v>113551</v>
      </c>
      <c r="B398" t="s">
        <v>523</v>
      </c>
      <c r="C398" t="s">
        <v>517</v>
      </c>
      <c r="D398" t="s">
        <v>393</v>
      </c>
      <c r="E398" t="s">
        <v>32</v>
      </c>
      <c r="F398">
        <v>1</v>
      </c>
      <c r="G398">
        <v>960</v>
      </c>
      <c r="H398">
        <v>137</v>
      </c>
      <c r="I398">
        <v>1.3</v>
      </c>
      <c r="J398">
        <v>17.600000000000001</v>
      </c>
      <c r="K398">
        <v>88.8</v>
      </c>
      <c r="L398">
        <v>15.5</v>
      </c>
      <c r="M398">
        <v>59</v>
      </c>
      <c r="N398">
        <v>38743</v>
      </c>
      <c r="O398">
        <v>442.4</v>
      </c>
      <c r="P398">
        <v>5184960</v>
      </c>
      <c r="Q398">
        <v>5248320</v>
      </c>
      <c r="R398">
        <v>-63360</v>
      </c>
      <c r="S398">
        <v>5401</v>
      </c>
      <c r="T398">
        <v>5467</v>
      </c>
      <c r="U398">
        <v>-66</v>
      </c>
      <c r="V398">
        <v>328</v>
      </c>
      <c r="W398">
        <v>5.9996341686482504</v>
      </c>
      <c r="X398">
        <v>5.5730420292538403</v>
      </c>
      <c r="Y398">
        <v>44.5</v>
      </c>
      <c r="Z398">
        <v>1</v>
      </c>
      <c r="AA398">
        <v>0</v>
      </c>
      <c r="AB398">
        <v>1</v>
      </c>
      <c r="AC398">
        <v>0</v>
      </c>
    </row>
    <row r="399" spans="1:29" x14ac:dyDescent="0.35">
      <c r="A399">
        <v>113553</v>
      </c>
      <c r="B399" t="s">
        <v>524</v>
      </c>
      <c r="C399" t="s">
        <v>511</v>
      </c>
      <c r="D399" t="s">
        <v>393</v>
      </c>
      <c r="E399" t="s">
        <v>32</v>
      </c>
      <c r="F399">
        <v>1</v>
      </c>
      <c r="G399">
        <v>1239</v>
      </c>
      <c r="H399">
        <v>250</v>
      </c>
      <c r="I399">
        <v>1</v>
      </c>
      <c r="J399">
        <v>7.1</v>
      </c>
      <c r="K399">
        <v>91.1</v>
      </c>
      <c r="L399">
        <v>17.7</v>
      </c>
      <c r="M399">
        <v>71</v>
      </c>
      <c r="N399">
        <v>37575</v>
      </c>
      <c r="O399">
        <v>483.3</v>
      </c>
      <c r="P399">
        <v>6616260</v>
      </c>
      <c r="Q399">
        <v>6519618</v>
      </c>
      <c r="R399">
        <v>96642</v>
      </c>
      <c r="S399">
        <v>5340</v>
      </c>
      <c r="T399">
        <v>5262</v>
      </c>
      <c r="U399">
        <v>78</v>
      </c>
      <c r="V399">
        <v>403</v>
      </c>
      <c r="W399">
        <v>7.6586849106803498</v>
      </c>
      <c r="X399">
        <v>8.8014981273408193</v>
      </c>
      <c r="Y399">
        <v>53</v>
      </c>
      <c r="Z399">
        <v>1</v>
      </c>
      <c r="AA399">
        <v>0</v>
      </c>
      <c r="AB399">
        <v>0</v>
      </c>
      <c r="AC399">
        <v>0</v>
      </c>
    </row>
    <row r="400" spans="1:29" x14ac:dyDescent="0.35">
      <c r="A400">
        <v>113854</v>
      </c>
      <c r="B400" t="s">
        <v>525</v>
      </c>
      <c r="C400" t="s">
        <v>526</v>
      </c>
      <c r="D400" t="s">
        <v>393</v>
      </c>
      <c r="E400" t="s">
        <v>32</v>
      </c>
      <c r="F400">
        <v>1</v>
      </c>
      <c r="G400">
        <v>767</v>
      </c>
      <c r="H400">
        <v>164</v>
      </c>
      <c r="I400">
        <v>1.7</v>
      </c>
      <c r="J400">
        <v>11.3</v>
      </c>
      <c r="K400">
        <v>91.4</v>
      </c>
      <c r="L400">
        <v>17.600000000000001</v>
      </c>
      <c r="M400">
        <v>43</v>
      </c>
      <c r="N400">
        <v>42320</v>
      </c>
      <c r="O400">
        <v>498.3</v>
      </c>
      <c r="P400">
        <v>4868149</v>
      </c>
      <c r="Q400">
        <v>4918004</v>
      </c>
      <c r="R400">
        <v>-49855</v>
      </c>
      <c r="S400">
        <v>6347</v>
      </c>
      <c r="T400">
        <v>6412</v>
      </c>
      <c r="U400">
        <v>-65</v>
      </c>
      <c r="V400">
        <v>333</v>
      </c>
      <c r="W400">
        <v>5.1933873986275696</v>
      </c>
      <c r="X400">
        <v>4.6163541830786201</v>
      </c>
      <c r="Y400">
        <v>48.7</v>
      </c>
      <c r="Z400">
        <v>1</v>
      </c>
      <c r="AA400">
        <v>0</v>
      </c>
      <c r="AB400">
        <v>1</v>
      </c>
      <c r="AC400">
        <v>0</v>
      </c>
    </row>
    <row r="401" spans="1:29" x14ac:dyDescent="0.35">
      <c r="A401">
        <v>113855</v>
      </c>
      <c r="B401" t="s">
        <v>527</v>
      </c>
      <c r="C401" t="s">
        <v>526</v>
      </c>
      <c r="D401" t="s">
        <v>393</v>
      </c>
      <c r="E401" t="s">
        <v>32</v>
      </c>
      <c r="F401">
        <v>1</v>
      </c>
      <c r="G401">
        <v>978</v>
      </c>
      <c r="H401">
        <v>145</v>
      </c>
      <c r="I401">
        <v>1.1000000000000001</v>
      </c>
      <c r="J401">
        <v>13.7</v>
      </c>
      <c r="K401">
        <v>97.3</v>
      </c>
      <c r="L401">
        <v>15.3</v>
      </c>
      <c r="M401">
        <v>63</v>
      </c>
      <c r="N401">
        <v>38932</v>
      </c>
      <c r="O401">
        <v>498.3</v>
      </c>
      <c r="P401">
        <v>5593182</v>
      </c>
      <c r="Q401">
        <v>5710542</v>
      </c>
      <c r="R401">
        <v>-117360</v>
      </c>
      <c r="S401">
        <v>5719</v>
      </c>
      <c r="T401">
        <v>5839</v>
      </c>
      <c r="U401">
        <v>-120</v>
      </c>
      <c r="V401">
        <v>388</v>
      </c>
      <c r="W401">
        <v>6.6449734543586203</v>
      </c>
      <c r="X401">
        <v>4.4413358978842403</v>
      </c>
      <c r="Y401">
        <v>46</v>
      </c>
      <c r="Z401">
        <v>1</v>
      </c>
      <c r="AA401">
        <v>0</v>
      </c>
      <c r="AB401">
        <v>1</v>
      </c>
      <c r="AC401">
        <v>0</v>
      </c>
    </row>
    <row r="402" spans="1:29" x14ac:dyDescent="0.35">
      <c r="A402">
        <v>113863</v>
      </c>
      <c r="B402" t="s">
        <v>528</v>
      </c>
      <c r="C402" t="s">
        <v>526</v>
      </c>
      <c r="D402" t="s">
        <v>393</v>
      </c>
      <c r="E402" t="s">
        <v>32</v>
      </c>
      <c r="F402">
        <v>1</v>
      </c>
      <c r="G402">
        <v>1446</v>
      </c>
      <c r="H402">
        <v>229</v>
      </c>
      <c r="I402">
        <v>0.6</v>
      </c>
      <c r="J402">
        <v>10.199999999999999</v>
      </c>
      <c r="K402">
        <v>98.5</v>
      </c>
      <c r="L402">
        <v>16.600000000000001</v>
      </c>
      <c r="M402">
        <v>86</v>
      </c>
      <c r="N402">
        <v>39053</v>
      </c>
      <c r="O402">
        <v>498.3</v>
      </c>
      <c r="P402">
        <v>7005870</v>
      </c>
      <c r="Q402">
        <v>7062264</v>
      </c>
      <c r="R402">
        <v>-56394</v>
      </c>
      <c r="S402">
        <v>4845</v>
      </c>
      <c r="T402">
        <v>4884</v>
      </c>
      <c r="U402">
        <v>-39</v>
      </c>
      <c r="V402">
        <v>237</v>
      </c>
      <c r="W402">
        <v>4.8525798525798498</v>
      </c>
      <c r="X402">
        <v>3.79772961816305</v>
      </c>
      <c r="Y402">
        <v>48.7</v>
      </c>
      <c r="Z402">
        <v>1</v>
      </c>
      <c r="AA402">
        <v>0</v>
      </c>
      <c r="AB402">
        <v>1</v>
      </c>
      <c r="AC402">
        <v>0</v>
      </c>
    </row>
    <row r="403" spans="1:29" x14ac:dyDescent="0.35">
      <c r="A403">
        <v>113875</v>
      </c>
      <c r="B403" t="s">
        <v>529</v>
      </c>
      <c r="C403" t="s">
        <v>526</v>
      </c>
      <c r="D403" t="s">
        <v>393</v>
      </c>
      <c r="E403" t="s">
        <v>32</v>
      </c>
      <c r="F403">
        <v>1</v>
      </c>
      <c r="G403">
        <v>508</v>
      </c>
      <c r="H403">
        <v>97</v>
      </c>
      <c r="I403">
        <v>2.1</v>
      </c>
      <c r="J403">
        <v>14.6</v>
      </c>
      <c r="K403">
        <v>95.1</v>
      </c>
      <c r="L403">
        <v>14.1</v>
      </c>
      <c r="M403">
        <v>38</v>
      </c>
      <c r="N403">
        <v>40545</v>
      </c>
      <c r="O403">
        <v>498.3</v>
      </c>
      <c r="P403">
        <v>3347720</v>
      </c>
      <c r="Q403">
        <v>3425952</v>
      </c>
      <c r="R403">
        <v>-78232</v>
      </c>
      <c r="S403">
        <v>6590</v>
      </c>
      <c r="T403">
        <v>6744</v>
      </c>
      <c r="U403">
        <v>-154</v>
      </c>
      <c r="V403">
        <v>444</v>
      </c>
      <c r="W403">
        <v>6.5836298932384301</v>
      </c>
      <c r="X403">
        <v>3.7784522003034899</v>
      </c>
      <c r="Y403">
        <v>45</v>
      </c>
      <c r="Z403">
        <v>1</v>
      </c>
      <c r="AA403">
        <v>0</v>
      </c>
      <c r="AB403">
        <v>0</v>
      </c>
      <c r="AC403">
        <v>0</v>
      </c>
    </row>
    <row r="404" spans="1:29" x14ac:dyDescent="0.35">
      <c r="A404">
        <v>113882</v>
      </c>
      <c r="B404" t="s">
        <v>530</v>
      </c>
      <c r="C404" t="s">
        <v>526</v>
      </c>
      <c r="D404" t="s">
        <v>393</v>
      </c>
      <c r="E404" t="s">
        <v>32</v>
      </c>
      <c r="F404">
        <v>1</v>
      </c>
      <c r="G404">
        <v>1760</v>
      </c>
      <c r="H404">
        <v>263</v>
      </c>
      <c r="I404">
        <v>1.8</v>
      </c>
      <c r="J404">
        <v>7.3</v>
      </c>
      <c r="K404">
        <v>97.5</v>
      </c>
      <c r="L404">
        <v>16.899999999999999</v>
      </c>
      <c r="M404">
        <v>103</v>
      </c>
      <c r="N404">
        <v>39350</v>
      </c>
      <c r="O404">
        <v>498.3</v>
      </c>
      <c r="P404">
        <v>8493760</v>
      </c>
      <c r="Q404">
        <v>8557120</v>
      </c>
      <c r="R404">
        <v>-63360</v>
      </c>
      <c r="S404">
        <v>4826</v>
      </c>
      <c r="T404">
        <v>4862</v>
      </c>
      <c r="U404">
        <v>-36</v>
      </c>
      <c r="V404">
        <v>265</v>
      </c>
      <c r="W404">
        <v>5.4504319210201597</v>
      </c>
      <c r="X404">
        <v>2.4450891007045201</v>
      </c>
      <c r="Y404">
        <v>45</v>
      </c>
      <c r="Z404">
        <v>1</v>
      </c>
      <c r="AA404">
        <v>0</v>
      </c>
      <c r="AB404">
        <v>1</v>
      </c>
      <c r="AC404">
        <v>0</v>
      </c>
    </row>
    <row r="405" spans="1:29" x14ac:dyDescent="0.35">
      <c r="A405">
        <v>113884</v>
      </c>
      <c r="B405" t="s">
        <v>531</v>
      </c>
      <c r="C405" t="s">
        <v>526</v>
      </c>
      <c r="D405" t="s">
        <v>393</v>
      </c>
      <c r="E405" t="s">
        <v>32</v>
      </c>
      <c r="F405">
        <v>1</v>
      </c>
      <c r="G405">
        <v>666</v>
      </c>
      <c r="H405">
        <v>96</v>
      </c>
      <c r="I405">
        <v>3.1</v>
      </c>
      <c r="J405">
        <v>12.7</v>
      </c>
      <c r="K405">
        <v>98.6</v>
      </c>
      <c r="L405">
        <v>15.6</v>
      </c>
      <c r="M405">
        <v>42</v>
      </c>
      <c r="N405">
        <v>39159</v>
      </c>
      <c r="O405">
        <v>498.3</v>
      </c>
      <c r="P405">
        <v>3802194</v>
      </c>
      <c r="Q405">
        <v>3855474</v>
      </c>
      <c r="R405">
        <v>-53280</v>
      </c>
      <c r="S405">
        <v>5709</v>
      </c>
      <c r="T405">
        <v>5789</v>
      </c>
      <c r="U405">
        <v>-80</v>
      </c>
      <c r="V405">
        <v>423</v>
      </c>
      <c r="W405">
        <v>7.3069614786664401</v>
      </c>
      <c r="X405">
        <v>2.6799789805570202</v>
      </c>
      <c r="Y405">
        <v>44.9</v>
      </c>
      <c r="Z405">
        <v>1</v>
      </c>
      <c r="AA405">
        <v>0</v>
      </c>
      <c r="AB405">
        <v>1</v>
      </c>
      <c r="AC405">
        <v>0</v>
      </c>
    </row>
    <row r="406" spans="1:29" x14ac:dyDescent="0.35">
      <c r="A406">
        <v>113888</v>
      </c>
      <c r="B406" t="s">
        <v>532</v>
      </c>
      <c r="C406" t="s">
        <v>526</v>
      </c>
      <c r="D406" t="s">
        <v>393</v>
      </c>
      <c r="E406" t="s">
        <v>32</v>
      </c>
      <c r="F406">
        <v>1</v>
      </c>
      <c r="G406">
        <v>984</v>
      </c>
      <c r="H406">
        <v>135</v>
      </c>
      <c r="I406">
        <v>1.3</v>
      </c>
      <c r="J406">
        <v>12.2</v>
      </c>
      <c r="K406">
        <v>97.1</v>
      </c>
      <c r="L406">
        <v>15.7</v>
      </c>
      <c r="M406">
        <v>63</v>
      </c>
      <c r="N406">
        <v>39656</v>
      </c>
      <c r="O406">
        <v>498.3</v>
      </c>
      <c r="P406">
        <v>5302776</v>
      </c>
      <c r="Q406">
        <v>5296872</v>
      </c>
      <c r="R406">
        <v>5904</v>
      </c>
      <c r="S406">
        <v>5389</v>
      </c>
      <c r="T406">
        <v>5383</v>
      </c>
      <c r="U406">
        <v>6</v>
      </c>
      <c r="V406">
        <v>242</v>
      </c>
      <c r="W406">
        <v>4.4956344046070997</v>
      </c>
      <c r="X406">
        <v>4.41640378548896</v>
      </c>
      <c r="Y406">
        <v>42.1</v>
      </c>
      <c r="Z406">
        <v>1</v>
      </c>
      <c r="AA406">
        <v>0</v>
      </c>
      <c r="AB406">
        <v>1</v>
      </c>
      <c r="AC406">
        <v>0</v>
      </c>
    </row>
    <row r="407" spans="1:29" x14ac:dyDescent="0.35">
      <c r="A407">
        <v>113893</v>
      </c>
      <c r="B407" t="s">
        <v>533</v>
      </c>
      <c r="C407" t="s">
        <v>534</v>
      </c>
      <c r="D407" t="s">
        <v>393</v>
      </c>
      <c r="E407" t="s">
        <v>32</v>
      </c>
      <c r="F407">
        <v>1</v>
      </c>
      <c r="G407">
        <v>1091</v>
      </c>
      <c r="H407">
        <v>177</v>
      </c>
      <c r="I407">
        <v>2.2000000000000002</v>
      </c>
      <c r="J407">
        <v>5.5</v>
      </c>
      <c r="K407">
        <v>87.8</v>
      </c>
      <c r="L407">
        <v>14.7</v>
      </c>
      <c r="M407">
        <v>72</v>
      </c>
      <c r="N407">
        <v>38053</v>
      </c>
      <c r="O407">
        <v>528.1</v>
      </c>
      <c r="P407">
        <v>5450636</v>
      </c>
      <c r="Q407">
        <v>5420088</v>
      </c>
      <c r="R407">
        <v>30548</v>
      </c>
      <c r="S407">
        <v>4996</v>
      </c>
      <c r="T407">
        <v>4968</v>
      </c>
      <c r="U407">
        <v>28</v>
      </c>
      <c r="V407">
        <v>152</v>
      </c>
      <c r="W407">
        <v>3.0595813204508899</v>
      </c>
      <c r="X407">
        <v>1.0008006405124099</v>
      </c>
      <c r="Y407">
        <v>49.1</v>
      </c>
      <c r="Z407">
        <v>1</v>
      </c>
      <c r="AA407">
        <v>0</v>
      </c>
      <c r="AB407">
        <v>1</v>
      </c>
      <c r="AC407">
        <v>0</v>
      </c>
    </row>
    <row r="408" spans="1:29" x14ac:dyDescent="0.35">
      <c r="A408">
        <v>113901</v>
      </c>
      <c r="B408" t="s">
        <v>535</v>
      </c>
      <c r="C408" t="s">
        <v>526</v>
      </c>
      <c r="D408" t="s">
        <v>393</v>
      </c>
      <c r="E408" t="s">
        <v>32</v>
      </c>
      <c r="F408">
        <v>1</v>
      </c>
      <c r="G408">
        <v>1029</v>
      </c>
      <c r="H408">
        <v>157</v>
      </c>
      <c r="I408">
        <v>0.9</v>
      </c>
      <c r="J408">
        <v>5.2</v>
      </c>
      <c r="K408">
        <v>98.2</v>
      </c>
      <c r="L408">
        <v>17.3</v>
      </c>
      <c r="M408">
        <v>60</v>
      </c>
      <c r="N408">
        <v>39492</v>
      </c>
      <c r="O408">
        <v>498.3</v>
      </c>
      <c r="P408">
        <v>5426946</v>
      </c>
      <c r="Q408">
        <v>5421801</v>
      </c>
      <c r="R408">
        <v>5145</v>
      </c>
      <c r="S408">
        <v>5274</v>
      </c>
      <c r="T408">
        <v>5269</v>
      </c>
      <c r="U408">
        <v>5</v>
      </c>
      <c r="V408">
        <v>420</v>
      </c>
      <c r="W408">
        <v>7.97115202125641</v>
      </c>
      <c r="X408">
        <v>7.0724307925673102</v>
      </c>
      <c r="Y408">
        <v>56.7</v>
      </c>
      <c r="Z408">
        <v>1</v>
      </c>
      <c r="AA408">
        <v>0</v>
      </c>
      <c r="AB408">
        <v>1</v>
      </c>
      <c r="AC408">
        <v>0</v>
      </c>
    </row>
    <row r="409" spans="1:29" x14ac:dyDescent="0.35">
      <c r="A409">
        <v>113902</v>
      </c>
      <c r="B409" t="s">
        <v>536</v>
      </c>
      <c r="C409" t="s">
        <v>526</v>
      </c>
      <c r="D409" t="s">
        <v>393</v>
      </c>
      <c r="E409" t="s">
        <v>32</v>
      </c>
      <c r="F409">
        <v>1</v>
      </c>
      <c r="G409">
        <v>1772</v>
      </c>
      <c r="H409">
        <v>256</v>
      </c>
      <c r="I409">
        <v>2</v>
      </c>
      <c r="J409">
        <v>14.8</v>
      </c>
      <c r="K409">
        <v>97.4</v>
      </c>
      <c r="L409">
        <v>15.1</v>
      </c>
      <c r="M409">
        <v>113</v>
      </c>
      <c r="N409">
        <v>40390</v>
      </c>
      <c r="O409">
        <v>498.3</v>
      </c>
      <c r="P409">
        <v>8732416</v>
      </c>
      <c r="Q409">
        <v>8728872</v>
      </c>
      <c r="R409">
        <v>3544</v>
      </c>
      <c r="S409">
        <v>4928</v>
      </c>
      <c r="T409">
        <v>4926</v>
      </c>
      <c r="U409">
        <v>2</v>
      </c>
      <c r="V409">
        <v>229</v>
      </c>
      <c r="W409">
        <v>4.6488022736500199</v>
      </c>
      <c r="X409">
        <v>0.162337662337662</v>
      </c>
      <c r="Y409">
        <v>40.9</v>
      </c>
      <c r="Z409">
        <v>1</v>
      </c>
      <c r="AA409">
        <v>0</v>
      </c>
      <c r="AB409">
        <v>1</v>
      </c>
      <c r="AC409">
        <v>0</v>
      </c>
    </row>
    <row r="410" spans="1:29" x14ac:dyDescent="0.35">
      <c r="A410">
        <v>113907</v>
      </c>
      <c r="B410" t="s">
        <v>537</v>
      </c>
      <c r="C410" t="s">
        <v>534</v>
      </c>
      <c r="D410" t="s">
        <v>393</v>
      </c>
      <c r="E410" t="s">
        <v>32</v>
      </c>
      <c r="F410">
        <v>1</v>
      </c>
      <c r="G410">
        <v>1849</v>
      </c>
      <c r="H410">
        <v>299</v>
      </c>
      <c r="I410">
        <v>0.7</v>
      </c>
      <c r="J410">
        <v>10.7</v>
      </c>
      <c r="K410">
        <v>91.1</v>
      </c>
      <c r="L410">
        <v>15.2</v>
      </c>
      <c r="M410">
        <v>120</v>
      </c>
      <c r="N410">
        <v>39177</v>
      </c>
      <c r="O410">
        <v>528.1</v>
      </c>
      <c r="P410">
        <v>10008637</v>
      </c>
      <c r="Q410">
        <v>10206480</v>
      </c>
      <c r="R410">
        <v>-197843</v>
      </c>
      <c r="S410">
        <v>5413</v>
      </c>
      <c r="T410">
        <v>5520</v>
      </c>
      <c r="U410">
        <v>-107</v>
      </c>
      <c r="V410">
        <v>369</v>
      </c>
      <c r="W410">
        <v>6.6847826086956497</v>
      </c>
      <c r="X410">
        <v>4.0827637169776496</v>
      </c>
      <c r="Y410">
        <v>47.9</v>
      </c>
      <c r="Z410">
        <v>1</v>
      </c>
      <c r="AA410">
        <v>0</v>
      </c>
      <c r="AB410">
        <v>1</v>
      </c>
      <c r="AC410">
        <v>0</v>
      </c>
    </row>
    <row r="411" spans="1:29" x14ac:dyDescent="0.35">
      <c r="A411">
        <v>114286</v>
      </c>
      <c r="B411" t="s">
        <v>538</v>
      </c>
      <c r="C411" t="s">
        <v>539</v>
      </c>
      <c r="D411" t="s">
        <v>370</v>
      </c>
      <c r="E411" t="s">
        <v>32</v>
      </c>
      <c r="F411">
        <v>1</v>
      </c>
      <c r="G411">
        <v>798</v>
      </c>
      <c r="H411">
        <v>168</v>
      </c>
      <c r="I411">
        <v>0.7</v>
      </c>
      <c r="J411">
        <v>26.1</v>
      </c>
      <c r="K411">
        <v>98.8</v>
      </c>
      <c r="L411">
        <v>16.5</v>
      </c>
      <c r="M411">
        <v>54</v>
      </c>
      <c r="N411">
        <v>41171</v>
      </c>
      <c r="O411">
        <v>488.4</v>
      </c>
      <c r="P411">
        <v>5048946</v>
      </c>
      <c r="Q411">
        <v>5067300</v>
      </c>
      <c r="R411">
        <v>-18354</v>
      </c>
      <c r="S411">
        <v>6327</v>
      </c>
      <c r="T411">
        <v>6350</v>
      </c>
      <c r="U411">
        <v>-23</v>
      </c>
      <c r="V411">
        <v>322</v>
      </c>
      <c r="W411">
        <v>5.0708661417322798</v>
      </c>
      <c r="X411">
        <v>1.8018018018018001</v>
      </c>
      <c r="Y411">
        <v>43.1</v>
      </c>
      <c r="Z411">
        <v>1</v>
      </c>
      <c r="AA411">
        <v>0</v>
      </c>
      <c r="AB411">
        <v>0</v>
      </c>
      <c r="AC411">
        <v>0</v>
      </c>
    </row>
    <row r="412" spans="1:29" x14ac:dyDescent="0.35">
      <c r="A412">
        <v>114293</v>
      </c>
      <c r="B412" t="s">
        <v>540</v>
      </c>
      <c r="C412" t="s">
        <v>539</v>
      </c>
      <c r="D412" t="s">
        <v>370</v>
      </c>
      <c r="E412" t="s">
        <v>32</v>
      </c>
      <c r="F412">
        <v>1</v>
      </c>
      <c r="G412">
        <v>515</v>
      </c>
      <c r="H412">
        <v>99</v>
      </c>
      <c r="I412">
        <v>2.2999999999999998</v>
      </c>
      <c r="J412">
        <v>20.2</v>
      </c>
      <c r="K412">
        <v>99.6</v>
      </c>
      <c r="L412">
        <v>15.2</v>
      </c>
      <c r="M412">
        <v>35</v>
      </c>
      <c r="N412">
        <v>40933</v>
      </c>
      <c r="O412">
        <v>488.4</v>
      </c>
      <c r="P412">
        <v>3301150</v>
      </c>
      <c r="Q412">
        <v>3387155</v>
      </c>
      <c r="R412">
        <v>-86005</v>
      </c>
      <c r="S412">
        <v>6410</v>
      </c>
      <c r="T412">
        <v>6577</v>
      </c>
      <c r="U412">
        <v>-167</v>
      </c>
      <c r="V412">
        <v>354</v>
      </c>
      <c r="W412">
        <v>5.3823931883837597</v>
      </c>
      <c r="X412">
        <v>1.5756630265210601</v>
      </c>
      <c r="Y412">
        <v>36.700000000000003</v>
      </c>
      <c r="Z412">
        <v>1</v>
      </c>
      <c r="AA412">
        <v>0</v>
      </c>
      <c r="AB412">
        <v>0</v>
      </c>
      <c r="AC412">
        <v>0</v>
      </c>
    </row>
    <row r="413" spans="1:29" x14ac:dyDescent="0.35">
      <c r="A413">
        <v>114297</v>
      </c>
      <c r="B413" t="s">
        <v>541</v>
      </c>
      <c r="C413" t="s">
        <v>539</v>
      </c>
      <c r="D413" t="s">
        <v>370</v>
      </c>
      <c r="E413" t="s">
        <v>32</v>
      </c>
      <c r="F413">
        <v>1</v>
      </c>
      <c r="G413">
        <v>589</v>
      </c>
      <c r="H413">
        <v>99</v>
      </c>
      <c r="I413">
        <v>0.9</v>
      </c>
      <c r="J413">
        <v>11.3</v>
      </c>
      <c r="K413">
        <v>99.1</v>
      </c>
      <c r="L413">
        <v>14.1</v>
      </c>
      <c r="M413">
        <v>40</v>
      </c>
      <c r="N413">
        <v>39236</v>
      </c>
      <c r="O413">
        <v>488.4</v>
      </c>
      <c r="P413">
        <v>3526343</v>
      </c>
      <c r="Q413">
        <v>3966326</v>
      </c>
      <c r="R413">
        <v>-439983</v>
      </c>
      <c r="S413">
        <v>5987</v>
      </c>
      <c r="T413">
        <v>6734</v>
      </c>
      <c r="U413">
        <v>-747</v>
      </c>
      <c r="V413">
        <v>685</v>
      </c>
      <c r="W413">
        <v>10.1722601722602</v>
      </c>
      <c r="X413">
        <v>5.6288625354935702</v>
      </c>
      <c r="Y413">
        <v>51.5</v>
      </c>
      <c r="Z413">
        <v>1</v>
      </c>
      <c r="AA413">
        <v>0</v>
      </c>
      <c r="AB413">
        <v>1</v>
      </c>
      <c r="AC413">
        <v>0</v>
      </c>
    </row>
    <row r="414" spans="1:29" x14ac:dyDescent="0.35">
      <c r="A414">
        <v>114301</v>
      </c>
      <c r="B414" t="s">
        <v>542</v>
      </c>
      <c r="C414" t="s">
        <v>539</v>
      </c>
      <c r="D414" t="s">
        <v>370</v>
      </c>
      <c r="E414" t="s">
        <v>32</v>
      </c>
      <c r="F414">
        <v>1</v>
      </c>
      <c r="G414">
        <v>691</v>
      </c>
      <c r="H414">
        <v>144</v>
      </c>
      <c r="I414">
        <v>2.6</v>
      </c>
      <c r="J414">
        <v>23.4</v>
      </c>
      <c r="K414">
        <v>99.6</v>
      </c>
      <c r="L414">
        <v>12.9</v>
      </c>
      <c r="M414">
        <v>56</v>
      </c>
      <c r="N414">
        <v>38274</v>
      </c>
      <c r="O414">
        <v>488.4</v>
      </c>
      <c r="P414">
        <v>4509466</v>
      </c>
      <c r="Q414">
        <v>4693963</v>
      </c>
      <c r="R414">
        <v>-184497</v>
      </c>
      <c r="S414">
        <v>6526</v>
      </c>
      <c r="T414">
        <v>6793</v>
      </c>
      <c r="U414">
        <v>-267</v>
      </c>
      <c r="V414">
        <v>347</v>
      </c>
      <c r="W414">
        <v>5.1081996172530504</v>
      </c>
      <c r="X414">
        <v>2.0839718050873399</v>
      </c>
      <c r="Y414">
        <v>44.7</v>
      </c>
      <c r="Z414">
        <v>1</v>
      </c>
      <c r="AA414">
        <v>0</v>
      </c>
      <c r="AB414">
        <v>0</v>
      </c>
      <c r="AC414">
        <v>0</v>
      </c>
    </row>
    <row r="415" spans="1:29" x14ac:dyDescent="0.35">
      <c r="A415">
        <v>114305</v>
      </c>
      <c r="B415" t="s">
        <v>543</v>
      </c>
      <c r="C415" t="s">
        <v>539</v>
      </c>
      <c r="D415" t="s">
        <v>370</v>
      </c>
      <c r="E415" t="s">
        <v>32</v>
      </c>
      <c r="F415">
        <v>1</v>
      </c>
      <c r="G415">
        <v>1008</v>
      </c>
      <c r="H415">
        <v>212</v>
      </c>
      <c r="I415">
        <v>0.9</v>
      </c>
      <c r="J415">
        <v>23.1</v>
      </c>
      <c r="K415">
        <v>99.2</v>
      </c>
      <c r="L415">
        <v>13.7</v>
      </c>
      <c r="M415">
        <v>72</v>
      </c>
      <c r="N415">
        <v>40850</v>
      </c>
      <c r="O415">
        <v>488.4</v>
      </c>
      <c r="P415">
        <v>6545952</v>
      </c>
      <c r="Q415">
        <v>6589296</v>
      </c>
      <c r="R415">
        <v>-43344</v>
      </c>
      <c r="S415">
        <v>6494</v>
      </c>
      <c r="T415">
        <v>6537</v>
      </c>
      <c r="U415">
        <v>-43</v>
      </c>
      <c r="V415">
        <v>379</v>
      </c>
      <c r="W415">
        <v>5.7977665595839101</v>
      </c>
      <c r="X415">
        <v>2.9257776408992902</v>
      </c>
      <c r="Y415">
        <v>42.1</v>
      </c>
      <c r="Z415">
        <v>1</v>
      </c>
      <c r="AA415">
        <v>0</v>
      </c>
      <c r="AB415">
        <v>0</v>
      </c>
      <c r="AC415">
        <v>0</v>
      </c>
    </row>
    <row r="416" spans="1:29" x14ac:dyDescent="0.35">
      <c r="A416">
        <v>114308</v>
      </c>
      <c r="B416" t="s">
        <v>544</v>
      </c>
      <c r="C416" t="s">
        <v>539</v>
      </c>
      <c r="D416" t="s">
        <v>370</v>
      </c>
      <c r="E416" t="s">
        <v>32</v>
      </c>
      <c r="F416">
        <v>1</v>
      </c>
      <c r="G416">
        <v>767</v>
      </c>
      <c r="H416">
        <v>145</v>
      </c>
      <c r="I416">
        <v>2.4</v>
      </c>
      <c r="J416">
        <v>20.3</v>
      </c>
      <c r="K416">
        <v>97.5</v>
      </c>
      <c r="L416">
        <v>16.5</v>
      </c>
      <c r="M416">
        <v>46</v>
      </c>
      <c r="N416">
        <v>42652</v>
      </c>
      <c r="O416">
        <v>488.4</v>
      </c>
      <c r="P416">
        <v>4578990</v>
      </c>
      <c r="Q416">
        <v>4524533</v>
      </c>
      <c r="R416">
        <v>54457</v>
      </c>
      <c r="S416">
        <v>5970</v>
      </c>
      <c r="T416">
        <v>5899</v>
      </c>
      <c r="U416">
        <v>71</v>
      </c>
      <c r="V416">
        <v>448</v>
      </c>
      <c r="W416">
        <v>7.5945075436514697</v>
      </c>
      <c r="X416">
        <v>0.97152428810720304</v>
      </c>
      <c r="Y416">
        <v>41.1</v>
      </c>
      <c r="Z416">
        <v>1</v>
      </c>
      <c r="AA416">
        <v>0</v>
      </c>
      <c r="AB416">
        <v>0</v>
      </c>
      <c r="AC416">
        <v>0</v>
      </c>
    </row>
    <row r="417" spans="1:29" x14ac:dyDescent="0.35">
      <c r="A417">
        <v>114311</v>
      </c>
      <c r="B417" t="s">
        <v>545</v>
      </c>
      <c r="C417" t="s">
        <v>539</v>
      </c>
      <c r="D417" t="s">
        <v>370</v>
      </c>
      <c r="E417" t="s">
        <v>32</v>
      </c>
      <c r="F417">
        <v>1</v>
      </c>
      <c r="G417">
        <v>763</v>
      </c>
      <c r="H417">
        <v>76</v>
      </c>
      <c r="I417">
        <v>3.8</v>
      </c>
      <c r="J417">
        <v>27.7</v>
      </c>
      <c r="K417">
        <v>99.1</v>
      </c>
      <c r="L417">
        <v>8.6999999999999993</v>
      </c>
      <c r="M417">
        <v>39</v>
      </c>
      <c r="N417">
        <v>36361</v>
      </c>
      <c r="O417">
        <v>488.4</v>
      </c>
      <c r="P417">
        <v>5108285</v>
      </c>
      <c r="Q417">
        <v>5111337</v>
      </c>
      <c r="R417">
        <v>-3052</v>
      </c>
      <c r="S417">
        <v>6695</v>
      </c>
      <c r="T417">
        <v>6699</v>
      </c>
      <c r="U417">
        <v>-4</v>
      </c>
      <c r="V417">
        <v>392</v>
      </c>
      <c r="W417">
        <v>5.8516196447230904</v>
      </c>
      <c r="X417">
        <v>1.8371919342793099</v>
      </c>
      <c r="Y417">
        <v>30.9</v>
      </c>
      <c r="Z417">
        <v>1</v>
      </c>
      <c r="AA417">
        <v>0</v>
      </c>
      <c r="AB417">
        <v>0</v>
      </c>
      <c r="AC417">
        <v>0</v>
      </c>
    </row>
    <row r="418" spans="1:29" x14ac:dyDescent="0.35">
      <c r="A418">
        <v>114312</v>
      </c>
      <c r="B418" t="s">
        <v>546</v>
      </c>
      <c r="C418" t="s">
        <v>539</v>
      </c>
      <c r="D418" t="s">
        <v>370</v>
      </c>
      <c r="E418" t="s">
        <v>32</v>
      </c>
      <c r="F418">
        <v>1</v>
      </c>
      <c r="G418">
        <v>1557</v>
      </c>
      <c r="H418">
        <v>237</v>
      </c>
      <c r="I418">
        <v>0.7</v>
      </c>
      <c r="J418">
        <v>6.4</v>
      </c>
      <c r="K418">
        <v>95.8</v>
      </c>
      <c r="L418">
        <v>17.8</v>
      </c>
      <c r="M418">
        <v>90</v>
      </c>
      <c r="N418">
        <v>40732</v>
      </c>
      <c r="O418">
        <v>488.4</v>
      </c>
      <c r="P418">
        <v>8130654</v>
      </c>
      <c r="Q418">
        <v>8202276</v>
      </c>
      <c r="R418">
        <v>-71622</v>
      </c>
      <c r="S418">
        <v>5222</v>
      </c>
      <c r="T418">
        <v>5268</v>
      </c>
      <c r="U418">
        <v>-46</v>
      </c>
      <c r="V418">
        <v>420</v>
      </c>
      <c r="W418">
        <v>7.97266514806378</v>
      </c>
      <c r="X418">
        <v>4.9789352738414401</v>
      </c>
      <c r="Y418">
        <v>52.8</v>
      </c>
      <c r="Z418">
        <v>1</v>
      </c>
      <c r="AA418">
        <v>0</v>
      </c>
      <c r="AB418">
        <v>1</v>
      </c>
      <c r="AC418">
        <v>0</v>
      </c>
    </row>
    <row r="419" spans="1:29" x14ac:dyDescent="0.35">
      <c r="A419">
        <v>114313</v>
      </c>
      <c r="B419" t="s">
        <v>547</v>
      </c>
      <c r="C419" t="s">
        <v>539</v>
      </c>
      <c r="D419" t="s">
        <v>370</v>
      </c>
      <c r="E419" t="s">
        <v>32</v>
      </c>
      <c r="F419">
        <v>1</v>
      </c>
      <c r="G419">
        <v>565</v>
      </c>
      <c r="H419">
        <v>115</v>
      </c>
      <c r="I419">
        <v>1.4</v>
      </c>
      <c r="J419">
        <v>35.1</v>
      </c>
      <c r="K419">
        <v>99.1</v>
      </c>
      <c r="L419">
        <v>14.1</v>
      </c>
      <c r="M419">
        <v>41</v>
      </c>
      <c r="N419">
        <v>38499</v>
      </c>
      <c r="O419">
        <v>488.4</v>
      </c>
      <c r="P419">
        <v>3984945</v>
      </c>
      <c r="Q419">
        <v>4039185</v>
      </c>
      <c r="R419">
        <v>-54240</v>
      </c>
      <c r="S419">
        <v>7053</v>
      </c>
      <c r="T419">
        <v>7149</v>
      </c>
      <c r="U419">
        <v>-96</v>
      </c>
      <c r="V419">
        <v>440</v>
      </c>
      <c r="W419">
        <v>6.1547069520212601</v>
      </c>
      <c r="X419">
        <v>0.808166737558486</v>
      </c>
      <c r="Y419">
        <v>41.6</v>
      </c>
      <c r="Z419">
        <v>1</v>
      </c>
      <c r="AA419">
        <v>0</v>
      </c>
      <c r="AB419">
        <v>0</v>
      </c>
      <c r="AC419">
        <v>0</v>
      </c>
    </row>
    <row r="420" spans="1:29" x14ac:dyDescent="0.35">
      <c r="A420">
        <v>114315</v>
      </c>
      <c r="B420" t="s">
        <v>548</v>
      </c>
      <c r="C420" t="s">
        <v>539</v>
      </c>
      <c r="D420" t="s">
        <v>370</v>
      </c>
      <c r="E420" t="s">
        <v>32</v>
      </c>
      <c r="F420">
        <v>1</v>
      </c>
      <c r="G420">
        <v>533</v>
      </c>
      <c r="H420">
        <v>74</v>
      </c>
      <c r="I420">
        <v>2.8</v>
      </c>
      <c r="J420">
        <v>22.1</v>
      </c>
      <c r="K420">
        <v>98.4</v>
      </c>
      <c r="L420">
        <v>14</v>
      </c>
      <c r="M420">
        <v>41</v>
      </c>
      <c r="N420">
        <v>41841</v>
      </c>
      <c r="O420">
        <v>488.4</v>
      </c>
      <c r="P420">
        <v>3724604</v>
      </c>
      <c r="Q420">
        <v>4329559</v>
      </c>
      <c r="R420">
        <v>-604955</v>
      </c>
      <c r="S420">
        <v>6988</v>
      </c>
      <c r="T420">
        <v>8123</v>
      </c>
      <c r="U420">
        <v>-1135</v>
      </c>
      <c r="V420">
        <v>637</v>
      </c>
      <c r="W420">
        <v>7.8419303213098601</v>
      </c>
      <c r="X420">
        <v>2.4470520892959402</v>
      </c>
      <c r="Y420">
        <v>48.7</v>
      </c>
      <c r="Z420">
        <v>1</v>
      </c>
      <c r="AA420">
        <v>0</v>
      </c>
      <c r="AB420">
        <v>0</v>
      </c>
      <c r="AC420">
        <v>0</v>
      </c>
    </row>
    <row r="421" spans="1:29" x14ac:dyDescent="0.35">
      <c r="A421">
        <v>114317</v>
      </c>
      <c r="B421" t="s">
        <v>549</v>
      </c>
      <c r="C421" t="s">
        <v>539</v>
      </c>
      <c r="D421" t="s">
        <v>370</v>
      </c>
      <c r="E421" t="s">
        <v>32</v>
      </c>
      <c r="F421">
        <v>1</v>
      </c>
      <c r="G421">
        <v>935</v>
      </c>
      <c r="H421">
        <v>159</v>
      </c>
      <c r="I421">
        <v>1.3</v>
      </c>
      <c r="J421">
        <v>13.9</v>
      </c>
      <c r="K421">
        <v>99</v>
      </c>
      <c r="L421">
        <v>16.899999999999999</v>
      </c>
      <c r="M421">
        <v>56</v>
      </c>
      <c r="N421">
        <v>38374</v>
      </c>
      <c r="O421">
        <v>488.4</v>
      </c>
      <c r="P421">
        <v>5876475</v>
      </c>
      <c r="Q421">
        <v>5682930</v>
      </c>
      <c r="R421">
        <v>193545</v>
      </c>
      <c r="S421">
        <v>6285</v>
      </c>
      <c r="T421">
        <v>6078</v>
      </c>
      <c r="U421">
        <v>207</v>
      </c>
      <c r="V421">
        <v>446</v>
      </c>
      <c r="W421">
        <v>7.3379401118789103</v>
      </c>
      <c r="X421">
        <v>1.7820206841686601</v>
      </c>
      <c r="Y421">
        <v>52.6</v>
      </c>
      <c r="Z421">
        <v>1</v>
      </c>
      <c r="AA421">
        <v>0</v>
      </c>
      <c r="AB421">
        <v>0</v>
      </c>
      <c r="AC421">
        <v>0</v>
      </c>
    </row>
    <row r="422" spans="1:29" x14ac:dyDescent="0.35">
      <c r="A422">
        <v>114327</v>
      </c>
      <c r="B422" t="s">
        <v>550</v>
      </c>
      <c r="C422" t="s">
        <v>539</v>
      </c>
      <c r="D422" t="s">
        <v>370</v>
      </c>
      <c r="E422" t="s">
        <v>32</v>
      </c>
      <c r="F422">
        <v>1</v>
      </c>
      <c r="G422">
        <v>746</v>
      </c>
      <c r="H422">
        <v>105</v>
      </c>
      <c r="I422">
        <v>1</v>
      </c>
      <c r="J422">
        <v>16.7</v>
      </c>
      <c r="K422">
        <v>96.8</v>
      </c>
      <c r="L422">
        <v>11.9</v>
      </c>
      <c r="M422">
        <v>52</v>
      </c>
      <c r="N422">
        <v>36983</v>
      </c>
      <c r="O422">
        <v>488.4</v>
      </c>
      <c r="P422">
        <v>4433478</v>
      </c>
      <c r="Q422">
        <v>4387226</v>
      </c>
      <c r="R422">
        <v>46252</v>
      </c>
      <c r="S422">
        <v>5943</v>
      </c>
      <c r="T422">
        <v>5881</v>
      </c>
      <c r="U422">
        <v>62</v>
      </c>
      <c r="V422">
        <v>362</v>
      </c>
      <c r="W422">
        <v>6.1554157456214904</v>
      </c>
      <c r="X422">
        <v>1.3292949688709399</v>
      </c>
      <c r="Y422">
        <v>43.1</v>
      </c>
      <c r="Z422">
        <v>1</v>
      </c>
      <c r="AA422">
        <v>0</v>
      </c>
      <c r="AB422">
        <v>1</v>
      </c>
      <c r="AC422">
        <v>0</v>
      </c>
    </row>
    <row r="423" spans="1:29" x14ac:dyDescent="0.35">
      <c r="A423">
        <v>114579</v>
      </c>
      <c r="B423" t="s">
        <v>551</v>
      </c>
      <c r="C423" t="s">
        <v>552</v>
      </c>
      <c r="D423" t="s">
        <v>413</v>
      </c>
      <c r="E423" t="s">
        <v>32</v>
      </c>
      <c r="F423">
        <v>1</v>
      </c>
      <c r="G423">
        <v>1350</v>
      </c>
      <c r="H423">
        <v>252</v>
      </c>
      <c r="I423">
        <v>1</v>
      </c>
      <c r="J423">
        <v>12.2</v>
      </c>
      <c r="K423">
        <v>89</v>
      </c>
      <c r="L423">
        <v>16.100000000000001</v>
      </c>
      <c r="M423">
        <v>84</v>
      </c>
      <c r="N423">
        <v>37941</v>
      </c>
      <c r="O423">
        <v>561.20000000000005</v>
      </c>
      <c r="P423">
        <v>7608600</v>
      </c>
      <c r="Q423">
        <v>8052750</v>
      </c>
      <c r="R423">
        <v>-444150</v>
      </c>
      <c r="S423">
        <v>5636</v>
      </c>
      <c r="T423">
        <v>5965</v>
      </c>
      <c r="U423">
        <v>-329</v>
      </c>
      <c r="V423">
        <v>468</v>
      </c>
      <c r="W423">
        <v>7.8457669740150902</v>
      </c>
      <c r="X423">
        <v>6.1213626685592599</v>
      </c>
      <c r="Y423">
        <v>47.2</v>
      </c>
      <c r="Z423">
        <v>1</v>
      </c>
      <c r="AA423">
        <v>0</v>
      </c>
      <c r="AB423">
        <v>0</v>
      </c>
      <c r="AC423">
        <v>0</v>
      </c>
    </row>
    <row r="424" spans="1:29" x14ac:dyDescent="0.35">
      <c r="A424">
        <v>114580</v>
      </c>
      <c r="B424" t="s">
        <v>553</v>
      </c>
      <c r="C424" t="s">
        <v>552</v>
      </c>
      <c r="D424" t="s">
        <v>413</v>
      </c>
      <c r="E424" t="s">
        <v>32</v>
      </c>
      <c r="F424">
        <v>1</v>
      </c>
      <c r="G424">
        <v>1656</v>
      </c>
      <c r="H424">
        <v>327</v>
      </c>
      <c r="I424">
        <v>2.1</v>
      </c>
      <c r="J424">
        <v>9.3000000000000007</v>
      </c>
      <c r="K424">
        <v>93.5</v>
      </c>
      <c r="L424">
        <v>15.6</v>
      </c>
      <c r="M424">
        <v>106</v>
      </c>
      <c r="N424">
        <v>39132</v>
      </c>
      <c r="O424">
        <v>561.20000000000005</v>
      </c>
      <c r="P424">
        <v>8912592</v>
      </c>
      <c r="Q424">
        <v>8841384</v>
      </c>
      <c r="R424">
        <v>71208</v>
      </c>
      <c r="S424">
        <v>5382</v>
      </c>
      <c r="T424">
        <v>5339</v>
      </c>
      <c r="U424">
        <v>43</v>
      </c>
      <c r="V424">
        <v>193</v>
      </c>
      <c r="W424">
        <v>3.61490915901854</v>
      </c>
      <c r="X424">
        <v>6.11296915644742</v>
      </c>
      <c r="Y424">
        <v>53.5</v>
      </c>
      <c r="Z424">
        <v>1</v>
      </c>
      <c r="AA424">
        <v>0</v>
      </c>
      <c r="AB424">
        <v>0</v>
      </c>
      <c r="AC424">
        <v>0</v>
      </c>
    </row>
    <row r="425" spans="1:29" x14ac:dyDescent="0.35">
      <c r="A425">
        <v>114581</v>
      </c>
      <c r="B425" t="s">
        <v>554</v>
      </c>
      <c r="C425" t="s">
        <v>552</v>
      </c>
      <c r="D425" t="s">
        <v>413</v>
      </c>
      <c r="E425" t="s">
        <v>32</v>
      </c>
      <c r="F425">
        <v>1</v>
      </c>
      <c r="G425">
        <v>1005</v>
      </c>
      <c r="H425">
        <v>210</v>
      </c>
      <c r="I425">
        <v>3.8</v>
      </c>
      <c r="J425">
        <v>22.3</v>
      </c>
      <c r="K425">
        <v>93.7</v>
      </c>
      <c r="L425">
        <v>12.9</v>
      </c>
      <c r="M425">
        <v>74</v>
      </c>
      <c r="N425">
        <v>38662</v>
      </c>
      <c r="O425">
        <v>561.20000000000005</v>
      </c>
      <c r="P425">
        <v>6574710</v>
      </c>
      <c r="Q425">
        <v>6799830</v>
      </c>
      <c r="R425">
        <v>-225120</v>
      </c>
      <c r="S425">
        <v>6542</v>
      </c>
      <c r="T425">
        <v>6766</v>
      </c>
      <c r="U425">
        <v>-224</v>
      </c>
      <c r="V425">
        <v>388</v>
      </c>
      <c r="W425">
        <v>5.7345551285841001</v>
      </c>
      <c r="X425">
        <v>6.1449098135126903</v>
      </c>
      <c r="Y425">
        <v>39.5</v>
      </c>
      <c r="Z425">
        <v>1</v>
      </c>
      <c r="AA425">
        <v>0</v>
      </c>
      <c r="AB425">
        <v>0</v>
      </c>
      <c r="AC425">
        <v>0</v>
      </c>
    </row>
    <row r="426" spans="1:29" x14ac:dyDescent="0.35">
      <c r="A426">
        <v>114584</v>
      </c>
      <c r="B426" t="s">
        <v>555</v>
      </c>
      <c r="C426" t="s">
        <v>556</v>
      </c>
      <c r="D426" t="s">
        <v>413</v>
      </c>
      <c r="E426" t="s">
        <v>32</v>
      </c>
      <c r="F426">
        <v>1</v>
      </c>
      <c r="G426">
        <v>1171</v>
      </c>
      <c r="H426">
        <v>220</v>
      </c>
      <c r="I426">
        <v>2.2999999999999998</v>
      </c>
      <c r="J426">
        <v>7.7</v>
      </c>
      <c r="K426">
        <v>98.9</v>
      </c>
      <c r="L426">
        <v>16.3</v>
      </c>
      <c r="M426">
        <v>70</v>
      </c>
      <c r="N426">
        <v>41546</v>
      </c>
      <c r="O426">
        <v>527</v>
      </c>
      <c r="P426">
        <v>5898327</v>
      </c>
      <c r="Q426">
        <v>5788253</v>
      </c>
      <c r="R426">
        <v>110074</v>
      </c>
      <c r="S426">
        <v>5037</v>
      </c>
      <c r="T426">
        <v>4943</v>
      </c>
      <c r="U426">
        <v>94</v>
      </c>
      <c r="V426">
        <v>187</v>
      </c>
      <c r="W426">
        <v>3.7831276552700799</v>
      </c>
      <c r="X426">
        <v>1.76692475679968</v>
      </c>
      <c r="Y426">
        <v>46.7</v>
      </c>
      <c r="Z426">
        <v>1</v>
      </c>
      <c r="AA426">
        <v>0</v>
      </c>
      <c r="AB426">
        <v>0</v>
      </c>
      <c r="AC426">
        <v>0</v>
      </c>
    </row>
    <row r="427" spans="1:29" x14ac:dyDescent="0.35">
      <c r="A427">
        <v>114587</v>
      </c>
      <c r="B427" t="s">
        <v>557</v>
      </c>
      <c r="C427" t="s">
        <v>556</v>
      </c>
      <c r="D427" t="s">
        <v>413</v>
      </c>
      <c r="E427" t="s">
        <v>32</v>
      </c>
      <c r="F427">
        <v>1</v>
      </c>
      <c r="G427">
        <v>1428</v>
      </c>
      <c r="H427">
        <v>219</v>
      </c>
      <c r="I427">
        <v>2.8</v>
      </c>
      <c r="J427">
        <v>3.5</v>
      </c>
      <c r="K427">
        <v>95.4</v>
      </c>
      <c r="L427">
        <v>15.1</v>
      </c>
      <c r="M427">
        <v>96</v>
      </c>
      <c r="N427">
        <v>38042</v>
      </c>
      <c r="O427">
        <v>527</v>
      </c>
      <c r="P427">
        <v>7536984</v>
      </c>
      <c r="Q427">
        <v>7848288</v>
      </c>
      <c r="R427">
        <v>-311304</v>
      </c>
      <c r="S427">
        <v>5278</v>
      </c>
      <c r="T427">
        <v>5496</v>
      </c>
      <c r="U427">
        <v>-218</v>
      </c>
      <c r="V427">
        <v>384</v>
      </c>
      <c r="W427">
        <v>6.9868995633187803</v>
      </c>
      <c r="X427">
        <v>7.3133762788935197</v>
      </c>
      <c r="Y427">
        <v>53.2</v>
      </c>
      <c r="Z427">
        <v>1</v>
      </c>
      <c r="AA427">
        <v>0</v>
      </c>
      <c r="AB427">
        <v>1</v>
      </c>
      <c r="AC427">
        <v>0</v>
      </c>
    </row>
    <row r="428" spans="1:29" x14ac:dyDescent="0.35">
      <c r="A428">
        <v>114588</v>
      </c>
      <c r="B428" t="s">
        <v>558</v>
      </c>
      <c r="C428" t="s">
        <v>556</v>
      </c>
      <c r="D428" t="s">
        <v>413</v>
      </c>
      <c r="E428" t="s">
        <v>32</v>
      </c>
      <c r="F428">
        <v>1</v>
      </c>
      <c r="G428">
        <v>648</v>
      </c>
      <c r="H428">
        <v>128</v>
      </c>
      <c r="I428">
        <v>3.8</v>
      </c>
      <c r="J428">
        <v>8.1999999999999993</v>
      </c>
      <c r="K428">
        <v>98.7</v>
      </c>
      <c r="L428">
        <v>17.7</v>
      </c>
      <c r="M428">
        <v>38</v>
      </c>
      <c r="N428">
        <v>38783</v>
      </c>
      <c r="O428">
        <v>527</v>
      </c>
      <c r="P428">
        <v>3451896</v>
      </c>
      <c r="Q428">
        <v>3467448</v>
      </c>
      <c r="R428">
        <v>-15552</v>
      </c>
      <c r="S428">
        <v>5327</v>
      </c>
      <c r="T428">
        <v>5351</v>
      </c>
      <c r="U428">
        <v>-24</v>
      </c>
      <c r="V428">
        <v>357</v>
      </c>
      <c r="W428">
        <v>6.6716501588488102</v>
      </c>
      <c r="X428">
        <v>2.1963581753332102</v>
      </c>
      <c r="Y428">
        <v>50.5</v>
      </c>
      <c r="Z428">
        <v>1</v>
      </c>
      <c r="AA428">
        <v>0</v>
      </c>
      <c r="AB428">
        <v>0</v>
      </c>
      <c r="AC428">
        <v>0</v>
      </c>
    </row>
    <row r="429" spans="1:29" x14ac:dyDescent="0.35">
      <c r="A429">
        <v>114590</v>
      </c>
      <c r="B429" t="s">
        <v>559</v>
      </c>
      <c r="C429" t="s">
        <v>556</v>
      </c>
      <c r="D429" t="s">
        <v>413</v>
      </c>
      <c r="E429" t="s">
        <v>32</v>
      </c>
      <c r="F429">
        <v>1</v>
      </c>
      <c r="G429">
        <v>1732</v>
      </c>
      <c r="H429">
        <v>261</v>
      </c>
      <c r="I429">
        <v>2.5</v>
      </c>
      <c r="J429">
        <v>5</v>
      </c>
      <c r="K429">
        <v>97.2</v>
      </c>
      <c r="L429">
        <v>15.4</v>
      </c>
      <c r="M429">
        <v>109</v>
      </c>
      <c r="N429">
        <v>38964</v>
      </c>
      <c r="O429">
        <v>527</v>
      </c>
      <c r="P429">
        <v>8573400</v>
      </c>
      <c r="Q429">
        <v>8715424</v>
      </c>
      <c r="R429">
        <v>-142024</v>
      </c>
      <c r="S429">
        <v>4950</v>
      </c>
      <c r="T429">
        <v>5032</v>
      </c>
      <c r="U429">
        <v>-82</v>
      </c>
      <c r="V429">
        <v>359</v>
      </c>
      <c r="W429">
        <v>7.1343402225755197</v>
      </c>
      <c r="X429">
        <v>4.2828282828282802</v>
      </c>
      <c r="Y429">
        <v>51.7</v>
      </c>
      <c r="Z429">
        <v>1</v>
      </c>
      <c r="AA429">
        <v>0</v>
      </c>
      <c r="AB429">
        <v>1</v>
      </c>
      <c r="AC429">
        <v>0</v>
      </c>
    </row>
    <row r="430" spans="1:29" x14ac:dyDescent="0.35">
      <c r="A430">
        <v>114591</v>
      </c>
      <c r="B430" t="s">
        <v>560</v>
      </c>
      <c r="C430" t="s">
        <v>556</v>
      </c>
      <c r="D430" t="s">
        <v>413</v>
      </c>
      <c r="E430" t="s">
        <v>32</v>
      </c>
      <c r="F430">
        <v>1</v>
      </c>
      <c r="G430">
        <v>897</v>
      </c>
      <c r="H430">
        <v>139</v>
      </c>
      <c r="I430">
        <v>1.4</v>
      </c>
      <c r="J430">
        <v>4.0999999999999996</v>
      </c>
      <c r="K430">
        <v>97.8</v>
      </c>
      <c r="L430">
        <v>18.5</v>
      </c>
      <c r="M430">
        <v>47</v>
      </c>
      <c r="N430">
        <v>39473</v>
      </c>
      <c r="O430">
        <v>527</v>
      </c>
      <c r="P430">
        <v>4429386</v>
      </c>
      <c r="Q430">
        <v>4519983</v>
      </c>
      <c r="R430">
        <v>-90597</v>
      </c>
      <c r="S430">
        <v>4938</v>
      </c>
      <c r="T430">
        <v>5039</v>
      </c>
      <c r="U430">
        <v>-101</v>
      </c>
      <c r="V430">
        <v>269</v>
      </c>
      <c r="W430">
        <v>5.3383607858702096</v>
      </c>
      <c r="X430">
        <v>2.7946537059538299</v>
      </c>
      <c r="Y430">
        <v>47.9</v>
      </c>
      <c r="Z430">
        <v>1</v>
      </c>
      <c r="AA430">
        <v>0</v>
      </c>
      <c r="AB430">
        <v>1</v>
      </c>
      <c r="AC430">
        <v>0</v>
      </c>
    </row>
    <row r="431" spans="1:29" x14ac:dyDescent="0.35">
      <c r="A431">
        <v>114592</v>
      </c>
      <c r="B431" t="s">
        <v>561</v>
      </c>
      <c r="C431" t="s">
        <v>556</v>
      </c>
      <c r="D431" t="s">
        <v>413</v>
      </c>
      <c r="E431" t="s">
        <v>32</v>
      </c>
      <c r="F431">
        <v>1</v>
      </c>
      <c r="G431">
        <v>979</v>
      </c>
      <c r="H431">
        <v>200</v>
      </c>
      <c r="I431">
        <v>2.4</v>
      </c>
      <c r="J431">
        <v>8.1999999999999993</v>
      </c>
      <c r="K431">
        <v>97.7</v>
      </c>
      <c r="L431">
        <v>16</v>
      </c>
      <c r="M431">
        <v>62</v>
      </c>
      <c r="N431">
        <v>39113</v>
      </c>
      <c r="O431">
        <v>527</v>
      </c>
      <c r="P431">
        <v>5222965</v>
      </c>
      <c r="Q431">
        <v>5434429</v>
      </c>
      <c r="R431">
        <v>-211464</v>
      </c>
      <c r="S431">
        <v>5335</v>
      </c>
      <c r="T431">
        <v>5551</v>
      </c>
      <c r="U431">
        <v>-216</v>
      </c>
      <c r="V431">
        <v>243</v>
      </c>
      <c r="W431">
        <v>4.3775896234912599</v>
      </c>
      <c r="X431">
        <v>3.65510777881912</v>
      </c>
      <c r="Y431">
        <v>50.2</v>
      </c>
      <c r="Z431">
        <v>1</v>
      </c>
      <c r="AA431">
        <v>0</v>
      </c>
      <c r="AB431">
        <v>0</v>
      </c>
      <c r="AC431">
        <v>0</v>
      </c>
    </row>
    <row r="432" spans="1:29" x14ac:dyDescent="0.35">
      <c r="A432">
        <v>114594</v>
      </c>
      <c r="B432" t="s">
        <v>562</v>
      </c>
      <c r="C432" t="s">
        <v>556</v>
      </c>
      <c r="D432" t="s">
        <v>413</v>
      </c>
      <c r="E432" t="s">
        <v>32</v>
      </c>
      <c r="F432">
        <v>1</v>
      </c>
      <c r="G432">
        <v>679</v>
      </c>
      <c r="H432">
        <v>150</v>
      </c>
      <c r="I432">
        <v>2.9</v>
      </c>
      <c r="J432">
        <v>6.9</v>
      </c>
      <c r="K432">
        <v>97.7</v>
      </c>
      <c r="L432">
        <v>16.3</v>
      </c>
      <c r="M432">
        <v>45</v>
      </c>
      <c r="N432">
        <v>37863</v>
      </c>
      <c r="O432">
        <v>527</v>
      </c>
      <c r="P432">
        <v>3792894</v>
      </c>
      <c r="Q432">
        <v>3880485</v>
      </c>
      <c r="R432">
        <v>-87591</v>
      </c>
      <c r="S432">
        <v>5586</v>
      </c>
      <c r="T432">
        <v>5715</v>
      </c>
      <c r="U432">
        <v>-129</v>
      </c>
      <c r="V432">
        <v>480</v>
      </c>
      <c r="W432">
        <v>8.3989501312335992</v>
      </c>
      <c r="X432">
        <v>6.2477622627998599</v>
      </c>
      <c r="Y432">
        <v>50.8</v>
      </c>
      <c r="Z432">
        <v>1</v>
      </c>
      <c r="AA432">
        <v>0</v>
      </c>
      <c r="AB432">
        <v>0</v>
      </c>
      <c r="AC432">
        <v>0</v>
      </c>
    </row>
    <row r="433" spans="1:29" x14ac:dyDescent="0.35">
      <c r="A433">
        <v>114598</v>
      </c>
      <c r="B433" t="s">
        <v>563</v>
      </c>
      <c r="C433" t="s">
        <v>556</v>
      </c>
      <c r="D433" t="s">
        <v>413</v>
      </c>
      <c r="E433" t="s">
        <v>32</v>
      </c>
      <c r="F433">
        <v>1</v>
      </c>
      <c r="G433">
        <v>1151</v>
      </c>
      <c r="H433">
        <v>224</v>
      </c>
      <c r="I433">
        <v>2</v>
      </c>
      <c r="J433">
        <v>6.1</v>
      </c>
      <c r="K433">
        <v>96.5</v>
      </c>
      <c r="L433">
        <v>16.399999999999999</v>
      </c>
      <c r="M433">
        <v>70</v>
      </c>
      <c r="N433">
        <v>38768</v>
      </c>
      <c r="O433">
        <v>527</v>
      </c>
      <c r="P433">
        <v>5804493</v>
      </c>
      <c r="Q433">
        <v>5799889</v>
      </c>
      <c r="R433">
        <v>4604</v>
      </c>
      <c r="S433">
        <v>5043</v>
      </c>
      <c r="T433">
        <v>5039</v>
      </c>
      <c r="U433">
        <v>4</v>
      </c>
      <c r="V433">
        <v>187</v>
      </c>
      <c r="W433">
        <v>3.7110537805120098</v>
      </c>
      <c r="X433">
        <v>2.6174895895300399</v>
      </c>
      <c r="Y433">
        <v>53</v>
      </c>
      <c r="Z433">
        <v>1</v>
      </c>
      <c r="AA433">
        <v>0</v>
      </c>
      <c r="AB433">
        <v>0</v>
      </c>
      <c r="AC433">
        <v>0</v>
      </c>
    </row>
    <row r="434" spans="1:29" x14ac:dyDescent="0.35">
      <c r="A434">
        <v>114606</v>
      </c>
      <c r="B434" t="s">
        <v>564</v>
      </c>
      <c r="C434" t="s">
        <v>552</v>
      </c>
      <c r="D434" t="s">
        <v>413</v>
      </c>
      <c r="E434" t="s">
        <v>32</v>
      </c>
      <c r="F434">
        <v>1</v>
      </c>
      <c r="G434">
        <v>1596</v>
      </c>
      <c r="H434">
        <v>287</v>
      </c>
      <c r="I434">
        <v>3.4</v>
      </c>
      <c r="J434">
        <v>9.4</v>
      </c>
      <c r="K434">
        <v>87.7</v>
      </c>
      <c r="L434">
        <v>16.600000000000001</v>
      </c>
      <c r="M434">
        <v>95</v>
      </c>
      <c r="N434">
        <v>39603</v>
      </c>
      <c r="O434">
        <v>561.20000000000005</v>
      </c>
      <c r="P434">
        <v>8750868</v>
      </c>
      <c r="Q434">
        <v>8964732</v>
      </c>
      <c r="R434">
        <v>-213864</v>
      </c>
      <c r="S434">
        <v>5483</v>
      </c>
      <c r="T434">
        <v>5617</v>
      </c>
      <c r="U434">
        <v>-134</v>
      </c>
      <c r="V434">
        <v>163</v>
      </c>
      <c r="W434">
        <v>2.9019049314580698</v>
      </c>
      <c r="X434">
        <v>1.76910450483312</v>
      </c>
      <c r="Y434">
        <v>50</v>
      </c>
      <c r="Z434">
        <v>1</v>
      </c>
      <c r="AA434">
        <v>0</v>
      </c>
      <c r="AB434">
        <v>1</v>
      </c>
      <c r="AC434">
        <v>0</v>
      </c>
    </row>
    <row r="435" spans="1:29" x14ac:dyDescent="0.35">
      <c r="A435">
        <v>114607</v>
      </c>
      <c r="B435" t="s">
        <v>565</v>
      </c>
      <c r="C435" t="s">
        <v>552</v>
      </c>
      <c r="D435" t="s">
        <v>413</v>
      </c>
      <c r="E435" t="s">
        <v>32</v>
      </c>
      <c r="F435">
        <v>1</v>
      </c>
      <c r="G435">
        <v>1632</v>
      </c>
      <c r="H435">
        <v>290</v>
      </c>
      <c r="I435">
        <v>1.6</v>
      </c>
      <c r="J435">
        <v>12.9</v>
      </c>
      <c r="K435">
        <v>77.900000000000006</v>
      </c>
      <c r="L435">
        <v>14</v>
      </c>
      <c r="M435">
        <v>114</v>
      </c>
      <c r="N435">
        <v>38087</v>
      </c>
      <c r="O435">
        <v>561.20000000000005</v>
      </c>
      <c r="P435">
        <v>9770784</v>
      </c>
      <c r="Q435">
        <v>9847488</v>
      </c>
      <c r="R435">
        <v>-76704</v>
      </c>
      <c r="S435">
        <v>5987</v>
      </c>
      <c r="T435">
        <v>6034</v>
      </c>
      <c r="U435">
        <v>-47</v>
      </c>
      <c r="V435">
        <v>352</v>
      </c>
      <c r="W435">
        <v>5.8336095459065298</v>
      </c>
      <c r="X435">
        <v>6.0798396525805902</v>
      </c>
      <c r="Y435">
        <v>44.7</v>
      </c>
      <c r="Z435">
        <v>1</v>
      </c>
      <c r="AA435">
        <v>0</v>
      </c>
      <c r="AB435">
        <v>1</v>
      </c>
      <c r="AC435">
        <v>0</v>
      </c>
    </row>
    <row r="436" spans="1:29" x14ac:dyDescent="0.35">
      <c r="A436">
        <v>114608</v>
      </c>
      <c r="B436" t="s">
        <v>566</v>
      </c>
      <c r="C436" t="s">
        <v>552</v>
      </c>
      <c r="D436" t="s">
        <v>413</v>
      </c>
      <c r="E436" t="s">
        <v>32</v>
      </c>
      <c r="F436">
        <v>1</v>
      </c>
      <c r="G436">
        <v>1028</v>
      </c>
      <c r="H436">
        <v>197</v>
      </c>
      <c r="I436">
        <v>2</v>
      </c>
      <c r="J436">
        <v>9.6999999999999993</v>
      </c>
      <c r="K436">
        <v>94.8</v>
      </c>
      <c r="L436">
        <v>15.5</v>
      </c>
      <c r="M436">
        <v>67</v>
      </c>
      <c r="N436">
        <v>37965</v>
      </c>
      <c r="O436">
        <v>561.20000000000005</v>
      </c>
      <c r="P436">
        <v>5678672</v>
      </c>
      <c r="Q436">
        <v>5684840</v>
      </c>
      <c r="R436">
        <v>-6168</v>
      </c>
      <c r="S436">
        <v>5524</v>
      </c>
      <c r="T436">
        <v>5530</v>
      </c>
      <c r="U436">
        <v>-6</v>
      </c>
      <c r="V436">
        <v>373</v>
      </c>
      <c r="W436">
        <v>6.7450271247739604</v>
      </c>
      <c r="X436">
        <v>4.3808834178131804</v>
      </c>
      <c r="Y436">
        <v>48.7</v>
      </c>
      <c r="Z436">
        <v>1</v>
      </c>
      <c r="AA436">
        <v>0</v>
      </c>
      <c r="AB436">
        <v>0</v>
      </c>
      <c r="AC436">
        <v>0</v>
      </c>
    </row>
    <row r="437" spans="1:29" x14ac:dyDescent="0.35">
      <c r="A437">
        <v>114611</v>
      </c>
      <c r="B437" t="s">
        <v>567</v>
      </c>
      <c r="C437" t="s">
        <v>552</v>
      </c>
      <c r="D437" t="s">
        <v>413</v>
      </c>
      <c r="E437" t="s">
        <v>32</v>
      </c>
      <c r="F437">
        <v>1</v>
      </c>
      <c r="G437">
        <v>2260</v>
      </c>
      <c r="H437">
        <v>348</v>
      </c>
      <c r="I437">
        <v>0.5</v>
      </c>
      <c r="J437">
        <v>7.1</v>
      </c>
      <c r="K437">
        <v>81.900000000000006</v>
      </c>
      <c r="L437">
        <v>17.7</v>
      </c>
      <c r="M437">
        <v>128</v>
      </c>
      <c r="N437">
        <v>38505</v>
      </c>
      <c r="O437">
        <v>561.20000000000005</v>
      </c>
      <c r="P437">
        <v>10897720</v>
      </c>
      <c r="Q437">
        <v>11107900</v>
      </c>
      <c r="R437">
        <v>-210180</v>
      </c>
      <c r="S437">
        <v>4822</v>
      </c>
      <c r="T437">
        <v>4915</v>
      </c>
      <c r="U437">
        <v>-93</v>
      </c>
      <c r="V437">
        <v>317</v>
      </c>
      <c r="W437">
        <v>6.4496439471007099</v>
      </c>
      <c r="X437">
        <v>2.3226876814599802</v>
      </c>
      <c r="Y437">
        <v>52.6</v>
      </c>
      <c r="Z437">
        <v>1</v>
      </c>
      <c r="AA437">
        <v>0</v>
      </c>
      <c r="AB437">
        <v>1</v>
      </c>
      <c r="AC437">
        <v>0</v>
      </c>
    </row>
    <row r="438" spans="1:29" x14ac:dyDescent="0.35">
      <c r="A438">
        <v>114612</v>
      </c>
      <c r="B438" t="s">
        <v>568</v>
      </c>
      <c r="C438" t="s">
        <v>556</v>
      </c>
      <c r="D438" t="s">
        <v>413</v>
      </c>
      <c r="E438" t="s">
        <v>32</v>
      </c>
      <c r="F438">
        <v>1</v>
      </c>
      <c r="G438">
        <v>994</v>
      </c>
      <c r="H438">
        <v>205</v>
      </c>
      <c r="I438">
        <v>2.2000000000000002</v>
      </c>
      <c r="J438">
        <v>6.4</v>
      </c>
      <c r="K438">
        <v>84.3</v>
      </c>
      <c r="L438">
        <v>16.899999999999999</v>
      </c>
      <c r="M438">
        <v>59</v>
      </c>
      <c r="N438">
        <v>40664</v>
      </c>
      <c r="O438">
        <v>527</v>
      </c>
      <c r="P438">
        <v>5201602</v>
      </c>
      <c r="Q438">
        <v>5095244</v>
      </c>
      <c r="R438">
        <v>106358</v>
      </c>
      <c r="S438">
        <v>5233</v>
      </c>
      <c r="T438">
        <v>5126</v>
      </c>
      <c r="U438">
        <v>107</v>
      </c>
      <c r="V438">
        <v>247</v>
      </c>
      <c r="W438">
        <v>4.8185719859539597</v>
      </c>
      <c r="X438">
        <v>5.5226447544429602</v>
      </c>
      <c r="Y438">
        <v>54.8</v>
      </c>
      <c r="Z438">
        <v>1</v>
      </c>
      <c r="AA438">
        <v>0</v>
      </c>
      <c r="AB438">
        <v>0</v>
      </c>
      <c r="AC438">
        <v>0</v>
      </c>
    </row>
    <row r="439" spans="1:29" x14ac:dyDescent="0.35">
      <c r="A439">
        <v>115237</v>
      </c>
      <c r="B439" t="s">
        <v>569</v>
      </c>
      <c r="C439" t="s">
        <v>570</v>
      </c>
      <c r="D439" t="s">
        <v>403</v>
      </c>
      <c r="E439" t="s">
        <v>32</v>
      </c>
      <c r="F439">
        <v>1</v>
      </c>
      <c r="G439">
        <v>741</v>
      </c>
      <c r="H439">
        <v>147</v>
      </c>
      <c r="I439">
        <v>4.5</v>
      </c>
      <c r="J439">
        <v>13.9</v>
      </c>
      <c r="K439">
        <v>88</v>
      </c>
      <c r="L439">
        <v>15.5</v>
      </c>
      <c r="M439">
        <v>48</v>
      </c>
      <c r="N439">
        <v>39718</v>
      </c>
      <c r="O439">
        <v>594</v>
      </c>
      <c r="P439">
        <v>4377087</v>
      </c>
      <c r="Q439">
        <v>4291872</v>
      </c>
      <c r="R439">
        <v>85215</v>
      </c>
      <c r="S439">
        <v>5907</v>
      </c>
      <c r="T439">
        <v>5792</v>
      </c>
      <c r="U439">
        <v>115</v>
      </c>
      <c r="V439">
        <v>263</v>
      </c>
      <c r="W439">
        <v>4.5407458563535901</v>
      </c>
      <c r="X439">
        <v>0.98188589808701499</v>
      </c>
      <c r="Y439">
        <v>48.1</v>
      </c>
      <c r="Z439">
        <v>1</v>
      </c>
      <c r="AA439">
        <v>0</v>
      </c>
      <c r="AB439">
        <v>0</v>
      </c>
      <c r="AC439">
        <v>0</v>
      </c>
    </row>
    <row r="440" spans="1:29" x14ac:dyDescent="0.35">
      <c r="A440">
        <v>115238</v>
      </c>
      <c r="B440" t="s">
        <v>571</v>
      </c>
      <c r="C440" t="s">
        <v>570</v>
      </c>
      <c r="D440" t="s">
        <v>403</v>
      </c>
      <c r="E440" t="s">
        <v>32</v>
      </c>
      <c r="F440">
        <v>1</v>
      </c>
      <c r="G440">
        <v>1139</v>
      </c>
      <c r="H440">
        <v>189</v>
      </c>
      <c r="I440">
        <v>2</v>
      </c>
      <c r="J440">
        <v>7.2</v>
      </c>
      <c r="K440">
        <v>92.6</v>
      </c>
      <c r="L440">
        <v>17.7</v>
      </c>
      <c r="M440">
        <v>64</v>
      </c>
      <c r="N440">
        <v>40826</v>
      </c>
      <c r="O440">
        <v>594</v>
      </c>
      <c r="P440">
        <v>5627799</v>
      </c>
      <c r="Q440">
        <v>5668803</v>
      </c>
      <c r="R440">
        <v>-41004</v>
      </c>
      <c r="S440">
        <v>4941</v>
      </c>
      <c r="T440">
        <v>4977</v>
      </c>
      <c r="U440">
        <v>-36</v>
      </c>
      <c r="V440">
        <v>144</v>
      </c>
      <c r="W440">
        <v>2.89330922242315</v>
      </c>
      <c r="X440">
        <v>1.4976725359239</v>
      </c>
      <c r="Y440">
        <v>47.4</v>
      </c>
      <c r="Z440">
        <v>1</v>
      </c>
      <c r="AA440">
        <v>0</v>
      </c>
      <c r="AB440">
        <v>1</v>
      </c>
      <c r="AC440">
        <v>0</v>
      </c>
    </row>
    <row r="441" spans="1:29" x14ac:dyDescent="0.35">
      <c r="A441">
        <v>115239</v>
      </c>
      <c r="B441" t="s">
        <v>572</v>
      </c>
      <c r="C441" t="s">
        <v>573</v>
      </c>
      <c r="D441" t="s">
        <v>403</v>
      </c>
      <c r="E441" t="s">
        <v>34</v>
      </c>
      <c r="F441">
        <v>1</v>
      </c>
      <c r="G441">
        <v>541</v>
      </c>
      <c r="H441">
        <v>114</v>
      </c>
      <c r="I441">
        <v>0.9</v>
      </c>
      <c r="J441">
        <v>9.3000000000000007</v>
      </c>
      <c r="K441">
        <v>75.3</v>
      </c>
      <c r="L441">
        <v>16.5</v>
      </c>
      <c r="M441">
        <v>34</v>
      </c>
      <c r="N441">
        <v>43199</v>
      </c>
      <c r="O441">
        <v>576.79999999999995</v>
      </c>
      <c r="P441">
        <v>3003091</v>
      </c>
      <c r="Q441">
        <v>3178375</v>
      </c>
      <c r="R441">
        <v>-175284</v>
      </c>
      <c r="S441">
        <v>5551</v>
      </c>
      <c r="T441">
        <v>5875</v>
      </c>
      <c r="U441">
        <v>-324</v>
      </c>
      <c r="V441">
        <v>147</v>
      </c>
      <c r="W441">
        <v>2.5021276595744699</v>
      </c>
      <c r="X441">
        <v>3.8911907764366802</v>
      </c>
      <c r="Y441">
        <v>48.9</v>
      </c>
      <c r="Z441">
        <v>0</v>
      </c>
      <c r="AA441">
        <v>0</v>
      </c>
      <c r="AB441">
        <v>0</v>
      </c>
      <c r="AC441">
        <v>0</v>
      </c>
    </row>
    <row r="442" spans="1:29" x14ac:dyDescent="0.35">
      <c r="A442">
        <v>115322</v>
      </c>
      <c r="B442" t="s">
        <v>574</v>
      </c>
      <c r="C442" t="s">
        <v>570</v>
      </c>
      <c r="D442" t="s">
        <v>403</v>
      </c>
      <c r="E442" t="s">
        <v>32</v>
      </c>
      <c r="F442">
        <v>1</v>
      </c>
      <c r="G442">
        <v>1297</v>
      </c>
      <c r="H442">
        <v>233</v>
      </c>
      <c r="I442">
        <v>2</v>
      </c>
      <c r="J442">
        <v>5.9</v>
      </c>
      <c r="K442">
        <v>97.1</v>
      </c>
      <c r="L442">
        <v>17.399999999999999</v>
      </c>
      <c r="M442">
        <v>73</v>
      </c>
      <c r="N442">
        <v>39975</v>
      </c>
      <c r="O442">
        <v>594</v>
      </c>
      <c r="P442">
        <v>6520019</v>
      </c>
      <c r="Q442">
        <v>6439605</v>
      </c>
      <c r="R442">
        <v>80414</v>
      </c>
      <c r="S442">
        <v>5027</v>
      </c>
      <c r="T442">
        <v>4965</v>
      </c>
      <c r="U442">
        <v>62</v>
      </c>
      <c r="V442">
        <v>201</v>
      </c>
      <c r="W442">
        <v>4.04833836858006</v>
      </c>
      <c r="X442">
        <v>1.25323254426099</v>
      </c>
      <c r="Y442">
        <v>46.2</v>
      </c>
      <c r="Z442">
        <v>1</v>
      </c>
      <c r="AA442">
        <v>0</v>
      </c>
      <c r="AB442">
        <v>1</v>
      </c>
      <c r="AC442">
        <v>0</v>
      </c>
    </row>
    <row r="443" spans="1:29" x14ac:dyDescent="0.35">
      <c r="A443">
        <v>115382</v>
      </c>
      <c r="B443" t="s">
        <v>575</v>
      </c>
      <c r="C443" t="s">
        <v>570</v>
      </c>
      <c r="D443" t="s">
        <v>403</v>
      </c>
      <c r="E443" t="s">
        <v>32</v>
      </c>
      <c r="F443">
        <v>1</v>
      </c>
      <c r="G443">
        <v>827</v>
      </c>
      <c r="H443">
        <v>162</v>
      </c>
      <c r="I443">
        <v>3</v>
      </c>
      <c r="J443">
        <v>9.1</v>
      </c>
      <c r="K443">
        <v>86.8</v>
      </c>
      <c r="L443">
        <v>18.600000000000001</v>
      </c>
      <c r="M443">
        <v>45</v>
      </c>
      <c r="N443">
        <v>40653</v>
      </c>
      <c r="O443">
        <v>594</v>
      </c>
      <c r="P443">
        <v>4491437</v>
      </c>
      <c r="Q443">
        <v>4455876</v>
      </c>
      <c r="R443">
        <v>35561</v>
      </c>
      <c r="S443">
        <v>5431</v>
      </c>
      <c r="T443">
        <v>5388</v>
      </c>
      <c r="U443">
        <v>43</v>
      </c>
      <c r="V443">
        <v>282</v>
      </c>
      <c r="W443">
        <v>5.2338530066815103</v>
      </c>
      <c r="X443">
        <v>4.7689191677407496</v>
      </c>
      <c r="Y443">
        <v>50.2</v>
      </c>
      <c r="Z443">
        <v>1</v>
      </c>
      <c r="AA443">
        <v>0</v>
      </c>
      <c r="AB443">
        <v>0</v>
      </c>
      <c r="AC443">
        <v>0</v>
      </c>
    </row>
    <row r="444" spans="1:29" x14ac:dyDescent="0.35">
      <c r="A444">
        <v>115720</v>
      </c>
      <c r="B444" t="s">
        <v>576</v>
      </c>
      <c r="C444" t="s">
        <v>577</v>
      </c>
      <c r="D444" t="s">
        <v>393</v>
      </c>
      <c r="E444" t="s">
        <v>32</v>
      </c>
      <c r="F444">
        <v>1</v>
      </c>
      <c r="G444">
        <v>579</v>
      </c>
      <c r="H444">
        <v>119</v>
      </c>
      <c r="I444">
        <v>1</v>
      </c>
      <c r="J444">
        <v>15.9</v>
      </c>
      <c r="K444">
        <v>84.6</v>
      </c>
      <c r="L444">
        <v>13.4</v>
      </c>
      <c r="M444">
        <v>43</v>
      </c>
      <c r="N444">
        <v>39514</v>
      </c>
      <c r="O444">
        <v>536</v>
      </c>
      <c r="P444">
        <v>3250506</v>
      </c>
      <c r="Q444">
        <v>3391203</v>
      </c>
      <c r="R444">
        <v>-140697</v>
      </c>
      <c r="S444">
        <v>5614</v>
      </c>
      <c r="T444">
        <v>5857</v>
      </c>
      <c r="U444">
        <v>-243</v>
      </c>
      <c r="V444">
        <v>211</v>
      </c>
      <c r="W444">
        <v>3.6025268908997798</v>
      </c>
      <c r="X444">
        <v>0.64125400783754904</v>
      </c>
      <c r="Y444">
        <v>44.6</v>
      </c>
      <c r="Z444">
        <v>1</v>
      </c>
      <c r="AA444">
        <v>0</v>
      </c>
      <c r="AB444">
        <v>0</v>
      </c>
      <c r="AC444">
        <v>0</v>
      </c>
    </row>
    <row r="445" spans="1:29" x14ac:dyDescent="0.35">
      <c r="A445">
        <v>115723</v>
      </c>
      <c r="B445" t="s">
        <v>578</v>
      </c>
      <c r="C445" t="s">
        <v>577</v>
      </c>
      <c r="D445" t="s">
        <v>393</v>
      </c>
      <c r="E445" t="s">
        <v>32</v>
      </c>
      <c r="F445">
        <v>1</v>
      </c>
      <c r="G445">
        <v>1174</v>
      </c>
      <c r="H445">
        <v>208</v>
      </c>
      <c r="I445">
        <v>1.3</v>
      </c>
      <c r="J445">
        <v>9.9</v>
      </c>
      <c r="K445">
        <v>97.5</v>
      </c>
      <c r="L445">
        <v>16.399999999999999</v>
      </c>
      <c r="M445">
        <v>69</v>
      </c>
      <c r="N445">
        <v>39942</v>
      </c>
      <c r="O445">
        <v>536</v>
      </c>
      <c r="P445">
        <v>6165848</v>
      </c>
      <c r="Q445">
        <v>6078972</v>
      </c>
      <c r="R445">
        <v>86876</v>
      </c>
      <c r="S445">
        <v>5252</v>
      </c>
      <c r="T445">
        <v>5178</v>
      </c>
      <c r="U445">
        <v>74</v>
      </c>
      <c r="V445">
        <v>280</v>
      </c>
      <c r="W445">
        <v>5.4074932406334497</v>
      </c>
      <c r="X445">
        <v>1.9992383853769999</v>
      </c>
      <c r="Y445">
        <v>42.9</v>
      </c>
      <c r="Z445">
        <v>1</v>
      </c>
      <c r="AA445">
        <v>0</v>
      </c>
      <c r="AB445">
        <v>1</v>
      </c>
      <c r="AC445">
        <v>0</v>
      </c>
    </row>
    <row r="446" spans="1:29" x14ac:dyDescent="0.35">
      <c r="A446">
        <v>115758</v>
      </c>
      <c r="B446" t="s">
        <v>579</v>
      </c>
      <c r="C446" t="s">
        <v>577</v>
      </c>
      <c r="D446" t="s">
        <v>393</v>
      </c>
      <c r="E446" t="s">
        <v>32</v>
      </c>
      <c r="F446">
        <v>1</v>
      </c>
      <c r="G446">
        <v>1220</v>
      </c>
      <c r="H446">
        <v>218</v>
      </c>
      <c r="I446">
        <v>1.3</v>
      </c>
      <c r="J446">
        <v>7.5</v>
      </c>
      <c r="K446">
        <v>96.7</v>
      </c>
      <c r="L446">
        <v>16.8</v>
      </c>
      <c r="M446">
        <v>72</v>
      </c>
      <c r="N446">
        <v>38700</v>
      </c>
      <c r="O446">
        <v>536</v>
      </c>
      <c r="P446">
        <v>6335460</v>
      </c>
      <c r="Q446">
        <v>6498940</v>
      </c>
      <c r="R446">
        <v>-163480</v>
      </c>
      <c r="S446">
        <v>5193</v>
      </c>
      <c r="T446">
        <v>5327</v>
      </c>
      <c r="U446">
        <v>-134</v>
      </c>
      <c r="V446">
        <v>288</v>
      </c>
      <c r="W446">
        <v>5.4064201238971297</v>
      </c>
      <c r="X446">
        <v>3.8320816483728102</v>
      </c>
      <c r="Y446">
        <v>45.6</v>
      </c>
      <c r="Z446">
        <v>1</v>
      </c>
      <c r="AA446">
        <v>0</v>
      </c>
      <c r="AB446">
        <v>1</v>
      </c>
      <c r="AC446">
        <v>0</v>
      </c>
    </row>
    <row r="447" spans="1:29" x14ac:dyDescent="0.35">
      <c r="A447">
        <v>115772</v>
      </c>
      <c r="B447" t="s">
        <v>580</v>
      </c>
      <c r="C447" t="s">
        <v>577</v>
      </c>
      <c r="D447" t="s">
        <v>393</v>
      </c>
      <c r="E447" t="s">
        <v>32</v>
      </c>
      <c r="F447">
        <v>1</v>
      </c>
      <c r="G447">
        <v>580</v>
      </c>
      <c r="H447">
        <v>83</v>
      </c>
      <c r="I447">
        <v>3</v>
      </c>
      <c r="J447">
        <v>22.3</v>
      </c>
      <c r="K447">
        <v>90.6</v>
      </c>
      <c r="L447">
        <v>13.6</v>
      </c>
      <c r="M447">
        <v>44</v>
      </c>
      <c r="N447">
        <v>38803</v>
      </c>
      <c r="O447">
        <v>536</v>
      </c>
      <c r="P447">
        <v>3644140</v>
      </c>
      <c r="Q447">
        <v>3843660</v>
      </c>
      <c r="R447">
        <v>-199520</v>
      </c>
      <c r="S447">
        <v>6283</v>
      </c>
      <c r="T447">
        <v>6627</v>
      </c>
      <c r="U447">
        <v>-344</v>
      </c>
      <c r="V447">
        <v>290</v>
      </c>
      <c r="W447">
        <v>4.3760374226648597</v>
      </c>
      <c r="X447">
        <v>3.3105204520133702</v>
      </c>
      <c r="Y447">
        <v>34.700000000000003</v>
      </c>
      <c r="Z447">
        <v>1</v>
      </c>
      <c r="AA447">
        <v>0</v>
      </c>
      <c r="AB447">
        <v>0</v>
      </c>
      <c r="AC447">
        <v>0</v>
      </c>
    </row>
    <row r="448" spans="1:29" x14ac:dyDescent="0.35">
      <c r="A448">
        <v>115775</v>
      </c>
      <c r="B448" t="s">
        <v>581</v>
      </c>
      <c r="C448" t="s">
        <v>577</v>
      </c>
      <c r="D448" t="s">
        <v>393</v>
      </c>
      <c r="E448" t="s">
        <v>32</v>
      </c>
      <c r="F448">
        <v>1</v>
      </c>
      <c r="G448">
        <v>496</v>
      </c>
      <c r="H448">
        <v>95</v>
      </c>
      <c r="I448">
        <v>2.9</v>
      </c>
      <c r="J448">
        <v>13.5</v>
      </c>
      <c r="K448">
        <v>98.7</v>
      </c>
      <c r="L448">
        <v>16.899999999999999</v>
      </c>
      <c r="M448">
        <v>31</v>
      </c>
      <c r="N448">
        <v>38313</v>
      </c>
      <c r="O448">
        <v>536</v>
      </c>
      <c r="P448">
        <v>2943264</v>
      </c>
      <c r="Q448">
        <v>3017168</v>
      </c>
      <c r="R448">
        <v>-73904</v>
      </c>
      <c r="S448">
        <v>5934</v>
      </c>
      <c r="T448">
        <v>6083</v>
      </c>
      <c r="U448">
        <v>-149</v>
      </c>
      <c r="V448">
        <v>344</v>
      </c>
      <c r="W448">
        <v>5.6551043892816004</v>
      </c>
      <c r="X448">
        <v>2.8985507246376798</v>
      </c>
      <c r="Y448">
        <v>39.799999999999997</v>
      </c>
      <c r="Z448">
        <v>1</v>
      </c>
      <c r="AA448">
        <v>0</v>
      </c>
      <c r="AB448">
        <v>0</v>
      </c>
      <c r="AC448">
        <v>0</v>
      </c>
    </row>
    <row r="449" spans="1:29" x14ac:dyDescent="0.35">
      <c r="A449">
        <v>116405</v>
      </c>
      <c r="B449" t="s">
        <v>582</v>
      </c>
      <c r="C449" t="s">
        <v>583</v>
      </c>
      <c r="D449" t="s">
        <v>413</v>
      </c>
      <c r="E449" t="s">
        <v>32</v>
      </c>
      <c r="F449">
        <v>1</v>
      </c>
      <c r="G449">
        <v>837</v>
      </c>
      <c r="H449">
        <v>161</v>
      </c>
      <c r="I449">
        <v>0.9</v>
      </c>
      <c r="J449">
        <v>5.9</v>
      </c>
      <c r="K449">
        <v>95.5</v>
      </c>
      <c r="L449">
        <v>18.600000000000001</v>
      </c>
      <c r="M449">
        <v>46</v>
      </c>
      <c r="N449">
        <v>37479</v>
      </c>
      <c r="O449">
        <v>587.70000000000005</v>
      </c>
      <c r="P449">
        <v>4572531</v>
      </c>
      <c r="Q449">
        <v>4634469</v>
      </c>
      <c r="R449">
        <v>-61938</v>
      </c>
      <c r="S449">
        <v>5463</v>
      </c>
      <c r="T449">
        <v>5537</v>
      </c>
      <c r="U449">
        <v>-74</v>
      </c>
      <c r="V449">
        <v>383</v>
      </c>
      <c r="W449">
        <v>6.91710312443562</v>
      </c>
      <c r="X449">
        <v>6.0772469339190902</v>
      </c>
      <c r="Y449">
        <v>44.7</v>
      </c>
      <c r="Z449">
        <v>1</v>
      </c>
      <c r="AA449">
        <v>0</v>
      </c>
      <c r="AB449">
        <v>0</v>
      </c>
      <c r="AC449">
        <v>0</v>
      </c>
    </row>
    <row r="450" spans="1:29" x14ac:dyDescent="0.35">
      <c r="A450">
        <v>116407</v>
      </c>
      <c r="B450" t="s">
        <v>584</v>
      </c>
      <c r="C450" t="s">
        <v>583</v>
      </c>
      <c r="D450" t="s">
        <v>413</v>
      </c>
      <c r="E450" t="s">
        <v>32</v>
      </c>
      <c r="F450">
        <v>1</v>
      </c>
      <c r="G450">
        <v>1275</v>
      </c>
      <c r="H450">
        <v>237</v>
      </c>
      <c r="I450">
        <v>1.4</v>
      </c>
      <c r="J450">
        <v>3.6</v>
      </c>
      <c r="K450">
        <v>91.5</v>
      </c>
      <c r="L450">
        <v>18.8</v>
      </c>
      <c r="M450">
        <v>73</v>
      </c>
      <c r="N450">
        <v>37123</v>
      </c>
      <c r="O450">
        <v>587.70000000000005</v>
      </c>
      <c r="P450">
        <v>7326150</v>
      </c>
      <c r="Q450">
        <v>7505925</v>
      </c>
      <c r="R450">
        <v>-179775</v>
      </c>
      <c r="S450">
        <v>5746</v>
      </c>
      <c r="T450">
        <v>5887</v>
      </c>
      <c r="U450">
        <v>-141</v>
      </c>
      <c r="V450">
        <v>592</v>
      </c>
      <c r="W450">
        <v>10.0560557159844</v>
      </c>
      <c r="X450">
        <v>16.150365471632401</v>
      </c>
      <c r="Y450">
        <v>57.6</v>
      </c>
      <c r="Z450">
        <v>1</v>
      </c>
      <c r="AA450">
        <v>1</v>
      </c>
      <c r="AB450">
        <v>0</v>
      </c>
      <c r="AC450">
        <v>0</v>
      </c>
    </row>
    <row r="451" spans="1:29" x14ac:dyDescent="0.35">
      <c r="A451">
        <v>116411</v>
      </c>
      <c r="B451" t="s">
        <v>585</v>
      </c>
      <c r="C451" t="s">
        <v>583</v>
      </c>
      <c r="D451" t="s">
        <v>413</v>
      </c>
      <c r="E451" t="s">
        <v>32</v>
      </c>
      <c r="F451">
        <v>1</v>
      </c>
      <c r="G451">
        <v>756</v>
      </c>
      <c r="H451">
        <v>159</v>
      </c>
      <c r="I451">
        <v>2.7</v>
      </c>
      <c r="J451">
        <v>4.8</v>
      </c>
      <c r="K451">
        <v>92.5</v>
      </c>
      <c r="L451">
        <v>14.1</v>
      </c>
      <c r="M451">
        <v>54</v>
      </c>
      <c r="N451">
        <v>37111</v>
      </c>
      <c r="O451">
        <v>587.70000000000005</v>
      </c>
      <c r="P451">
        <v>4373460</v>
      </c>
      <c r="Q451">
        <v>4790016</v>
      </c>
      <c r="R451">
        <v>-416556</v>
      </c>
      <c r="S451">
        <v>5785</v>
      </c>
      <c r="T451">
        <v>6336</v>
      </c>
      <c r="U451">
        <v>-551</v>
      </c>
      <c r="V451">
        <v>257</v>
      </c>
      <c r="W451">
        <v>4.0561868686868703</v>
      </c>
      <c r="X451">
        <v>5.6871218668971499</v>
      </c>
      <c r="Y451">
        <v>51.9</v>
      </c>
      <c r="Z451">
        <v>1</v>
      </c>
      <c r="AA451">
        <v>0</v>
      </c>
      <c r="AB451">
        <v>0</v>
      </c>
      <c r="AC451">
        <v>0</v>
      </c>
    </row>
    <row r="452" spans="1:29" x14ac:dyDescent="0.35">
      <c r="A452">
        <v>116412</v>
      </c>
      <c r="B452" t="s">
        <v>586</v>
      </c>
      <c r="C452" t="s">
        <v>583</v>
      </c>
      <c r="D452" t="s">
        <v>413</v>
      </c>
      <c r="E452" t="s">
        <v>32</v>
      </c>
      <c r="F452">
        <v>1</v>
      </c>
      <c r="G452">
        <v>1093</v>
      </c>
      <c r="H452">
        <v>218</v>
      </c>
      <c r="I452">
        <v>1.4</v>
      </c>
      <c r="J452">
        <v>2.8</v>
      </c>
      <c r="K452">
        <v>94.7</v>
      </c>
      <c r="L452">
        <v>16.600000000000001</v>
      </c>
      <c r="M452">
        <v>66</v>
      </c>
      <c r="N452">
        <v>35395</v>
      </c>
      <c r="O452">
        <v>587.70000000000005</v>
      </c>
      <c r="P452">
        <v>5478116</v>
      </c>
      <c r="Q452">
        <v>5454070</v>
      </c>
      <c r="R452">
        <v>24046</v>
      </c>
      <c r="S452">
        <v>5012</v>
      </c>
      <c r="T452">
        <v>4990</v>
      </c>
      <c r="U452">
        <v>22</v>
      </c>
      <c r="V452">
        <v>336</v>
      </c>
      <c r="W452">
        <v>6.7334669338677404</v>
      </c>
      <c r="X452">
        <v>6.1652035115722299</v>
      </c>
      <c r="Y452">
        <v>58.3</v>
      </c>
      <c r="Z452">
        <v>1</v>
      </c>
      <c r="AA452">
        <v>0</v>
      </c>
      <c r="AB452">
        <v>0</v>
      </c>
      <c r="AC452">
        <v>0</v>
      </c>
    </row>
    <row r="453" spans="1:29" x14ac:dyDescent="0.35">
      <c r="A453">
        <v>116413</v>
      </c>
      <c r="B453" t="s">
        <v>587</v>
      </c>
      <c r="C453" t="s">
        <v>583</v>
      </c>
      <c r="D453" t="s">
        <v>413</v>
      </c>
      <c r="E453" t="s">
        <v>32</v>
      </c>
      <c r="F453">
        <v>1</v>
      </c>
      <c r="G453">
        <v>840</v>
      </c>
      <c r="H453">
        <v>156</v>
      </c>
      <c r="I453">
        <v>0.8</v>
      </c>
      <c r="J453">
        <v>13.5</v>
      </c>
      <c r="K453">
        <v>98.3</v>
      </c>
      <c r="L453">
        <v>15.1</v>
      </c>
      <c r="M453">
        <v>56</v>
      </c>
      <c r="N453">
        <v>37304</v>
      </c>
      <c r="O453">
        <v>587.70000000000005</v>
      </c>
      <c r="P453">
        <v>5722920</v>
      </c>
      <c r="Q453">
        <v>6385680</v>
      </c>
      <c r="R453">
        <v>-662760</v>
      </c>
      <c r="S453">
        <v>6813</v>
      </c>
      <c r="T453">
        <v>7602</v>
      </c>
      <c r="U453">
        <v>-789</v>
      </c>
      <c r="V453">
        <v>401</v>
      </c>
      <c r="W453">
        <v>5.2749276506182596</v>
      </c>
      <c r="X453">
        <v>15.998825774255099</v>
      </c>
      <c r="Y453">
        <v>47</v>
      </c>
      <c r="Z453">
        <v>1</v>
      </c>
      <c r="AA453">
        <v>0</v>
      </c>
      <c r="AB453">
        <v>0</v>
      </c>
      <c r="AC453">
        <v>0</v>
      </c>
    </row>
    <row r="454" spans="1:29" x14ac:dyDescent="0.35">
      <c r="A454">
        <v>116418</v>
      </c>
      <c r="B454" t="s">
        <v>588</v>
      </c>
      <c r="C454" t="s">
        <v>583</v>
      </c>
      <c r="D454" t="s">
        <v>413</v>
      </c>
      <c r="E454" t="s">
        <v>32</v>
      </c>
      <c r="F454">
        <v>1</v>
      </c>
      <c r="G454">
        <v>638</v>
      </c>
      <c r="H454">
        <v>130</v>
      </c>
      <c r="I454">
        <v>5.6</v>
      </c>
      <c r="J454">
        <v>11.8</v>
      </c>
      <c r="K454">
        <v>98.7</v>
      </c>
      <c r="L454">
        <v>12.6</v>
      </c>
      <c r="M454">
        <v>49</v>
      </c>
      <c r="N454">
        <v>34437</v>
      </c>
      <c r="O454">
        <v>587.70000000000005</v>
      </c>
      <c r="P454">
        <v>4741616</v>
      </c>
      <c r="Q454">
        <v>4850076</v>
      </c>
      <c r="R454">
        <v>-108460</v>
      </c>
      <c r="S454">
        <v>7432</v>
      </c>
      <c r="T454">
        <v>7602</v>
      </c>
      <c r="U454">
        <v>-170</v>
      </c>
      <c r="V454">
        <v>499</v>
      </c>
      <c r="W454">
        <v>6.5640620889239703</v>
      </c>
      <c r="X454">
        <v>15.285252960172199</v>
      </c>
      <c r="Y454">
        <v>40.5</v>
      </c>
      <c r="Z454">
        <v>1</v>
      </c>
      <c r="AA454">
        <v>0</v>
      </c>
      <c r="AB454">
        <v>0</v>
      </c>
      <c r="AC454">
        <v>0</v>
      </c>
    </row>
    <row r="455" spans="1:29" x14ac:dyDescent="0.35">
      <c r="A455">
        <v>116419</v>
      </c>
      <c r="B455" t="s">
        <v>589</v>
      </c>
      <c r="C455" t="s">
        <v>583</v>
      </c>
      <c r="D455" t="s">
        <v>413</v>
      </c>
      <c r="E455" t="s">
        <v>32</v>
      </c>
      <c r="F455">
        <v>1</v>
      </c>
      <c r="G455">
        <v>1704</v>
      </c>
      <c r="H455">
        <v>343</v>
      </c>
      <c r="I455">
        <v>0.7</v>
      </c>
      <c r="J455">
        <v>3.3</v>
      </c>
      <c r="K455">
        <v>98.2</v>
      </c>
      <c r="L455">
        <v>16.899999999999999</v>
      </c>
      <c r="M455">
        <v>102</v>
      </c>
      <c r="N455">
        <v>37136</v>
      </c>
      <c r="O455">
        <v>587.70000000000005</v>
      </c>
      <c r="P455">
        <v>8480808</v>
      </c>
      <c r="Q455">
        <v>8554080</v>
      </c>
      <c r="R455">
        <v>-73272</v>
      </c>
      <c r="S455">
        <v>4977</v>
      </c>
      <c r="T455">
        <v>5020</v>
      </c>
      <c r="U455">
        <v>-43</v>
      </c>
      <c r="V455">
        <v>331</v>
      </c>
      <c r="W455">
        <v>6.5936254980079703</v>
      </c>
      <c r="X455">
        <v>7.0323488045006997</v>
      </c>
      <c r="Y455">
        <v>52.5</v>
      </c>
      <c r="Z455">
        <v>1</v>
      </c>
      <c r="AA455">
        <v>0</v>
      </c>
      <c r="AB455">
        <v>0</v>
      </c>
      <c r="AC455">
        <v>0</v>
      </c>
    </row>
    <row r="456" spans="1:29" x14ac:dyDescent="0.35">
      <c r="A456">
        <v>116422</v>
      </c>
      <c r="B456" t="s">
        <v>590</v>
      </c>
      <c r="C456" t="s">
        <v>583</v>
      </c>
      <c r="D456" t="s">
        <v>413</v>
      </c>
      <c r="E456" t="s">
        <v>32</v>
      </c>
      <c r="F456">
        <v>1</v>
      </c>
      <c r="G456">
        <v>903</v>
      </c>
      <c r="H456">
        <v>165</v>
      </c>
      <c r="I456">
        <v>1.4</v>
      </c>
      <c r="J456">
        <v>5.4</v>
      </c>
      <c r="K456">
        <v>96.6</v>
      </c>
      <c r="L456">
        <v>17</v>
      </c>
      <c r="M456">
        <v>54</v>
      </c>
      <c r="N456">
        <v>37273</v>
      </c>
      <c r="O456">
        <v>587.70000000000005</v>
      </c>
      <c r="P456">
        <v>5611242</v>
      </c>
      <c r="Q456">
        <v>5674452</v>
      </c>
      <c r="R456">
        <v>-63210</v>
      </c>
      <c r="S456">
        <v>6214</v>
      </c>
      <c r="T456">
        <v>6284</v>
      </c>
      <c r="U456">
        <v>-70</v>
      </c>
      <c r="V456">
        <v>356</v>
      </c>
      <c r="W456">
        <v>5.6651814131126699</v>
      </c>
      <c r="X456">
        <v>20.614740907627901</v>
      </c>
      <c r="Y456">
        <v>44.7</v>
      </c>
      <c r="Z456">
        <v>1</v>
      </c>
      <c r="AA456">
        <v>0</v>
      </c>
      <c r="AB456">
        <v>0</v>
      </c>
      <c r="AC456">
        <v>0</v>
      </c>
    </row>
    <row r="457" spans="1:29" x14ac:dyDescent="0.35">
      <c r="A457">
        <v>116423</v>
      </c>
      <c r="B457" t="s">
        <v>591</v>
      </c>
      <c r="C457" t="s">
        <v>583</v>
      </c>
      <c r="D457" t="s">
        <v>413</v>
      </c>
      <c r="E457" t="s">
        <v>32</v>
      </c>
      <c r="F457">
        <v>1</v>
      </c>
      <c r="G457">
        <v>522</v>
      </c>
      <c r="H457">
        <v>98</v>
      </c>
      <c r="I457">
        <v>1.9</v>
      </c>
      <c r="J457">
        <v>10</v>
      </c>
      <c r="K457">
        <v>97.4</v>
      </c>
      <c r="L457">
        <v>17.100000000000001</v>
      </c>
      <c r="M457">
        <v>31</v>
      </c>
      <c r="N457">
        <v>38409</v>
      </c>
      <c r="O457">
        <v>587.70000000000005</v>
      </c>
      <c r="P457">
        <v>2981664</v>
      </c>
      <c r="Q457">
        <v>3165930</v>
      </c>
      <c r="R457">
        <v>-184266</v>
      </c>
      <c r="S457">
        <v>5712</v>
      </c>
      <c r="T457">
        <v>6065</v>
      </c>
      <c r="U457">
        <v>-353</v>
      </c>
      <c r="V457">
        <v>334</v>
      </c>
      <c r="W457">
        <v>5.5070074196207797</v>
      </c>
      <c r="X457">
        <v>3.9740896358543401</v>
      </c>
      <c r="Y457">
        <v>44.9</v>
      </c>
      <c r="Z457">
        <v>1</v>
      </c>
      <c r="AA457">
        <v>0</v>
      </c>
      <c r="AB457">
        <v>0</v>
      </c>
      <c r="AC457">
        <v>0</v>
      </c>
    </row>
    <row r="458" spans="1:29" x14ac:dyDescent="0.35">
      <c r="A458">
        <v>116424</v>
      </c>
      <c r="B458" t="s">
        <v>592</v>
      </c>
      <c r="C458" t="s">
        <v>583</v>
      </c>
      <c r="D458" t="s">
        <v>413</v>
      </c>
      <c r="E458" t="s">
        <v>32</v>
      </c>
      <c r="F458">
        <v>1</v>
      </c>
      <c r="G458">
        <v>1192</v>
      </c>
      <c r="H458">
        <v>229</v>
      </c>
      <c r="I458">
        <v>1.3</v>
      </c>
      <c r="J458">
        <v>4.7</v>
      </c>
      <c r="K458">
        <v>97.4</v>
      </c>
      <c r="L458">
        <v>18.899999999999999</v>
      </c>
      <c r="M458">
        <v>64</v>
      </c>
      <c r="N458">
        <v>36101</v>
      </c>
      <c r="O458">
        <v>587.70000000000005</v>
      </c>
      <c r="P458">
        <v>6082776</v>
      </c>
      <c r="Q458">
        <v>6159064</v>
      </c>
      <c r="R458">
        <v>-76288</v>
      </c>
      <c r="S458">
        <v>5103</v>
      </c>
      <c r="T458">
        <v>5167</v>
      </c>
      <c r="U458">
        <v>-64</v>
      </c>
      <c r="V458">
        <v>463</v>
      </c>
      <c r="W458">
        <v>8.9607122121153502</v>
      </c>
      <c r="X458">
        <v>6.2708210856358999</v>
      </c>
      <c r="Y458">
        <v>52.6</v>
      </c>
      <c r="Z458">
        <v>1</v>
      </c>
      <c r="AA458">
        <v>0</v>
      </c>
      <c r="AB458">
        <v>0</v>
      </c>
      <c r="AC458">
        <v>0</v>
      </c>
    </row>
    <row r="459" spans="1:29" x14ac:dyDescent="0.35">
      <c r="A459">
        <v>116426</v>
      </c>
      <c r="B459" t="s">
        <v>593</v>
      </c>
      <c r="C459" t="s">
        <v>583</v>
      </c>
      <c r="D459" t="s">
        <v>413</v>
      </c>
      <c r="E459" t="s">
        <v>32</v>
      </c>
      <c r="F459">
        <v>1</v>
      </c>
      <c r="G459">
        <v>565</v>
      </c>
      <c r="H459">
        <v>114</v>
      </c>
      <c r="I459">
        <v>1.2</v>
      </c>
      <c r="J459">
        <v>5.6</v>
      </c>
      <c r="K459">
        <v>99</v>
      </c>
      <c r="L459">
        <v>18.2</v>
      </c>
      <c r="M459">
        <v>32</v>
      </c>
      <c r="N459">
        <v>38752</v>
      </c>
      <c r="O459">
        <v>587.70000000000005</v>
      </c>
      <c r="P459">
        <v>3048740</v>
      </c>
      <c r="Q459">
        <v>3354970</v>
      </c>
      <c r="R459">
        <v>-306230</v>
      </c>
      <c r="S459">
        <v>5396</v>
      </c>
      <c r="T459">
        <v>5938</v>
      </c>
      <c r="U459">
        <v>-542</v>
      </c>
      <c r="V459">
        <v>455</v>
      </c>
      <c r="W459">
        <v>7.6625126305153204</v>
      </c>
      <c r="X459">
        <v>4.9110452186805</v>
      </c>
      <c r="Y459">
        <v>41.1</v>
      </c>
      <c r="Z459">
        <v>1</v>
      </c>
      <c r="AA459">
        <v>0</v>
      </c>
      <c r="AB459">
        <v>0</v>
      </c>
      <c r="AC459">
        <v>0</v>
      </c>
    </row>
    <row r="460" spans="1:29" x14ac:dyDescent="0.35">
      <c r="A460">
        <v>116427</v>
      </c>
      <c r="B460" t="s">
        <v>594</v>
      </c>
      <c r="C460" t="s">
        <v>583</v>
      </c>
      <c r="D460" t="s">
        <v>413</v>
      </c>
      <c r="E460" t="s">
        <v>32</v>
      </c>
      <c r="F460">
        <v>1</v>
      </c>
      <c r="G460">
        <v>930</v>
      </c>
      <c r="H460">
        <v>166</v>
      </c>
      <c r="I460">
        <v>1.8</v>
      </c>
      <c r="J460">
        <v>9.4</v>
      </c>
      <c r="K460">
        <v>94.8</v>
      </c>
      <c r="L460">
        <v>15.2</v>
      </c>
      <c r="M460">
        <v>62</v>
      </c>
      <c r="N460">
        <v>33823</v>
      </c>
      <c r="O460">
        <v>587.70000000000005</v>
      </c>
      <c r="P460">
        <v>5275890</v>
      </c>
      <c r="Q460">
        <v>5470260</v>
      </c>
      <c r="R460">
        <v>-194370</v>
      </c>
      <c r="S460">
        <v>5673</v>
      </c>
      <c r="T460">
        <v>5882</v>
      </c>
      <c r="U460">
        <v>-209</v>
      </c>
      <c r="V460">
        <v>649</v>
      </c>
      <c r="W460">
        <v>11.0336620197212</v>
      </c>
      <c r="X460">
        <v>6.8570421293847996</v>
      </c>
      <c r="Y460">
        <v>43.6</v>
      </c>
      <c r="Z460">
        <v>1</v>
      </c>
      <c r="AA460">
        <v>0</v>
      </c>
      <c r="AB460">
        <v>0</v>
      </c>
      <c r="AC460">
        <v>0</v>
      </c>
    </row>
    <row r="461" spans="1:29" x14ac:dyDescent="0.35">
      <c r="A461">
        <v>116428</v>
      </c>
      <c r="B461" t="s">
        <v>595</v>
      </c>
      <c r="C461" t="s">
        <v>583</v>
      </c>
      <c r="D461" t="s">
        <v>413</v>
      </c>
      <c r="E461" t="s">
        <v>32</v>
      </c>
      <c r="F461">
        <v>1</v>
      </c>
      <c r="G461">
        <v>699</v>
      </c>
      <c r="H461">
        <v>164</v>
      </c>
      <c r="I461">
        <v>0.9</v>
      </c>
      <c r="J461">
        <v>13.3</v>
      </c>
      <c r="K461">
        <v>99.3</v>
      </c>
      <c r="L461">
        <v>15.1</v>
      </c>
      <c r="M461">
        <v>50</v>
      </c>
      <c r="N461">
        <v>35607</v>
      </c>
      <c r="O461">
        <v>587.70000000000005</v>
      </c>
      <c r="P461">
        <v>4362459</v>
      </c>
      <c r="Q461">
        <v>4667223</v>
      </c>
      <c r="R461">
        <v>-304764</v>
      </c>
      <c r="S461">
        <v>6241</v>
      </c>
      <c r="T461">
        <v>6677</v>
      </c>
      <c r="U461">
        <v>-436</v>
      </c>
      <c r="V461">
        <v>506</v>
      </c>
      <c r="W461">
        <v>7.5782537067545297</v>
      </c>
      <c r="X461">
        <v>7.7872135875661002</v>
      </c>
      <c r="Y461">
        <v>42.1</v>
      </c>
      <c r="Z461">
        <v>1</v>
      </c>
      <c r="AA461">
        <v>0</v>
      </c>
      <c r="AB461">
        <v>0</v>
      </c>
      <c r="AC461">
        <v>0</v>
      </c>
    </row>
    <row r="462" spans="1:29" x14ac:dyDescent="0.35">
      <c r="A462">
        <v>116430</v>
      </c>
      <c r="B462" t="s">
        <v>596</v>
      </c>
      <c r="C462" t="s">
        <v>583</v>
      </c>
      <c r="D462" t="s">
        <v>413</v>
      </c>
      <c r="E462" t="s">
        <v>32</v>
      </c>
      <c r="F462">
        <v>1</v>
      </c>
      <c r="G462">
        <v>440</v>
      </c>
      <c r="H462">
        <v>82</v>
      </c>
      <c r="I462">
        <v>1.8</v>
      </c>
      <c r="J462">
        <v>9.4</v>
      </c>
      <c r="K462">
        <v>96.7</v>
      </c>
      <c r="L462">
        <v>15.6</v>
      </c>
      <c r="M462">
        <v>29</v>
      </c>
      <c r="N462">
        <v>35794</v>
      </c>
      <c r="O462">
        <v>587.70000000000005</v>
      </c>
      <c r="P462">
        <v>2651000</v>
      </c>
      <c r="Q462">
        <v>3303520</v>
      </c>
      <c r="R462">
        <v>-652520</v>
      </c>
      <c r="S462">
        <v>6025</v>
      </c>
      <c r="T462">
        <v>7508</v>
      </c>
      <c r="U462">
        <v>-1483</v>
      </c>
      <c r="V462">
        <v>608</v>
      </c>
      <c r="W462">
        <v>8.0980287693127302</v>
      </c>
      <c r="X462">
        <v>13.2448132780083</v>
      </c>
      <c r="Y462">
        <v>45.3</v>
      </c>
      <c r="Z462">
        <v>1</v>
      </c>
      <c r="AA462">
        <v>0</v>
      </c>
      <c r="AB462">
        <v>0</v>
      </c>
      <c r="AC462">
        <v>0</v>
      </c>
    </row>
    <row r="463" spans="1:29" x14ac:dyDescent="0.35">
      <c r="A463">
        <v>116431</v>
      </c>
      <c r="B463" t="s">
        <v>597</v>
      </c>
      <c r="C463" t="s">
        <v>583</v>
      </c>
      <c r="D463" t="s">
        <v>413</v>
      </c>
      <c r="E463" t="s">
        <v>32</v>
      </c>
      <c r="F463">
        <v>1</v>
      </c>
      <c r="G463">
        <v>886</v>
      </c>
      <c r="H463">
        <v>177</v>
      </c>
      <c r="I463">
        <v>1.3</v>
      </c>
      <c r="J463">
        <v>14.5</v>
      </c>
      <c r="K463">
        <v>91.8</v>
      </c>
      <c r="L463">
        <v>15.3</v>
      </c>
      <c r="M463">
        <v>59</v>
      </c>
      <c r="N463">
        <v>35652</v>
      </c>
      <c r="O463">
        <v>587.70000000000005</v>
      </c>
      <c r="P463">
        <v>4965144</v>
      </c>
      <c r="Q463">
        <v>4997926</v>
      </c>
      <c r="R463">
        <v>-32782</v>
      </c>
      <c r="S463">
        <v>5604</v>
      </c>
      <c r="T463">
        <v>5641</v>
      </c>
      <c r="U463">
        <v>-37</v>
      </c>
      <c r="V463">
        <v>300</v>
      </c>
      <c r="W463">
        <v>5.3182059918454199</v>
      </c>
      <c r="X463">
        <v>4.3183440399714499</v>
      </c>
      <c r="Y463">
        <v>46.7</v>
      </c>
      <c r="Z463">
        <v>1</v>
      </c>
      <c r="AA463">
        <v>0</v>
      </c>
      <c r="AB463">
        <v>0</v>
      </c>
      <c r="AC463">
        <v>0</v>
      </c>
    </row>
    <row r="464" spans="1:29" x14ac:dyDescent="0.35">
      <c r="A464">
        <v>116432</v>
      </c>
      <c r="B464" t="s">
        <v>598</v>
      </c>
      <c r="C464" t="s">
        <v>583</v>
      </c>
      <c r="D464" t="s">
        <v>413</v>
      </c>
      <c r="E464" t="s">
        <v>32</v>
      </c>
      <c r="F464">
        <v>1</v>
      </c>
      <c r="G464">
        <v>688</v>
      </c>
      <c r="H464">
        <v>127</v>
      </c>
      <c r="I464">
        <v>1.1000000000000001</v>
      </c>
      <c r="J464">
        <v>14.7</v>
      </c>
      <c r="K464">
        <v>86.4</v>
      </c>
      <c r="L464">
        <v>15.1</v>
      </c>
      <c r="M464">
        <v>43</v>
      </c>
      <c r="N464">
        <v>37150</v>
      </c>
      <c r="O464">
        <v>587.70000000000005</v>
      </c>
      <c r="P464">
        <v>3865872</v>
      </c>
      <c r="Q464">
        <v>4108048</v>
      </c>
      <c r="R464">
        <v>-242176</v>
      </c>
      <c r="S464">
        <v>5619</v>
      </c>
      <c r="T464">
        <v>5971</v>
      </c>
      <c r="U464">
        <v>-352</v>
      </c>
      <c r="V464">
        <v>318</v>
      </c>
      <c r="W464">
        <v>5.3257410818958304</v>
      </c>
      <c r="X464">
        <v>4.4669870083644803</v>
      </c>
      <c r="Y464">
        <v>42.1</v>
      </c>
      <c r="Z464">
        <v>1</v>
      </c>
      <c r="AA464">
        <v>0</v>
      </c>
      <c r="AB464">
        <v>0</v>
      </c>
      <c r="AC464">
        <v>0</v>
      </c>
    </row>
    <row r="465" spans="1:29" x14ac:dyDescent="0.35">
      <c r="A465">
        <v>116433</v>
      </c>
      <c r="B465" t="s">
        <v>599</v>
      </c>
      <c r="C465" t="s">
        <v>583</v>
      </c>
      <c r="D465" t="s">
        <v>413</v>
      </c>
      <c r="E465" t="s">
        <v>32</v>
      </c>
      <c r="F465">
        <v>1</v>
      </c>
      <c r="G465">
        <v>1570</v>
      </c>
      <c r="H465">
        <v>243</v>
      </c>
      <c r="I465">
        <v>0.7</v>
      </c>
      <c r="J465">
        <v>4.9000000000000004</v>
      </c>
      <c r="K465">
        <v>96.5</v>
      </c>
      <c r="L465">
        <v>16.399999999999999</v>
      </c>
      <c r="M465">
        <v>91</v>
      </c>
      <c r="N465">
        <v>36743</v>
      </c>
      <c r="O465">
        <v>587.70000000000005</v>
      </c>
      <c r="P465">
        <v>9551880</v>
      </c>
      <c r="Q465">
        <v>10237970</v>
      </c>
      <c r="R465">
        <v>-686090</v>
      </c>
      <c r="S465">
        <v>6084</v>
      </c>
      <c r="T465">
        <v>6521</v>
      </c>
      <c r="U465">
        <v>-437</v>
      </c>
      <c r="V465">
        <v>494</v>
      </c>
      <c r="W465">
        <v>7.5755252261923003</v>
      </c>
      <c r="X465">
        <v>21.153846153846199</v>
      </c>
      <c r="Y465">
        <v>48.9</v>
      </c>
      <c r="Z465">
        <v>1</v>
      </c>
      <c r="AA465">
        <v>0</v>
      </c>
      <c r="AB465">
        <v>1</v>
      </c>
      <c r="AC465">
        <v>0</v>
      </c>
    </row>
    <row r="466" spans="1:29" x14ac:dyDescent="0.35">
      <c r="A466">
        <v>116436</v>
      </c>
      <c r="B466" t="s">
        <v>600</v>
      </c>
      <c r="C466" t="s">
        <v>583</v>
      </c>
      <c r="D466" t="s">
        <v>413</v>
      </c>
      <c r="E466" t="s">
        <v>32</v>
      </c>
      <c r="F466">
        <v>1</v>
      </c>
      <c r="G466">
        <v>1122</v>
      </c>
      <c r="H466">
        <v>223</v>
      </c>
      <c r="I466">
        <v>1.2</v>
      </c>
      <c r="J466">
        <v>3.6</v>
      </c>
      <c r="K466">
        <v>93.5</v>
      </c>
      <c r="L466">
        <v>18.100000000000001</v>
      </c>
      <c r="M466">
        <v>65</v>
      </c>
      <c r="N466">
        <v>37367</v>
      </c>
      <c r="O466">
        <v>587.70000000000005</v>
      </c>
      <c r="P466">
        <v>5629074</v>
      </c>
      <c r="Q466">
        <v>5592048</v>
      </c>
      <c r="R466">
        <v>37026</v>
      </c>
      <c r="S466">
        <v>5017</v>
      </c>
      <c r="T466">
        <v>4984</v>
      </c>
      <c r="U466">
        <v>33</v>
      </c>
      <c r="V466">
        <v>389</v>
      </c>
      <c r="W466">
        <v>7.8049759229534503</v>
      </c>
      <c r="X466">
        <v>6.1391269683077496</v>
      </c>
      <c r="Y466">
        <v>51.7</v>
      </c>
      <c r="Z466">
        <v>1</v>
      </c>
      <c r="AA466">
        <v>0</v>
      </c>
      <c r="AB466">
        <v>0</v>
      </c>
      <c r="AC466">
        <v>0</v>
      </c>
    </row>
    <row r="467" spans="1:29" x14ac:dyDescent="0.35">
      <c r="A467">
        <v>116437</v>
      </c>
      <c r="B467" t="s">
        <v>601</v>
      </c>
      <c r="C467" t="s">
        <v>583</v>
      </c>
      <c r="D467" t="s">
        <v>413</v>
      </c>
      <c r="E467" t="s">
        <v>32</v>
      </c>
      <c r="F467">
        <v>1</v>
      </c>
      <c r="G467">
        <v>1193</v>
      </c>
      <c r="H467">
        <v>225</v>
      </c>
      <c r="I467">
        <v>1.6</v>
      </c>
      <c r="J467">
        <v>10</v>
      </c>
      <c r="K467">
        <v>98.1</v>
      </c>
      <c r="L467">
        <v>18.3</v>
      </c>
      <c r="M467">
        <v>69</v>
      </c>
      <c r="N467">
        <v>35388</v>
      </c>
      <c r="O467">
        <v>587.70000000000005</v>
      </c>
      <c r="P467">
        <v>6965927</v>
      </c>
      <c r="Q467">
        <v>6845434</v>
      </c>
      <c r="R467">
        <v>120493</v>
      </c>
      <c r="S467">
        <v>5839</v>
      </c>
      <c r="T467">
        <v>5738</v>
      </c>
      <c r="U467">
        <v>101</v>
      </c>
      <c r="V467">
        <v>296</v>
      </c>
      <c r="W467">
        <v>5.15859184384803</v>
      </c>
      <c r="X467">
        <v>12.4336358965576</v>
      </c>
      <c r="Y467">
        <v>46.7</v>
      </c>
      <c r="Z467">
        <v>1</v>
      </c>
      <c r="AA467">
        <v>0</v>
      </c>
      <c r="AB467">
        <v>0</v>
      </c>
      <c r="AC467">
        <v>0</v>
      </c>
    </row>
    <row r="468" spans="1:29" x14ac:dyDescent="0.35">
      <c r="A468">
        <v>116438</v>
      </c>
      <c r="B468" t="s">
        <v>602</v>
      </c>
      <c r="C468" t="s">
        <v>583</v>
      </c>
      <c r="D468" t="s">
        <v>413</v>
      </c>
      <c r="E468" t="s">
        <v>32</v>
      </c>
      <c r="F468">
        <v>1</v>
      </c>
      <c r="G468">
        <v>966</v>
      </c>
      <c r="H468">
        <v>183</v>
      </c>
      <c r="I468">
        <v>2</v>
      </c>
      <c r="J468">
        <v>7</v>
      </c>
      <c r="K468">
        <v>93.9</v>
      </c>
      <c r="L468">
        <v>17.100000000000001</v>
      </c>
      <c r="M468">
        <v>53</v>
      </c>
      <c r="N468">
        <v>35373</v>
      </c>
      <c r="O468">
        <v>587.70000000000005</v>
      </c>
      <c r="P468">
        <v>6019146</v>
      </c>
      <c r="Q468">
        <v>5834640</v>
      </c>
      <c r="R468">
        <v>184506</v>
      </c>
      <c r="S468">
        <v>6231</v>
      </c>
      <c r="T468">
        <v>6040</v>
      </c>
      <c r="U468">
        <v>191</v>
      </c>
      <c r="V468">
        <v>334</v>
      </c>
      <c r="W468">
        <v>5.5298013245033104</v>
      </c>
      <c r="X468">
        <v>8.8589311506981208</v>
      </c>
      <c r="Y468">
        <v>50.6</v>
      </c>
      <c r="Z468">
        <v>1</v>
      </c>
      <c r="AA468">
        <v>0</v>
      </c>
      <c r="AB468">
        <v>0</v>
      </c>
      <c r="AC468">
        <v>0</v>
      </c>
    </row>
    <row r="469" spans="1:29" x14ac:dyDescent="0.35">
      <c r="A469">
        <v>116440</v>
      </c>
      <c r="B469" t="s">
        <v>603</v>
      </c>
      <c r="C469" t="s">
        <v>583</v>
      </c>
      <c r="D469" t="s">
        <v>413</v>
      </c>
      <c r="E469" t="s">
        <v>32</v>
      </c>
      <c r="F469">
        <v>1</v>
      </c>
      <c r="G469">
        <v>458</v>
      </c>
      <c r="H469">
        <v>68</v>
      </c>
      <c r="I469">
        <v>3.1</v>
      </c>
      <c r="J469">
        <v>17.7</v>
      </c>
      <c r="K469">
        <v>90.9</v>
      </c>
      <c r="L469">
        <v>15.4</v>
      </c>
      <c r="M469">
        <v>35</v>
      </c>
      <c r="N469">
        <v>37046</v>
      </c>
      <c r="O469">
        <v>587.70000000000005</v>
      </c>
      <c r="P469">
        <v>3006770</v>
      </c>
      <c r="Q469">
        <v>3463396</v>
      </c>
      <c r="R469">
        <v>-456626</v>
      </c>
      <c r="S469">
        <v>6565</v>
      </c>
      <c r="T469">
        <v>7562</v>
      </c>
      <c r="U469">
        <v>-997</v>
      </c>
      <c r="V469">
        <v>388</v>
      </c>
      <c r="W469">
        <v>5.1309177466278797</v>
      </c>
      <c r="X469">
        <v>6.5194211728865197</v>
      </c>
      <c r="Y469">
        <v>41.7</v>
      </c>
      <c r="Z469">
        <v>1</v>
      </c>
      <c r="AA469">
        <v>0</v>
      </c>
      <c r="AB469">
        <v>0</v>
      </c>
      <c r="AC469">
        <v>0</v>
      </c>
    </row>
    <row r="470" spans="1:29" x14ac:dyDescent="0.35">
      <c r="A470">
        <v>116441</v>
      </c>
      <c r="B470" t="s">
        <v>604</v>
      </c>
      <c r="C470" t="s">
        <v>583</v>
      </c>
      <c r="D470" t="s">
        <v>413</v>
      </c>
      <c r="E470" t="s">
        <v>32</v>
      </c>
      <c r="F470">
        <v>1</v>
      </c>
      <c r="G470">
        <v>573</v>
      </c>
      <c r="H470">
        <v>103</v>
      </c>
      <c r="I470">
        <v>2.6</v>
      </c>
      <c r="J470">
        <v>6.9</v>
      </c>
      <c r="K470">
        <v>94.8</v>
      </c>
      <c r="L470">
        <v>15.2</v>
      </c>
      <c r="M470">
        <v>33</v>
      </c>
      <c r="N470">
        <v>35589</v>
      </c>
      <c r="O470">
        <v>587.70000000000005</v>
      </c>
      <c r="P470">
        <v>3267246</v>
      </c>
      <c r="Q470">
        <v>3604170</v>
      </c>
      <c r="R470">
        <v>-336924</v>
      </c>
      <c r="S470">
        <v>5702</v>
      </c>
      <c r="T470">
        <v>6290</v>
      </c>
      <c r="U470">
        <v>-588</v>
      </c>
      <c r="V470">
        <v>321</v>
      </c>
      <c r="W470">
        <v>5.1033386327503996</v>
      </c>
      <c r="X470">
        <v>4.4019642230796201</v>
      </c>
      <c r="Y470">
        <v>46.3</v>
      </c>
      <c r="Z470">
        <v>1</v>
      </c>
      <c r="AA470">
        <v>0</v>
      </c>
      <c r="AB470">
        <v>0</v>
      </c>
      <c r="AC470">
        <v>0</v>
      </c>
    </row>
    <row r="471" spans="1:29" x14ac:dyDescent="0.35">
      <c r="A471">
        <v>116442</v>
      </c>
      <c r="B471" t="s">
        <v>605</v>
      </c>
      <c r="C471" t="s">
        <v>583</v>
      </c>
      <c r="D471" t="s">
        <v>413</v>
      </c>
      <c r="E471" t="s">
        <v>32</v>
      </c>
      <c r="F471">
        <v>1</v>
      </c>
      <c r="G471">
        <v>557</v>
      </c>
      <c r="H471">
        <v>128</v>
      </c>
      <c r="I471">
        <v>1.6</v>
      </c>
      <c r="J471">
        <v>5.0999999999999996</v>
      </c>
      <c r="K471">
        <v>94.8</v>
      </c>
      <c r="L471">
        <v>16.3</v>
      </c>
      <c r="M471">
        <v>38</v>
      </c>
      <c r="N471">
        <v>35783</v>
      </c>
      <c r="O471">
        <v>587.70000000000005</v>
      </c>
      <c r="P471">
        <v>3154291</v>
      </c>
      <c r="Q471">
        <v>3397143</v>
      </c>
      <c r="R471">
        <v>-242852</v>
      </c>
      <c r="S471">
        <v>5663</v>
      </c>
      <c r="T471">
        <v>6099</v>
      </c>
      <c r="U471">
        <v>-436</v>
      </c>
      <c r="V471">
        <v>538</v>
      </c>
      <c r="W471">
        <v>8.8211182161010004</v>
      </c>
      <c r="X471">
        <v>7.0987109306021496</v>
      </c>
      <c r="Y471">
        <v>46.7</v>
      </c>
      <c r="Z471">
        <v>1</v>
      </c>
      <c r="AA471">
        <v>0</v>
      </c>
      <c r="AB471">
        <v>0</v>
      </c>
      <c r="AC471">
        <v>0</v>
      </c>
    </row>
    <row r="472" spans="1:29" x14ac:dyDescent="0.35">
      <c r="A472">
        <v>116445</v>
      </c>
      <c r="B472" t="s">
        <v>606</v>
      </c>
      <c r="C472" t="s">
        <v>583</v>
      </c>
      <c r="D472" t="s">
        <v>413</v>
      </c>
      <c r="E472" t="s">
        <v>32</v>
      </c>
      <c r="F472">
        <v>1</v>
      </c>
      <c r="G472">
        <v>664</v>
      </c>
      <c r="H472">
        <v>165</v>
      </c>
      <c r="I472">
        <v>2.1</v>
      </c>
      <c r="J472">
        <v>13</v>
      </c>
      <c r="K472">
        <v>91.9</v>
      </c>
      <c r="L472">
        <v>13.7</v>
      </c>
      <c r="M472">
        <v>74</v>
      </c>
      <c r="N472">
        <v>36335</v>
      </c>
      <c r="O472">
        <v>587.70000000000005</v>
      </c>
      <c r="P472">
        <v>5156624</v>
      </c>
      <c r="Q472">
        <v>5815976</v>
      </c>
      <c r="R472">
        <v>-659352</v>
      </c>
      <c r="S472">
        <v>7766</v>
      </c>
      <c r="T472">
        <v>8759</v>
      </c>
      <c r="U472">
        <v>-993</v>
      </c>
      <c r="V472">
        <v>532</v>
      </c>
      <c r="W472">
        <v>6.0737527114967502</v>
      </c>
      <c r="X472">
        <v>6.2065413340200903</v>
      </c>
      <c r="Y472">
        <v>41.1</v>
      </c>
      <c r="Z472">
        <v>1</v>
      </c>
      <c r="AA472">
        <v>0</v>
      </c>
      <c r="AB472">
        <v>0</v>
      </c>
      <c r="AC472">
        <v>0</v>
      </c>
    </row>
    <row r="473" spans="1:29" x14ac:dyDescent="0.35">
      <c r="A473">
        <v>116446</v>
      </c>
      <c r="B473" t="s">
        <v>607</v>
      </c>
      <c r="C473" t="s">
        <v>583</v>
      </c>
      <c r="D473" t="s">
        <v>413</v>
      </c>
      <c r="E473" t="s">
        <v>32</v>
      </c>
      <c r="F473">
        <v>1</v>
      </c>
      <c r="G473">
        <v>955</v>
      </c>
      <c r="H473">
        <v>192</v>
      </c>
      <c r="I473">
        <v>1.2</v>
      </c>
      <c r="J473">
        <v>8</v>
      </c>
      <c r="K473">
        <v>87.8</v>
      </c>
      <c r="L473">
        <v>16.7</v>
      </c>
      <c r="M473">
        <v>58</v>
      </c>
      <c r="N473">
        <v>34363</v>
      </c>
      <c r="O473">
        <v>587.70000000000005</v>
      </c>
      <c r="P473">
        <v>4997515</v>
      </c>
      <c r="Q473">
        <v>4963135</v>
      </c>
      <c r="R473">
        <v>34380</v>
      </c>
      <c r="S473">
        <v>5233</v>
      </c>
      <c r="T473">
        <v>5197</v>
      </c>
      <c r="U473">
        <v>36</v>
      </c>
      <c r="V473">
        <v>300</v>
      </c>
      <c r="W473">
        <v>5.7725610929382301</v>
      </c>
      <c r="X473">
        <v>2.6562201414102802</v>
      </c>
      <c r="Y473">
        <v>42.9</v>
      </c>
      <c r="Z473">
        <v>1</v>
      </c>
      <c r="AA473">
        <v>0</v>
      </c>
      <c r="AB473">
        <v>0</v>
      </c>
      <c r="AC473">
        <v>0</v>
      </c>
    </row>
    <row r="474" spans="1:29" x14ac:dyDescent="0.35">
      <c r="A474">
        <v>116447</v>
      </c>
      <c r="B474" t="s">
        <v>608</v>
      </c>
      <c r="C474" t="s">
        <v>583</v>
      </c>
      <c r="D474" t="s">
        <v>413</v>
      </c>
      <c r="E474" t="s">
        <v>32</v>
      </c>
      <c r="F474">
        <v>1</v>
      </c>
      <c r="G474">
        <v>633</v>
      </c>
      <c r="H474">
        <v>119</v>
      </c>
      <c r="I474">
        <v>1.5</v>
      </c>
      <c r="J474">
        <v>14.7</v>
      </c>
      <c r="K474">
        <v>82.2</v>
      </c>
      <c r="L474">
        <v>14.9</v>
      </c>
      <c r="M474">
        <v>41</v>
      </c>
      <c r="N474">
        <v>39361</v>
      </c>
      <c r="O474">
        <v>587.70000000000005</v>
      </c>
      <c r="P474">
        <v>3910041</v>
      </c>
      <c r="Q474">
        <v>4029678</v>
      </c>
      <c r="R474">
        <v>-119637</v>
      </c>
      <c r="S474">
        <v>6177</v>
      </c>
      <c r="T474">
        <v>6366</v>
      </c>
      <c r="U474">
        <v>-189</v>
      </c>
      <c r="V474">
        <v>411</v>
      </c>
      <c r="W474">
        <v>6.4561734213006599</v>
      </c>
      <c r="X474">
        <v>7.28508984944148</v>
      </c>
      <c r="Y474">
        <v>40.9</v>
      </c>
      <c r="Z474">
        <v>1</v>
      </c>
      <c r="AA474">
        <v>0</v>
      </c>
      <c r="AB474">
        <v>0</v>
      </c>
      <c r="AC474">
        <v>0</v>
      </c>
    </row>
    <row r="475" spans="1:29" x14ac:dyDescent="0.35">
      <c r="A475">
        <v>116448</v>
      </c>
      <c r="B475" t="s">
        <v>609</v>
      </c>
      <c r="C475" t="s">
        <v>583</v>
      </c>
      <c r="D475" t="s">
        <v>413</v>
      </c>
      <c r="E475" t="s">
        <v>32</v>
      </c>
      <c r="F475">
        <v>1</v>
      </c>
      <c r="G475">
        <v>965</v>
      </c>
      <c r="H475">
        <v>192</v>
      </c>
      <c r="I475">
        <v>2.4</v>
      </c>
      <c r="J475">
        <v>6.4</v>
      </c>
      <c r="K475">
        <v>90.1</v>
      </c>
      <c r="L475">
        <v>15.9</v>
      </c>
      <c r="M475">
        <v>62</v>
      </c>
      <c r="N475">
        <v>36269</v>
      </c>
      <c r="O475">
        <v>587.70000000000005</v>
      </c>
      <c r="P475">
        <v>5435845</v>
      </c>
      <c r="Q475">
        <v>5376980</v>
      </c>
      <c r="R475">
        <v>58865</v>
      </c>
      <c r="S475">
        <v>5633</v>
      </c>
      <c r="T475">
        <v>5572</v>
      </c>
      <c r="U475">
        <v>61</v>
      </c>
      <c r="V475">
        <v>329</v>
      </c>
      <c r="W475">
        <v>5.9045226130653301</v>
      </c>
      <c r="X475">
        <v>6.9944967157819997</v>
      </c>
      <c r="Y475">
        <v>47</v>
      </c>
      <c r="Z475">
        <v>1</v>
      </c>
      <c r="AA475">
        <v>0</v>
      </c>
      <c r="AB475">
        <v>0</v>
      </c>
      <c r="AC475">
        <v>0</v>
      </c>
    </row>
    <row r="476" spans="1:29" x14ac:dyDescent="0.35">
      <c r="A476">
        <v>116450</v>
      </c>
      <c r="B476" t="s">
        <v>610</v>
      </c>
      <c r="C476" t="s">
        <v>611</v>
      </c>
      <c r="D476" t="s">
        <v>413</v>
      </c>
      <c r="E476" t="s">
        <v>32</v>
      </c>
      <c r="F476">
        <v>1</v>
      </c>
      <c r="G476">
        <v>703</v>
      </c>
      <c r="H476">
        <v>125</v>
      </c>
      <c r="I476">
        <v>1</v>
      </c>
      <c r="J476">
        <v>18.899999999999999</v>
      </c>
      <c r="K476">
        <v>71.5</v>
      </c>
      <c r="L476">
        <v>14.9</v>
      </c>
      <c r="M476">
        <v>47</v>
      </c>
      <c r="N476">
        <v>40638</v>
      </c>
      <c r="O476">
        <v>498.3</v>
      </c>
      <c r="P476">
        <v>4150512</v>
      </c>
      <c r="Q476">
        <v>4467565</v>
      </c>
      <c r="R476">
        <v>-317053</v>
      </c>
      <c r="S476">
        <v>5904</v>
      </c>
      <c r="T476">
        <v>6355</v>
      </c>
      <c r="U476">
        <v>-451</v>
      </c>
      <c r="V476">
        <v>375</v>
      </c>
      <c r="W476">
        <v>5.9008654602675099</v>
      </c>
      <c r="X476">
        <v>2.0833333333333299</v>
      </c>
      <c r="Y476">
        <v>49</v>
      </c>
      <c r="Z476">
        <v>1</v>
      </c>
      <c r="AA476">
        <v>0</v>
      </c>
      <c r="AB476">
        <v>0</v>
      </c>
      <c r="AC476">
        <v>0</v>
      </c>
    </row>
    <row r="477" spans="1:29" x14ac:dyDescent="0.35">
      <c r="A477">
        <v>116453</v>
      </c>
      <c r="B477" t="s">
        <v>612</v>
      </c>
      <c r="C477" t="s">
        <v>611</v>
      </c>
      <c r="D477" t="s">
        <v>413</v>
      </c>
      <c r="E477" t="s">
        <v>32</v>
      </c>
      <c r="F477">
        <v>1</v>
      </c>
      <c r="G477">
        <v>1010</v>
      </c>
      <c r="H477">
        <v>181</v>
      </c>
      <c r="I477">
        <v>1.5</v>
      </c>
      <c r="J477">
        <v>25.4</v>
      </c>
      <c r="K477">
        <v>93.7</v>
      </c>
      <c r="L477">
        <v>12.4</v>
      </c>
      <c r="M477">
        <v>81</v>
      </c>
      <c r="N477">
        <v>33048</v>
      </c>
      <c r="O477">
        <v>498.3</v>
      </c>
      <c r="P477">
        <v>6962940</v>
      </c>
      <c r="Q477">
        <v>6973040</v>
      </c>
      <c r="R477">
        <v>-10100</v>
      </c>
      <c r="S477">
        <v>6894</v>
      </c>
      <c r="T477">
        <v>6904</v>
      </c>
      <c r="U477">
        <v>-10</v>
      </c>
      <c r="V477">
        <v>305</v>
      </c>
      <c r="W477">
        <v>4.4177288528389296</v>
      </c>
      <c r="X477">
        <v>5.3379750507687804</v>
      </c>
      <c r="Y477">
        <v>41.7</v>
      </c>
      <c r="Z477">
        <v>1</v>
      </c>
      <c r="AA477">
        <v>0</v>
      </c>
      <c r="AB477">
        <v>0</v>
      </c>
      <c r="AC477">
        <v>0</v>
      </c>
    </row>
    <row r="478" spans="1:29" x14ac:dyDescent="0.35">
      <c r="A478">
        <v>116454</v>
      </c>
      <c r="B478" t="s">
        <v>613</v>
      </c>
      <c r="C478" t="s">
        <v>611</v>
      </c>
      <c r="D478" t="s">
        <v>413</v>
      </c>
      <c r="E478" t="s">
        <v>32</v>
      </c>
      <c r="F478">
        <v>1</v>
      </c>
      <c r="G478">
        <v>477</v>
      </c>
      <c r="H478">
        <v>86</v>
      </c>
      <c r="I478">
        <v>3.5</v>
      </c>
      <c r="J478">
        <v>31.7</v>
      </c>
      <c r="K478">
        <v>89.6</v>
      </c>
      <c r="L478">
        <v>15.9</v>
      </c>
      <c r="M478">
        <v>29</v>
      </c>
      <c r="N478">
        <v>39597</v>
      </c>
      <c r="O478">
        <v>498.3</v>
      </c>
      <c r="P478">
        <v>3096684</v>
      </c>
      <c r="Q478">
        <v>3318012</v>
      </c>
      <c r="R478">
        <v>-221328</v>
      </c>
      <c r="S478">
        <v>6492</v>
      </c>
      <c r="T478">
        <v>6956</v>
      </c>
      <c r="U478">
        <v>-464</v>
      </c>
      <c r="V478">
        <v>454</v>
      </c>
      <c r="W478">
        <v>6.5267395054629098</v>
      </c>
      <c r="X478">
        <v>1.06284658040665</v>
      </c>
      <c r="Y478">
        <v>38.299999999999997</v>
      </c>
      <c r="Z478">
        <v>1</v>
      </c>
      <c r="AA478">
        <v>0</v>
      </c>
      <c r="AB478">
        <v>0</v>
      </c>
      <c r="AC478">
        <v>0</v>
      </c>
    </row>
    <row r="479" spans="1:29" x14ac:dyDescent="0.35">
      <c r="A479">
        <v>116458</v>
      </c>
      <c r="B479" t="s">
        <v>614</v>
      </c>
      <c r="C479" t="s">
        <v>611</v>
      </c>
      <c r="D479" t="s">
        <v>413</v>
      </c>
      <c r="E479" t="s">
        <v>32</v>
      </c>
      <c r="F479">
        <v>1</v>
      </c>
      <c r="G479">
        <v>1610</v>
      </c>
      <c r="H479">
        <v>294</v>
      </c>
      <c r="I479">
        <v>2.2999999999999998</v>
      </c>
      <c r="J479">
        <v>11.2</v>
      </c>
      <c r="K479">
        <v>86.8</v>
      </c>
      <c r="L479">
        <v>12.8</v>
      </c>
      <c r="M479">
        <v>126</v>
      </c>
      <c r="N479">
        <v>37652</v>
      </c>
      <c r="O479">
        <v>498.3</v>
      </c>
      <c r="P479">
        <v>9445870</v>
      </c>
      <c r="Q479">
        <v>9664830</v>
      </c>
      <c r="R479">
        <v>-218960</v>
      </c>
      <c r="S479">
        <v>5867</v>
      </c>
      <c r="T479">
        <v>6003</v>
      </c>
      <c r="U479">
        <v>-136</v>
      </c>
      <c r="V479">
        <v>384</v>
      </c>
      <c r="W479">
        <v>6.3968015992004004</v>
      </c>
      <c r="X479">
        <v>2.99982955513891</v>
      </c>
      <c r="Y479">
        <v>49.1</v>
      </c>
      <c r="Z479">
        <v>1</v>
      </c>
      <c r="AA479">
        <v>0</v>
      </c>
      <c r="AB479">
        <v>1</v>
      </c>
      <c r="AC479">
        <v>0</v>
      </c>
    </row>
    <row r="480" spans="1:29" x14ac:dyDescent="0.35">
      <c r="A480">
        <v>116463</v>
      </c>
      <c r="B480" t="s">
        <v>171</v>
      </c>
      <c r="C480" t="s">
        <v>615</v>
      </c>
      <c r="D480" t="s">
        <v>413</v>
      </c>
      <c r="E480" t="s">
        <v>32</v>
      </c>
      <c r="F480">
        <v>1</v>
      </c>
      <c r="G480">
        <v>1151</v>
      </c>
      <c r="H480">
        <v>177</v>
      </c>
      <c r="I480">
        <v>1.2</v>
      </c>
      <c r="J480">
        <v>13.8</v>
      </c>
      <c r="K480">
        <v>92.1</v>
      </c>
      <c r="L480">
        <v>15.6</v>
      </c>
      <c r="M480">
        <v>78</v>
      </c>
      <c r="N480">
        <v>35418</v>
      </c>
      <c r="O480">
        <v>510.2</v>
      </c>
      <c r="P480">
        <v>6384597</v>
      </c>
      <c r="Q480">
        <v>6368483</v>
      </c>
      <c r="R480">
        <v>16114</v>
      </c>
      <c r="S480">
        <v>5547</v>
      </c>
      <c r="T480">
        <v>5533</v>
      </c>
      <c r="U480">
        <v>14</v>
      </c>
      <c r="V480">
        <v>258</v>
      </c>
      <c r="W480">
        <v>4.6629315018976998</v>
      </c>
      <c r="X480">
        <v>1.6224986479177901</v>
      </c>
      <c r="Y480">
        <v>41.7</v>
      </c>
      <c r="Z480">
        <v>1</v>
      </c>
      <c r="AA480">
        <v>1</v>
      </c>
      <c r="AB480">
        <v>0</v>
      </c>
      <c r="AC480">
        <v>0</v>
      </c>
    </row>
    <row r="481" spans="1:29" x14ac:dyDescent="0.35">
      <c r="A481">
        <v>116465</v>
      </c>
      <c r="B481" t="s">
        <v>616</v>
      </c>
      <c r="C481" t="s">
        <v>611</v>
      </c>
      <c r="D481" t="s">
        <v>413</v>
      </c>
      <c r="E481" t="s">
        <v>32</v>
      </c>
      <c r="F481">
        <v>1</v>
      </c>
      <c r="G481">
        <v>561</v>
      </c>
      <c r="H481">
        <v>99</v>
      </c>
      <c r="I481">
        <v>0.6</v>
      </c>
      <c r="J481">
        <v>28.1</v>
      </c>
      <c r="K481">
        <v>88.6</v>
      </c>
      <c r="L481">
        <v>14.3</v>
      </c>
      <c r="M481">
        <v>36</v>
      </c>
      <c r="N481">
        <v>39117</v>
      </c>
      <c r="O481">
        <v>498.3</v>
      </c>
      <c r="P481">
        <v>3966831</v>
      </c>
      <c r="Q481">
        <v>3930366</v>
      </c>
      <c r="R481">
        <v>36465</v>
      </c>
      <c r="S481">
        <v>7071</v>
      </c>
      <c r="T481">
        <v>7006</v>
      </c>
      <c r="U481">
        <v>65</v>
      </c>
      <c r="V481">
        <v>313</v>
      </c>
      <c r="W481">
        <v>4.4675992006851297</v>
      </c>
      <c r="X481">
        <v>3.3658605572054898</v>
      </c>
      <c r="Y481">
        <v>35.4</v>
      </c>
      <c r="Z481">
        <v>1</v>
      </c>
      <c r="AA481">
        <v>0</v>
      </c>
      <c r="AB481">
        <v>0</v>
      </c>
      <c r="AC481">
        <v>0</v>
      </c>
    </row>
    <row r="482" spans="1:29" x14ac:dyDescent="0.35">
      <c r="A482">
        <v>116466</v>
      </c>
      <c r="B482" t="s">
        <v>617</v>
      </c>
      <c r="C482" t="s">
        <v>583</v>
      </c>
      <c r="D482" t="s">
        <v>413</v>
      </c>
      <c r="E482" t="s">
        <v>32</v>
      </c>
      <c r="F482">
        <v>1</v>
      </c>
      <c r="G482">
        <v>834</v>
      </c>
      <c r="H482">
        <v>168</v>
      </c>
      <c r="I482">
        <v>1.1000000000000001</v>
      </c>
      <c r="J482">
        <v>7.2</v>
      </c>
      <c r="K482">
        <v>97.5</v>
      </c>
      <c r="L482">
        <v>13.9</v>
      </c>
      <c r="M482">
        <v>57</v>
      </c>
      <c r="N482">
        <v>34586</v>
      </c>
      <c r="O482">
        <v>587.70000000000005</v>
      </c>
      <c r="P482">
        <v>4722108</v>
      </c>
      <c r="Q482">
        <v>4778820</v>
      </c>
      <c r="R482">
        <v>-56712</v>
      </c>
      <c r="S482">
        <v>5662</v>
      </c>
      <c r="T482">
        <v>5730</v>
      </c>
      <c r="U482">
        <v>-68</v>
      </c>
      <c r="V482">
        <v>363</v>
      </c>
      <c r="W482">
        <v>6.3350785340314104</v>
      </c>
      <c r="X482">
        <v>4.9629106322854097</v>
      </c>
      <c r="Y482">
        <v>46</v>
      </c>
      <c r="Z482">
        <v>1</v>
      </c>
      <c r="AA482">
        <v>0</v>
      </c>
      <c r="AB482">
        <v>0</v>
      </c>
      <c r="AC482">
        <v>0</v>
      </c>
    </row>
    <row r="483" spans="1:29" x14ac:dyDescent="0.35">
      <c r="A483">
        <v>116468</v>
      </c>
      <c r="B483" t="s">
        <v>618</v>
      </c>
      <c r="C483" t="s">
        <v>583</v>
      </c>
      <c r="D483" t="s">
        <v>413</v>
      </c>
      <c r="E483" t="s">
        <v>32</v>
      </c>
      <c r="F483">
        <v>1</v>
      </c>
      <c r="G483">
        <v>1638</v>
      </c>
      <c r="H483">
        <v>329</v>
      </c>
      <c r="I483">
        <v>2.2000000000000002</v>
      </c>
      <c r="J483">
        <v>5.5</v>
      </c>
      <c r="K483">
        <v>93.4</v>
      </c>
      <c r="L483">
        <v>16.7</v>
      </c>
      <c r="M483">
        <v>99</v>
      </c>
      <c r="N483">
        <v>35084</v>
      </c>
      <c r="O483">
        <v>587.70000000000005</v>
      </c>
      <c r="P483">
        <v>9118746</v>
      </c>
      <c r="Q483">
        <v>9305478</v>
      </c>
      <c r="R483">
        <v>-186732</v>
      </c>
      <c r="S483">
        <v>5567</v>
      </c>
      <c r="T483">
        <v>5681</v>
      </c>
      <c r="U483">
        <v>-114</v>
      </c>
      <c r="V483">
        <v>508</v>
      </c>
      <c r="W483">
        <v>8.9420876606231303</v>
      </c>
      <c r="X483">
        <v>9.6820549667684599</v>
      </c>
      <c r="Y483">
        <v>56.7</v>
      </c>
      <c r="Z483">
        <v>1</v>
      </c>
      <c r="AA483">
        <v>0</v>
      </c>
      <c r="AB483">
        <v>0</v>
      </c>
      <c r="AC483">
        <v>0</v>
      </c>
    </row>
    <row r="484" spans="1:29" x14ac:dyDescent="0.35">
      <c r="A484">
        <v>116469</v>
      </c>
      <c r="B484" t="s">
        <v>619</v>
      </c>
      <c r="C484" t="s">
        <v>611</v>
      </c>
      <c r="D484" t="s">
        <v>413</v>
      </c>
      <c r="E484" t="s">
        <v>32</v>
      </c>
      <c r="F484">
        <v>1</v>
      </c>
      <c r="G484">
        <v>889</v>
      </c>
      <c r="H484">
        <v>170</v>
      </c>
      <c r="I484">
        <v>1.1000000000000001</v>
      </c>
      <c r="J484">
        <v>21.4</v>
      </c>
      <c r="K484">
        <v>45.5</v>
      </c>
      <c r="L484">
        <v>14.7</v>
      </c>
      <c r="M484">
        <v>63</v>
      </c>
      <c r="N484">
        <v>36326</v>
      </c>
      <c r="O484">
        <v>498.3</v>
      </c>
      <c r="P484">
        <v>6253226</v>
      </c>
      <c r="Q484">
        <v>6036310</v>
      </c>
      <c r="R484">
        <v>216916</v>
      </c>
      <c r="S484">
        <v>7034</v>
      </c>
      <c r="T484">
        <v>6790</v>
      </c>
      <c r="U484">
        <v>244</v>
      </c>
      <c r="V484">
        <v>456</v>
      </c>
      <c r="W484">
        <v>6.7157584683357898</v>
      </c>
      <c r="X484">
        <v>5.1748649417116903</v>
      </c>
      <c r="Y484">
        <v>43</v>
      </c>
      <c r="Z484">
        <v>1</v>
      </c>
      <c r="AA484">
        <v>0</v>
      </c>
      <c r="AB484">
        <v>0</v>
      </c>
      <c r="AC484">
        <v>0</v>
      </c>
    </row>
    <row r="485" spans="1:29" x14ac:dyDescent="0.35">
      <c r="A485">
        <v>116473</v>
      </c>
      <c r="B485" t="s">
        <v>620</v>
      </c>
      <c r="C485" t="s">
        <v>583</v>
      </c>
      <c r="D485" t="s">
        <v>413</v>
      </c>
      <c r="E485" t="s">
        <v>32</v>
      </c>
      <c r="F485">
        <v>1</v>
      </c>
      <c r="G485">
        <v>868</v>
      </c>
      <c r="H485">
        <v>159</v>
      </c>
      <c r="I485">
        <v>1.1000000000000001</v>
      </c>
      <c r="J485">
        <v>23.3</v>
      </c>
      <c r="K485">
        <v>99.1</v>
      </c>
      <c r="L485">
        <v>14.5</v>
      </c>
      <c r="M485">
        <v>60</v>
      </c>
      <c r="N485">
        <v>36432</v>
      </c>
      <c r="O485">
        <v>587.70000000000005</v>
      </c>
      <c r="P485">
        <v>6888448</v>
      </c>
      <c r="Q485">
        <v>6937056</v>
      </c>
      <c r="R485">
        <v>-48608</v>
      </c>
      <c r="S485">
        <v>7936</v>
      </c>
      <c r="T485">
        <v>7992</v>
      </c>
      <c r="U485">
        <v>-56</v>
      </c>
      <c r="V485">
        <v>631</v>
      </c>
      <c r="W485">
        <v>7.8953953953953997</v>
      </c>
      <c r="X485">
        <v>7.2202620967741904</v>
      </c>
      <c r="Y485">
        <v>38.200000000000003</v>
      </c>
      <c r="Z485">
        <v>1</v>
      </c>
      <c r="AA485">
        <v>0</v>
      </c>
      <c r="AB485">
        <v>0</v>
      </c>
      <c r="AC485">
        <v>0</v>
      </c>
    </row>
    <row r="486" spans="1:29" x14ac:dyDescent="0.35">
      <c r="A486">
        <v>116475</v>
      </c>
      <c r="B486" t="s">
        <v>621</v>
      </c>
      <c r="C486" t="s">
        <v>583</v>
      </c>
      <c r="D486" t="s">
        <v>413</v>
      </c>
      <c r="E486" t="s">
        <v>32</v>
      </c>
      <c r="F486">
        <v>1</v>
      </c>
      <c r="G486">
        <v>669</v>
      </c>
      <c r="H486">
        <v>130</v>
      </c>
      <c r="I486">
        <v>0.4</v>
      </c>
      <c r="J486">
        <v>13.4</v>
      </c>
      <c r="K486">
        <v>97.6</v>
      </c>
      <c r="L486">
        <v>15</v>
      </c>
      <c r="M486">
        <v>45</v>
      </c>
      <c r="N486">
        <v>36566</v>
      </c>
      <c r="O486">
        <v>587.70000000000005</v>
      </c>
      <c r="P486">
        <v>4022697</v>
      </c>
      <c r="Q486">
        <v>4217376</v>
      </c>
      <c r="R486">
        <v>-194679</v>
      </c>
      <c r="S486">
        <v>6013</v>
      </c>
      <c r="T486">
        <v>6304</v>
      </c>
      <c r="U486">
        <v>-291</v>
      </c>
      <c r="V486">
        <v>478</v>
      </c>
      <c r="W486">
        <v>7.5824873096446703</v>
      </c>
      <c r="X486">
        <v>3.3926492599368001</v>
      </c>
      <c r="Y486">
        <v>40.9</v>
      </c>
      <c r="Z486">
        <v>1</v>
      </c>
      <c r="AA486">
        <v>0</v>
      </c>
      <c r="AB486">
        <v>0</v>
      </c>
      <c r="AC486">
        <v>0</v>
      </c>
    </row>
    <row r="487" spans="1:29" x14ac:dyDescent="0.35">
      <c r="A487">
        <v>116478</v>
      </c>
      <c r="B487" t="s">
        <v>622</v>
      </c>
      <c r="C487" t="s">
        <v>583</v>
      </c>
      <c r="D487" t="s">
        <v>413</v>
      </c>
      <c r="E487" t="s">
        <v>32</v>
      </c>
      <c r="F487">
        <v>1</v>
      </c>
      <c r="G487">
        <v>821</v>
      </c>
      <c r="H487">
        <v>185</v>
      </c>
      <c r="I487">
        <v>1.1000000000000001</v>
      </c>
      <c r="J487">
        <v>3.2</v>
      </c>
      <c r="K487">
        <v>82.3</v>
      </c>
      <c r="L487">
        <v>17</v>
      </c>
      <c r="M487">
        <v>50</v>
      </c>
      <c r="N487">
        <v>35652</v>
      </c>
      <c r="O487">
        <v>587.70000000000005</v>
      </c>
      <c r="P487">
        <v>4097611</v>
      </c>
      <c r="Q487">
        <v>4038499</v>
      </c>
      <c r="R487">
        <v>59112</v>
      </c>
      <c r="S487">
        <v>4991</v>
      </c>
      <c r="T487">
        <v>4919</v>
      </c>
      <c r="U487">
        <v>72</v>
      </c>
      <c r="V487">
        <v>440</v>
      </c>
      <c r="W487">
        <v>8.9449075015246997</v>
      </c>
      <c r="X487">
        <v>3.40613103586456</v>
      </c>
      <c r="Y487">
        <v>50.2</v>
      </c>
      <c r="Z487">
        <v>1</v>
      </c>
      <c r="AA487">
        <v>0</v>
      </c>
      <c r="AB487">
        <v>0</v>
      </c>
      <c r="AC487">
        <v>0</v>
      </c>
    </row>
    <row r="488" spans="1:29" x14ac:dyDescent="0.35">
      <c r="A488">
        <v>116498</v>
      </c>
      <c r="B488" t="s">
        <v>623</v>
      </c>
      <c r="C488" t="s">
        <v>583</v>
      </c>
      <c r="D488" t="s">
        <v>413</v>
      </c>
      <c r="E488" t="s">
        <v>32</v>
      </c>
      <c r="F488">
        <v>1</v>
      </c>
      <c r="G488">
        <v>1084</v>
      </c>
      <c r="H488">
        <v>213</v>
      </c>
      <c r="I488">
        <v>2.8</v>
      </c>
      <c r="J488">
        <v>6.9</v>
      </c>
      <c r="K488">
        <v>96.5</v>
      </c>
      <c r="L488">
        <v>14.6</v>
      </c>
      <c r="M488">
        <v>74</v>
      </c>
      <c r="N488">
        <v>33999</v>
      </c>
      <c r="O488">
        <v>587.70000000000005</v>
      </c>
      <c r="P488">
        <v>5787476</v>
      </c>
      <c r="Q488">
        <v>5778804</v>
      </c>
      <c r="R488">
        <v>8672</v>
      </c>
      <c r="S488">
        <v>5339</v>
      </c>
      <c r="T488">
        <v>5331</v>
      </c>
      <c r="U488">
        <v>8</v>
      </c>
      <c r="V488">
        <v>381</v>
      </c>
      <c r="W488">
        <v>7.1468767585818798</v>
      </c>
      <c r="X488">
        <v>4.10189174002622</v>
      </c>
      <c r="Y488">
        <v>51</v>
      </c>
      <c r="Z488">
        <v>1</v>
      </c>
      <c r="AA488">
        <v>0</v>
      </c>
      <c r="AB488">
        <v>0</v>
      </c>
      <c r="AC488">
        <v>0</v>
      </c>
    </row>
    <row r="489" spans="1:29" x14ac:dyDescent="0.35">
      <c r="A489">
        <v>116502</v>
      </c>
      <c r="B489" t="s">
        <v>624</v>
      </c>
      <c r="C489" t="s">
        <v>583</v>
      </c>
      <c r="D489" t="s">
        <v>413</v>
      </c>
      <c r="E489" t="s">
        <v>32</v>
      </c>
      <c r="F489">
        <v>1</v>
      </c>
      <c r="G489">
        <v>790</v>
      </c>
      <c r="H489">
        <v>149</v>
      </c>
      <c r="I489">
        <v>1.6</v>
      </c>
      <c r="J489">
        <v>3.8</v>
      </c>
      <c r="K489">
        <v>98.3</v>
      </c>
      <c r="L489">
        <v>18.100000000000001</v>
      </c>
      <c r="M489">
        <v>45</v>
      </c>
      <c r="N489">
        <v>35491</v>
      </c>
      <c r="O489">
        <v>587.70000000000005</v>
      </c>
      <c r="P489">
        <v>4108000</v>
      </c>
      <c r="Q489">
        <v>4204380</v>
      </c>
      <c r="R489">
        <v>-96380</v>
      </c>
      <c r="S489">
        <v>5200</v>
      </c>
      <c r="T489">
        <v>5322</v>
      </c>
      <c r="U489">
        <v>-122</v>
      </c>
      <c r="V489">
        <v>299</v>
      </c>
      <c r="W489">
        <v>5.6181886508831296</v>
      </c>
      <c r="X489">
        <v>11.211538461538501</v>
      </c>
      <c r="Y489">
        <v>49</v>
      </c>
      <c r="Z489">
        <v>1</v>
      </c>
      <c r="AA489">
        <v>0</v>
      </c>
      <c r="AB489">
        <v>0</v>
      </c>
      <c r="AC489">
        <v>0</v>
      </c>
    </row>
    <row r="490" spans="1:29" x14ac:dyDescent="0.35">
      <c r="A490">
        <v>116504</v>
      </c>
      <c r="B490" t="s">
        <v>625</v>
      </c>
      <c r="C490" t="s">
        <v>583</v>
      </c>
      <c r="D490" t="s">
        <v>413</v>
      </c>
      <c r="E490" t="s">
        <v>32</v>
      </c>
      <c r="F490">
        <v>1</v>
      </c>
      <c r="G490">
        <v>667</v>
      </c>
      <c r="H490">
        <v>134</v>
      </c>
      <c r="I490">
        <v>1.3</v>
      </c>
      <c r="J490">
        <v>17.3</v>
      </c>
      <c r="K490">
        <v>98.2</v>
      </c>
      <c r="L490">
        <v>15.5</v>
      </c>
      <c r="M490">
        <v>43</v>
      </c>
      <c r="N490">
        <v>36603</v>
      </c>
      <c r="O490">
        <v>587.70000000000005</v>
      </c>
      <c r="P490">
        <v>4436217</v>
      </c>
      <c r="Q490">
        <v>4399532</v>
      </c>
      <c r="R490">
        <v>36685</v>
      </c>
      <c r="S490">
        <v>6651</v>
      </c>
      <c r="T490">
        <v>6596</v>
      </c>
      <c r="U490">
        <v>55</v>
      </c>
      <c r="V490">
        <v>369</v>
      </c>
      <c r="W490">
        <v>5.5942995755003002</v>
      </c>
      <c r="X490">
        <v>15.877311682453801</v>
      </c>
      <c r="Y490">
        <v>39.6</v>
      </c>
      <c r="Z490">
        <v>1</v>
      </c>
      <c r="AA490">
        <v>0</v>
      </c>
      <c r="AB490">
        <v>0</v>
      </c>
      <c r="AC490">
        <v>0</v>
      </c>
    </row>
    <row r="491" spans="1:29" x14ac:dyDescent="0.35">
      <c r="A491">
        <v>116505</v>
      </c>
      <c r="B491" t="s">
        <v>626</v>
      </c>
      <c r="C491" t="s">
        <v>615</v>
      </c>
      <c r="D491" t="s">
        <v>413</v>
      </c>
      <c r="E491" t="s">
        <v>32</v>
      </c>
      <c r="F491">
        <v>1</v>
      </c>
      <c r="G491">
        <v>832</v>
      </c>
      <c r="H491">
        <v>132</v>
      </c>
      <c r="I491">
        <v>1.4</v>
      </c>
      <c r="J491">
        <v>17</v>
      </c>
      <c r="K491">
        <v>60.4</v>
      </c>
      <c r="L491">
        <v>15.6</v>
      </c>
      <c r="M491">
        <v>56</v>
      </c>
      <c r="N491">
        <v>36884</v>
      </c>
      <c r="O491">
        <v>510.2</v>
      </c>
      <c r="P491">
        <v>5001152</v>
      </c>
      <c r="Q491">
        <v>4616768</v>
      </c>
      <c r="R491">
        <v>384384</v>
      </c>
      <c r="S491">
        <v>6011</v>
      </c>
      <c r="T491">
        <v>5549</v>
      </c>
      <c r="U491">
        <v>462</v>
      </c>
      <c r="V491">
        <v>331</v>
      </c>
      <c r="W491">
        <v>5.9650387457199496</v>
      </c>
      <c r="X491">
        <v>2.9446015637996998</v>
      </c>
      <c r="Y491">
        <v>53</v>
      </c>
      <c r="Z491">
        <v>1</v>
      </c>
      <c r="AA491">
        <v>0</v>
      </c>
      <c r="AB491">
        <v>0</v>
      </c>
      <c r="AC491">
        <v>0</v>
      </c>
    </row>
    <row r="492" spans="1:29" x14ac:dyDescent="0.35">
      <c r="A492">
        <v>116506</v>
      </c>
      <c r="B492" t="s">
        <v>627</v>
      </c>
      <c r="C492" t="s">
        <v>583</v>
      </c>
      <c r="D492" t="s">
        <v>413</v>
      </c>
      <c r="E492" t="s">
        <v>32</v>
      </c>
      <c r="F492">
        <v>1</v>
      </c>
      <c r="G492">
        <v>626</v>
      </c>
      <c r="H492">
        <v>132</v>
      </c>
      <c r="I492">
        <v>1.6</v>
      </c>
      <c r="J492">
        <v>11.3</v>
      </c>
      <c r="K492">
        <v>98.1</v>
      </c>
      <c r="L492">
        <v>16</v>
      </c>
      <c r="M492">
        <v>39</v>
      </c>
      <c r="N492">
        <v>37695</v>
      </c>
      <c r="O492">
        <v>587.70000000000005</v>
      </c>
      <c r="P492">
        <v>5511930</v>
      </c>
      <c r="Q492">
        <v>5890660</v>
      </c>
      <c r="R492">
        <v>-378730</v>
      </c>
      <c r="S492">
        <v>8805</v>
      </c>
      <c r="T492">
        <v>9410</v>
      </c>
      <c r="U492">
        <v>-605</v>
      </c>
      <c r="V492">
        <v>463</v>
      </c>
      <c r="W492">
        <v>4.9202975557917101</v>
      </c>
      <c r="X492">
        <v>38.648495173196999</v>
      </c>
      <c r="Y492">
        <v>47.1</v>
      </c>
      <c r="Z492">
        <v>1</v>
      </c>
      <c r="AA492">
        <v>0</v>
      </c>
      <c r="AB492">
        <v>0</v>
      </c>
      <c r="AC492">
        <v>0</v>
      </c>
    </row>
    <row r="493" spans="1:29" x14ac:dyDescent="0.35">
      <c r="A493">
        <v>116507</v>
      </c>
      <c r="B493" t="s">
        <v>628</v>
      </c>
      <c r="C493" t="s">
        <v>611</v>
      </c>
      <c r="D493" t="s">
        <v>413</v>
      </c>
      <c r="E493" t="s">
        <v>32</v>
      </c>
      <c r="F493">
        <v>1</v>
      </c>
      <c r="G493">
        <v>665</v>
      </c>
      <c r="H493">
        <v>109</v>
      </c>
      <c r="I493">
        <v>0.6</v>
      </c>
      <c r="J493">
        <v>7.9</v>
      </c>
      <c r="K493">
        <v>61.3</v>
      </c>
      <c r="L493">
        <v>13.8</v>
      </c>
      <c r="M493">
        <v>52</v>
      </c>
      <c r="N493">
        <v>34316</v>
      </c>
      <c r="O493">
        <v>498.3</v>
      </c>
      <c r="P493">
        <v>3986675</v>
      </c>
      <c r="Q493">
        <v>3921505</v>
      </c>
      <c r="R493">
        <v>65170</v>
      </c>
      <c r="S493">
        <v>5995</v>
      </c>
      <c r="T493">
        <v>5897</v>
      </c>
      <c r="U493">
        <v>98</v>
      </c>
      <c r="V493">
        <v>618</v>
      </c>
      <c r="W493">
        <v>10.479905036459201</v>
      </c>
      <c r="X493">
        <v>8.2568807339449606</v>
      </c>
      <c r="Y493">
        <v>52.9</v>
      </c>
      <c r="Z493">
        <v>1</v>
      </c>
      <c r="AA493">
        <v>0</v>
      </c>
      <c r="AB493">
        <v>0</v>
      </c>
      <c r="AC493">
        <v>0</v>
      </c>
    </row>
    <row r="494" spans="1:29" x14ac:dyDescent="0.35">
      <c r="A494">
        <v>116928</v>
      </c>
      <c r="B494" t="s">
        <v>629</v>
      </c>
      <c r="C494" t="s">
        <v>630</v>
      </c>
      <c r="D494" t="s">
        <v>190</v>
      </c>
      <c r="E494" t="s">
        <v>32</v>
      </c>
      <c r="F494">
        <v>1</v>
      </c>
      <c r="G494">
        <v>762</v>
      </c>
      <c r="H494">
        <v>202</v>
      </c>
      <c r="I494">
        <v>2.7</v>
      </c>
      <c r="J494">
        <v>9.4</v>
      </c>
      <c r="K494">
        <v>98.7</v>
      </c>
      <c r="L494">
        <v>14.7</v>
      </c>
      <c r="M494">
        <v>53</v>
      </c>
      <c r="N494">
        <v>40674</v>
      </c>
      <c r="O494">
        <v>522.20000000000005</v>
      </c>
      <c r="P494">
        <v>4741164</v>
      </c>
      <c r="Q494">
        <v>5465064</v>
      </c>
      <c r="R494">
        <v>-723900</v>
      </c>
      <c r="S494">
        <v>6222</v>
      </c>
      <c r="T494">
        <v>7172</v>
      </c>
      <c r="U494">
        <v>-950</v>
      </c>
      <c r="V494">
        <v>253</v>
      </c>
      <c r="W494">
        <v>3.5276073619631898</v>
      </c>
      <c r="X494">
        <v>1.2054001928640301</v>
      </c>
      <c r="Y494">
        <v>40.700000000000003</v>
      </c>
      <c r="Z494">
        <v>1</v>
      </c>
      <c r="AA494">
        <v>0</v>
      </c>
      <c r="AB494">
        <v>1</v>
      </c>
      <c r="AC494">
        <v>0</v>
      </c>
    </row>
    <row r="495" spans="1:29" x14ac:dyDescent="0.35">
      <c r="A495">
        <v>116932</v>
      </c>
      <c r="B495" t="s">
        <v>631</v>
      </c>
      <c r="C495" t="s">
        <v>630</v>
      </c>
      <c r="D495" t="s">
        <v>190</v>
      </c>
      <c r="E495" t="s">
        <v>32</v>
      </c>
      <c r="F495">
        <v>1</v>
      </c>
      <c r="G495">
        <v>918</v>
      </c>
      <c r="H495">
        <v>135</v>
      </c>
      <c r="I495">
        <v>1.1000000000000001</v>
      </c>
      <c r="J495">
        <v>10.7</v>
      </c>
      <c r="K495">
        <v>86</v>
      </c>
      <c r="L495">
        <v>14.8</v>
      </c>
      <c r="M495">
        <v>63</v>
      </c>
      <c r="N495">
        <v>39627</v>
      </c>
      <c r="O495">
        <v>522.20000000000005</v>
      </c>
      <c r="P495">
        <v>5374890</v>
      </c>
      <c r="Q495">
        <v>5533704</v>
      </c>
      <c r="R495">
        <v>-158814</v>
      </c>
      <c r="S495">
        <v>5855</v>
      </c>
      <c r="T495">
        <v>6028</v>
      </c>
      <c r="U495">
        <v>-173</v>
      </c>
      <c r="V495">
        <v>243</v>
      </c>
      <c r="W495">
        <v>4.03118779031188</v>
      </c>
      <c r="X495">
        <v>10.2476515798463</v>
      </c>
      <c r="Y495">
        <v>35.799999999999997</v>
      </c>
      <c r="Z495">
        <v>1</v>
      </c>
      <c r="AA495">
        <v>1</v>
      </c>
      <c r="AB495">
        <v>1</v>
      </c>
      <c r="AC495">
        <v>0</v>
      </c>
    </row>
    <row r="496" spans="1:29" x14ac:dyDescent="0.35">
      <c r="A496">
        <v>116936</v>
      </c>
      <c r="B496" t="s">
        <v>632</v>
      </c>
      <c r="C496" t="s">
        <v>633</v>
      </c>
      <c r="D496" t="s">
        <v>190</v>
      </c>
      <c r="E496" t="s">
        <v>32</v>
      </c>
      <c r="F496">
        <v>1</v>
      </c>
      <c r="G496">
        <v>401</v>
      </c>
      <c r="H496">
        <v>95</v>
      </c>
      <c r="I496">
        <v>1.3</v>
      </c>
      <c r="J496">
        <v>7.6</v>
      </c>
      <c r="K496">
        <v>84.9</v>
      </c>
      <c r="L496">
        <v>13.8</v>
      </c>
      <c r="M496">
        <v>28</v>
      </c>
      <c r="N496">
        <v>38171</v>
      </c>
      <c r="O496">
        <v>460</v>
      </c>
      <c r="P496">
        <v>2617327</v>
      </c>
      <c r="Q496">
        <v>2539132</v>
      </c>
      <c r="R496">
        <v>78195</v>
      </c>
      <c r="S496">
        <v>6527</v>
      </c>
      <c r="T496">
        <v>6332</v>
      </c>
      <c r="U496">
        <v>195</v>
      </c>
      <c r="V496">
        <v>360</v>
      </c>
      <c r="W496">
        <v>5.6854074542008801</v>
      </c>
      <c r="X496">
        <v>12.593840968285599</v>
      </c>
      <c r="Y496">
        <v>38.1</v>
      </c>
      <c r="Z496">
        <v>1</v>
      </c>
      <c r="AA496">
        <v>0</v>
      </c>
      <c r="AB496">
        <v>0</v>
      </c>
      <c r="AC496">
        <v>0</v>
      </c>
    </row>
    <row r="497" spans="1:29" x14ac:dyDescent="0.35">
      <c r="A497">
        <v>116941</v>
      </c>
      <c r="B497" t="s">
        <v>634</v>
      </c>
      <c r="C497" t="s">
        <v>633</v>
      </c>
      <c r="D497" t="s">
        <v>190</v>
      </c>
      <c r="E497" t="s">
        <v>32</v>
      </c>
      <c r="F497">
        <v>1</v>
      </c>
      <c r="G497">
        <v>540</v>
      </c>
      <c r="H497">
        <v>92</v>
      </c>
      <c r="I497">
        <v>0.4</v>
      </c>
      <c r="J497">
        <v>14.7</v>
      </c>
      <c r="K497">
        <v>91.5</v>
      </c>
      <c r="L497">
        <v>14.7</v>
      </c>
      <c r="M497">
        <v>36</v>
      </c>
      <c r="N497">
        <v>38985</v>
      </c>
      <c r="O497">
        <v>460</v>
      </c>
      <c r="P497">
        <v>3279960</v>
      </c>
      <c r="Q497">
        <v>3212460</v>
      </c>
      <c r="R497">
        <v>67500</v>
      </c>
      <c r="S497">
        <v>6074</v>
      </c>
      <c r="T497">
        <v>5949</v>
      </c>
      <c r="U497">
        <v>125</v>
      </c>
      <c r="V497">
        <v>259</v>
      </c>
      <c r="W497">
        <v>4.3536728861993597</v>
      </c>
      <c r="X497">
        <v>1.72867961804412</v>
      </c>
      <c r="Y497">
        <v>41.2</v>
      </c>
      <c r="Z497">
        <v>1</v>
      </c>
      <c r="AA497">
        <v>0</v>
      </c>
      <c r="AB497">
        <v>1</v>
      </c>
      <c r="AC497">
        <v>0</v>
      </c>
    </row>
    <row r="498" spans="1:29" x14ac:dyDescent="0.35">
      <c r="A498">
        <v>116952</v>
      </c>
      <c r="B498" t="s">
        <v>635</v>
      </c>
      <c r="C498" t="s">
        <v>633</v>
      </c>
      <c r="D498" t="s">
        <v>190</v>
      </c>
      <c r="E498" t="s">
        <v>32</v>
      </c>
      <c r="F498">
        <v>1</v>
      </c>
      <c r="G498">
        <v>494</v>
      </c>
      <c r="H498">
        <v>91</v>
      </c>
      <c r="I498">
        <v>2.4</v>
      </c>
      <c r="J498">
        <v>7.4</v>
      </c>
      <c r="K498">
        <v>100</v>
      </c>
      <c r="L498">
        <v>14.7</v>
      </c>
      <c r="M498">
        <v>34</v>
      </c>
      <c r="N498">
        <v>39741</v>
      </c>
      <c r="O498">
        <v>460</v>
      </c>
      <c r="P498">
        <v>2749110</v>
      </c>
      <c r="Q498">
        <v>2696252</v>
      </c>
      <c r="R498">
        <v>52858</v>
      </c>
      <c r="S498">
        <v>5565</v>
      </c>
      <c r="T498">
        <v>5458</v>
      </c>
      <c r="U498">
        <v>107</v>
      </c>
      <c r="V498">
        <v>270</v>
      </c>
      <c r="W498">
        <v>4.94686698424331</v>
      </c>
      <c r="X498">
        <v>1.7610062893081799</v>
      </c>
      <c r="Y498">
        <v>50.9</v>
      </c>
      <c r="Z498">
        <v>1</v>
      </c>
      <c r="AA498">
        <v>0</v>
      </c>
      <c r="AB498">
        <v>0</v>
      </c>
      <c r="AC498">
        <v>0</v>
      </c>
    </row>
    <row r="499" spans="1:29" x14ac:dyDescent="0.35">
      <c r="A499">
        <v>116991</v>
      </c>
      <c r="B499" t="s">
        <v>636</v>
      </c>
      <c r="C499" t="s">
        <v>633</v>
      </c>
      <c r="D499" t="s">
        <v>190</v>
      </c>
      <c r="E499" t="s">
        <v>32</v>
      </c>
      <c r="F499">
        <v>1</v>
      </c>
      <c r="G499">
        <v>1099</v>
      </c>
      <c r="H499">
        <v>205</v>
      </c>
      <c r="I499">
        <v>2.8</v>
      </c>
      <c r="J499">
        <v>3.8</v>
      </c>
      <c r="K499">
        <v>95.2</v>
      </c>
      <c r="L499">
        <v>18.600000000000001</v>
      </c>
      <c r="M499">
        <v>59</v>
      </c>
      <c r="N499">
        <v>40603</v>
      </c>
      <c r="O499">
        <v>460</v>
      </c>
      <c r="P499">
        <v>5615890</v>
      </c>
      <c r="Q499">
        <v>5347734</v>
      </c>
      <c r="R499">
        <v>268156</v>
      </c>
      <c r="S499">
        <v>5110</v>
      </c>
      <c r="T499">
        <v>4866</v>
      </c>
      <c r="U499">
        <v>244</v>
      </c>
      <c r="V499">
        <v>292</v>
      </c>
      <c r="W499">
        <v>6.0008220304151196</v>
      </c>
      <c r="X499">
        <v>1.31115459882583</v>
      </c>
      <c r="Y499">
        <v>48.3</v>
      </c>
      <c r="Z499">
        <v>1</v>
      </c>
      <c r="AA499">
        <v>0</v>
      </c>
      <c r="AB499">
        <v>0</v>
      </c>
      <c r="AC499">
        <v>0</v>
      </c>
    </row>
    <row r="500" spans="1:29" x14ac:dyDescent="0.35">
      <c r="A500">
        <v>116992</v>
      </c>
      <c r="B500" t="s">
        <v>637</v>
      </c>
      <c r="C500" t="s">
        <v>633</v>
      </c>
      <c r="D500" t="s">
        <v>190</v>
      </c>
      <c r="E500" t="s">
        <v>32</v>
      </c>
      <c r="F500">
        <v>1</v>
      </c>
      <c r="G500">
        <v>753</v>
      </c>
      <c r="H500">
        <v>150</v>
      </c>
      <c r="I500">
        <v>0.9</v>
      </c>
      <c r="J500">
        <v>3.3</v>
      </c>
      <c r="K500">
        <v>87.2</v>
      </c>
      <c r="L500">
        <v>17.5</v>
      </c>
      <c r="M500">
        <v>43</v>
      </c>
      <c r="N500">
        <v>39110</v>
      </c>
      <c r="O500">
        <v>460</v>
      </c>
      <c r="P500">
        <v>3871173</v>
      </c>
      <c r="Q500">
        <v>3944967</v>
      </c>
      <c r="R500">
        <v>-73794</v>
      </c>
      <c r="S500">
        <v>5141</v>
      </c>
      <c r="T500">
        <v>5239</v>
      </c>
      <c r="U500">
        <v>-98</v>
      </c>
      <c r="V500">
        <v>239</v>
      </c>
      <c r="W500">
        <v>4.5619393013933998</v>
      </c>
      <c r="X500">
        <v>3.7346819684886201</v>
      </c>
      <c r="Y500">
        <v>53.2</v>
      </c>
      <c r="Z500">
        <v>1</v>
      </c>
      <c r="AA500">
        <v>0</v>
      </c>
      <c r="AB500">
        <v>0</v>
      </c>
      <c r="AC500">
        <v>0</v>
      </c>
    </row>
    <row r="501" spans="1:29" x14ac:dyDescent="0.35">
      <c r="A501">
        <v>116999</v>
      </c>
      <c r="B501" t="s">
        <v>638</v>
      </c>
      <c r="C501" t="s">
        <v>630</v>
      </c>
      <c r="D501" t="s">
        <v>190</v>
      </c>
      <c r="E501" t="s">
        <v>32</v>
      </c>
      <c r="F501">
        <v>1</v>
      </c>
      <c r="G501">
        <v>1052</v>
      </c>
      <c r="H501">
        <v>199</v>
      </c>
      <c r="I501">
        <v>1.3</v>
      </c>
      <c r="J501">
        <v>8.9</v>
      </c>
      <c r="K501">
        <v>83.5</v>
      </c>
      <c r="L501">
        <v>19.100000000000001</v>
      </c>
      <c r="M501">
        <v>55</v>
      </c>
      <c r="N501">
        <v>42082</v>
      </c>
      <c r="O501">
        <v>522.20000000000005</v>
      </c>
      <c r="P501">
        <v>5224232</v>
      </c>
      <c r="Q501">
        <v>5436736</v>
      </c>
      <c r="R501">
        <v>-212504</v>
      </c>
      <c r="S501">
        <v>4966</v>
      </c>
      <c r="T501">
        <v>5168</v>
      </c>
      <c r="U501">
        <v>-202</v>
      </c>
      <c r="V501">
        <v>197</v>
      </c>
      <c r="W501">
        <v>3.81191950464396</v>
      </c>
      <c r="X501">
        <v>1.22835279903343</v>
      </c>
      <c r="Y501">
        <v>50.2</v>
      </c>
      <c r="Z501">
        <v>1</v>
      </c>
      <c r="AA501">
        <v>0</v>
      </c>
      <c r="AB501">
        <v>0</v>
      </c>
      <c r="AC501">
        <v>0</v>
      </c>
    </row>
    <row r="502" spans="1:29" x14ac:dyDescent="0.35">
      <c r="A502">
        <v>117499</v>
      </c>
      <c r="B502" t="s">
        <v>639</v>
      </c>
      <c r="C502" t="s">
        <v>640</v>
      </c>
      <c r="D502" t="s">
        <v>403</v>
      </c>
      <c r="E502" t="s">
        <v>32</v>
      </c>
      <c r="F502">
        <v>1</v>
      </c>
      <c r="G502">
        <v>1069</v>
      </c>
      <c r="H502">
        <v>171</v>
      </c>
      <c r="I502">
        <v>0.9</v>
      </c>
      <c r="J502">
        <v>6.8</v>
      </c>
      <c r="K502">
        <v>95.8</v>
      </c>
      <c r="L502">
        <v>16.100000000000001</v>
      </c>
      <c r="M502">
        <v>70</v>
      </c>
      <c r="N502">
        <v>39772</v>
      </c>
      <c r="O502">
        <v>632.5</v>
      </c>
      <c r="P502">
        <v>6217304</v>
      </c>
      <c r="Q502">
        <v>5815360</v>
      </c>
      <c r="R502">
        <v>401944</v>
      </c>
      <c r="S502">
        <v>5816</v>
      </c>
      <c r="T502">
        <v>5440</v>
      </c>
      <c r="U502">
        <v>376</v>
      </c>
      <c r="V502">
        <v>410</v>
      </c>
      <c r="W502">
        <v>7.5367647058823497</v>
      </c>
      <c r="X502">
        <v>3.4387895460797799</v>
      </c>
      <c r="Y502">
        <v>46</v>
      </c>
      <c r="Z502">
        <v>1</v>
      </c>
      <c r="AA502">
        <v>0</v>
      </c>
      <c r="AB502">
        <v>1</v>
      </c>
      <c r="AC502">
        <v>0</v>
      </c>
    </row>
    <row r="503" spans="1:29" x14ac:dyDescent="0.35">
      <c r="A503">
        <v>117500</v>
      </c>
      <c r="B503" t="s">
        <v>641</v>
      </c>
      <c r="C503" t="s">
        <v>640</v>
      </c>
      <c r="D503" t="s">
        <v>403</v>
      </c>
      <c r="E503" t="s">
        <v>32</v>
      </c>
      <c r="F503">
        <v>1</v>
      </c>
      <c r="G503">
        <v>1102</v>
      </c>
      <c r="H503">
        <v>178</v>
      </c>
      <c r="I503">
        <v>0.5</v>
      </c>
      <c r="J503">
        <v>6</v>
      </c>
      <c r="K503">
        <v>91.1</v>
      </c>
      <c r="L503">
        <v>16.600000000000001</v>
      </c>
      <c r="M503">
        <v>67</v>
      </c>
      <c r="N503">
        <v>39719</v>
      </c>
      <c r="O503">
        <v>632.5</v>
      </c>
      <c r="P503">
        <v>6217484</v>
      </c>
      <c r="Q503">
        <v>6081938</v>
      </c>
      <c r="R503">
        <v>135546</v>
      </c>
      <c r="S503">
        <v>5642</v>
      </c>
      <c r="T503">
        <v>5519</v>
      </c>
      <c r="U503">
        <v>123</v>
      </c>
      <c r="V503">
        <v>589</v>
      </c>
      <c r="W503">
        <v>10.6722232288458</v>
      </c>
      <c r="X503">
        <v>8.5607940446650108</v>
      </c>
      <c r="Y503">
        <v>50.5</v>
      </c>
      <c r="Z503">
        <v>1</v>
      </c>
      <c r="AA503">
        <v>0</v>
      </c>
      <c r="AB503">
        <v>1</v>
      </c>
      <c r="AC503">
        <v>0</v>
      </c>
    </row>
    <row r="504" spans="1:29" x14ac:dyDescent="0.35">
      <c r="A504">
        <v>117504</v>
      </c>
      <c r="B504" t="s">
        <v>642</v>
      </c>
      <c r="C504" t="s">
        <v>640</v>
      </c>
      <c r="D504" t="s">
        <v>403</v>
      </c>
      <c r="E504" t="s">
        <v>32</v>
      </c>
      <c r="F504">
        <v>1</v>
      </c>
      <c r="G504">
        <v>517</v>
      </c>
      <c r="H504">
        <v>94</v>
      </c>
      <c r="I504">
        <v>0.6</v>
      </c>
      <c r="J504">
        <v>13.3</v>
      </c>
      <c r="K504">
        <v>88.2</v>
      </c>
      <c r="L504">
        <v>12</v>
      </c>
      <c r="M504">
        <v>40</v>
      </c>
      <c r="N504">
        <v>40777</v>
      </c>
      <c r="O504">
        <v>632.5</v>
      </c>
      <c r="P504">
        <v>4060001</v>
      </c>
      <c r="Q504">
        <v>4014505</v>
      </c>
      <c r="R504">
        <v>45496</v>
      </c>
      <c r="S504">
        <v>7853</v>
      </c>
      <c r="T504">
        <v>7765</v>
      </c>
      <c r="U504">
        <v>88</v>
      </c>
      <c r="V504">
        <v>394</v>
      </c>
      <c r="W504">
        <v>5.0740502253702502</v>
      </c>
      <c r="X504">
        <v>2.4321915191646499</v>
      </c>
      <c r="Y504">
        <v>42</v>
      </c>
      <c r="Z504">
        <v>1</v>
      </c>
      <c r="AA504">
        <v>0</v>
      </c>
      <c r="AB504">
        <v>1</v>
      </c>
      <c r="AC504">
        <v>0</v>
      </c>
    </row>
    <row r="505" spans="1:29" x14ac:dyDescent="0.35">
      <c r="A505">
        <v>117518</v>
      </c>
      <c r="B505" t="s">
        <v>643</v>
      </c>
      <c r="C505" t="s">
        <v>640</v>
      </c>
      <c r="D505" t="s">
        <v>403</v>
      </c>
      <c r="E505" t="s">
        <v>32</v>
      </c>
      <c r="F505">
        <v>1</v>
      </c>
      <c r="G505">
        <v>1182</v>
      </c>
      <c r="H505">
        <v>196</v>
      </c>
      <c r="I505">
        <v>1.3</v>
      </c>
      <c r="J505">
        <v>11.7</v>
      </c>
      <c r="K505">
        <v>94.1</v>
      </c>
      <c r="L505">
        <v>13.6</v>
      </c>
      <c r="M505">
        <v>80</v>
      </c>
      <c r="N505">
        <v>39921</v>
      </c>
      <c r="O505">
        <v>632.5</v>
      </c>
      <c r="P505">
        <v>7460784</v>
      </c>
      <c r="Q505">
        <v>7357950</v>
      </c>
      <c r="R505">
        <v>102834</v>
      </c>
      <c r="S505">
        <v>6312</v>
      </c>
      <c r="T505">
        <v>6225</v>
      </c>
      <c r="U505">
        <v>87</v>
      </c>
      <c r="V505">
        <v>279</v>
      </c>
      <c r="W505">
        <v>4.4819277108433697</v>
      </c>
      <c r="X505">
        <v>3.1210392902408102</v>
      </c>
      <c r="Y505">
        <v>39.700000000000003</v>
      </c>
      <c r="Z505">
        <v>1</v>
      </c>
      <c r="AA505">
        <v>0</v>
      </c>
      <c r="AB505">
        <v>1</v>
      </c>
      <c r="AC505">
        <v>0</v>
      </c>
    </row>
    <row r="506" spans="1:29" x14ac:dyDescent="0.35">
      <c r="A506">
        <v>117530</v>
      </c>
      <c r="B506" t="s">
        <v>644</v>
      </c>
      <c r="C506" t="s">
        <v>640</v>
      </c>
      <c r="D506" t="s">
        <v>403</v>
      </c>
      <c r="E506" t="s">
        <v>32</v>
      </c>
      <c r="F506">
        <v>1</v>
      </c>
      <c r="G506">
        <v>1430</v>
      </c>
      <c r="H506">
        <v>225</v>
      </c>
      <c r="I506">
        <v>0.5</v>
      </c>
      <c r="J506">
        <v>6.2</v>
      </c>
      <c r="K506">
        <v>89.9</v>
      </c>
      <c r="L506">
        <v>15.9</v>
      </c>
      <c r="M506">
        <v>93</v>
      </c>
      <c r="N506">
        <v>40136</v>
      </c>
      <c r="O506">
        <v>632.5</v>
      </c>
      <c r="P506">
        <v>8268260</v>
      </c>
      <c r="Q506">
        <v>8439860</v>
      </c>
      <c r="R506">
        <v>-171600</v>
      </c>
      <c r="S506">
        <v>5782</v>
      </c>
      <c r="T506">
        <v>5902</v>
      </c>
      <c r="U506">
        <v>-120</v>
      </c>
      <c r="V506">
        <v>293</v>
      </c>
      <c r="W506">
        <v>4.9644188410708203</v>
      </c>
      <c r="X506">
        <v>4.1162227602905599</v>
      </c>
      <c r="Y506">
        <v>43.4</v>
      </c>
      <c r="Z506">
        <v>1</v>
      </c>
      <c r="AA506">
        <v>0</v>
      </c>
      <c r="AB506">
        <v>1</v>
      </c>
      <c r="AC506">
        <v>0</v>
      </c>
    </row>
    <row r="507" spans="1:29" x14ac:dyDescent="0.35">
      <c r="A507">
        <v>117534</v>
      </c>
      <c r="B507" t="s">
        <v>645</v>
      </c>
      <c r="C507" t="s">
        <v>640</v>
      </c>
      <c r="D507" t="s">
        <v>403</v>
      </c>
      <c r="E507" t="s">
        <v>32</v>
      </c>
      <c r="F507">
        <v>1</v>
      </c>
      <c r="G507">
        <v>970</v>
      </c>
      <c r="H507">
        <v>128</v>
      </c>
      <c r="I507">
        <v>0.8</v>
      </c>
      <c r="J507">
        <v>15.6</v>
      </c>
      <c r="K507">
        <v>90</v>
      </c>
      <c r="L507">
        <v>16.3</v>
      </c>
      <c r="M507">
        <v>68</v>
      </c>
      <c r="N507">
        <v>41289</v>
      </c>
      <c r="O507">
        <v>632.5</v>
      </c>
      <c r="P507">
        <v>7046080</v>
      </c>
      <c r="Q507">
        <v>6937440</v>
      </c>
      <c r="R507">
        <v>108640</v>
      </c>
      <c r="S507">
        <v>7264</v>
      </c>
      <c r="T507">
        <v>7152</v>
      </c>
      <c r="U507">
        <v>112</v>
      </c>
      <c r="V507">
        <v>316</v>
      </c>
      <c r="W507">
        <v>4.4183445190156601</v>
      </c>
      <c r="X507">
        <v>5.2175110132158604</v>
      </c>
      <c r="Y507">
        <v>40.9</v>
      </c>
      <c r="Z507">
        <v>1</v>
      </c>
      <c r="AA507">
        <v>0</v>
      </c>
      <c r="AB507">
        <v>1</v>
      </c>
      <c r="AC507">
        <v>0</v>
      </c>
    </row>
    <row r="508" spans="1:29" x14ac:dyDescent="0.35">
      <c r="A508">
        <v>117537</v>
      </c>
      <c r="B508" t="s">
        <v>646</v>
      </c>
      <c r="C508" t="s">
        <v>640</v>
      </c>
      <c r="D508" t="s">
        <v>403</v>
      </c>
      <c r="E508" t="s">
        <v>32</v>
      </c>
      <c r="F508">
        <v>1</v>
      </c>
      <c r="G508">
        <v>1001</v>
      </c>
      <c r="H508">
        <v>170</v>
      </c>
      <c r="I508">
        <v>2.1</v>
      </c>
      <c r="J508">
        <v>9.1999999999999993</v>
      </c>
      <c r="K508">
        <v>91</v>
      </c>
      <c r="L508">
        <v>16.5</v>
      </c>
      <c r="M508">
        <v>60</v>
      </c>
      <c r="N508">
        <v>39110</v>
      </c>
      <c r="O508">
        <v>632.5</v>
      </c>
      <c r="P508">
        <v>5656651</v>
      </c>
      <c r="Q508">
        <v>5526521</v>
      </c>
      <c r="R508">
        <v>130130</v>
      </c>
      <c r="S508">
        <v>5651</v>
      </c>
      <c r="T508">
        <v>5521</v>
      </c>
      <c r="U508">
        <v>130</v>
      </c>
      <c r="V508">
        <v>304</v>
      </c>
      <c r="W508">
        <v>5.5062488679586998</v>
      </c>
      <c r="X508">
        <v>3.3976287382764099</v>
      </c>
      <c r="Y508">
        <v>45.2</v>
      </c>
      <c r="Z508">
        <v>1</v>
      </c>
      <c r="AA508">
        <v>0</v>
      </c>
      <c r="AB508">
        <v>1</v>
      </c>
      <c r="AC508">
        <v>0</v>
      </c>
    </row>
    <row r="509" spans="1:29" x14ac:dyDescent="0.35">
      <c r="A509">
        <v>117552</v>
      </c>
      <c r="B509" t="s">
        <v>647</v>
      </c>
      <c r="C509" t="s">
        <v>640</v>
      </c>
      <c r="D509" t="s">
        <v>403</v>
      </c>
      <c r="E509" t="s">
        <v>32</v>
      </c>
      <c r="F509">
        <v>1</v>
      </c>
      <c r="G509">
        <v>418</v>
      </c>
      <c r="H509">
        <v>70</v>
      </c>
      <c r="I509">
        <v>0.7</v>
      </c>
      <c r="J509">
        <v>21.6</v>
      </c>
      <c r="K509">
        <v>85.4</v>
      </c>
      <c r="L509">
        <v>11</v>
      </c>
      <c r="M509">
        <v>39</v>
      </c>
      <c r="N509">
        <v>41886</v>
      </c>
      <c r="O509">
        <v>632.5</v>
      </c>
      <c r="P509">
        <v>3423838</v>
      </c>
      <c r="Q509">
        <v>3679236</v>
      </c>
      <c r="R509">
        <v>-255398</v>
      </c>
      <c r="S509">
        <v>8191</v>
      </c>
      <c r="T509">
        <v>8802</v>
      </c>
      <c r="U509">
        <v>-611</v>
      </c>
      <c r="V509">
        <v>694</v>
      </c>
      <c r="W509">
        <v>7.8845716882526702</v>
      </c>
      <c r="X509">
        <v>3.02771334391405</v>
      </c>
      <c r="Y509">
        <v>44.3</v>
      </c>
      <c r="Z509">
        <v>1</v>
      </c>
      <c r="AA509">
        <v>0</v>
      </c>
      <c r="AB509">
        <v>1</v>
      </c>
      <c r="AC509">
        <v>0</v>
      </c>
    </row>
    <row r="510" spans="1:29" x14ac:dyDescent="0.35">
      <c r="A510">
        <v>117555</v>
      </c>
      <c r="B510" t="s">
        <v>648</v>
      </c>
      <c r="C510" t="s">
        <v>640</v>
      </c>
      <c r="D510" t="s">
        <v>403</v>
      </c>
      <c r="E510" t="s">
        <v>32</v>
      </c>
      <c r="F510">
        <v>1</v>
      </c>
      <c r="G510">
        <v>582</v>
      </c>
      <c r="H510">
        <v>101</v>
      </c>
      <c r="I510">
        <v>1</v>
      </c>
      <c r="J510">
        <v>10.5</v>
      </c>
      <c r="K510">
        <v>83</v>
      </c>
      <c r="L510">
        <v>14.6</v>
      </c>
      <c r="M510">
        <v>40</v>
      </c>
      <c r="N510">
        <v>40592</v>
      </c>
      <c r="O510">
        <v>632.5</v>
      </c>
      <c r="P510">
        <v>3490254</v>
      </c>
      <c r="Q510">
        <v>3301104</v>
      </c>
      <c r="R510">
        <v>189150</v>
      </c>
      <c r="S510">
        <v>5997</v>
      </c>
      <c r="T510">
        <v>5672</v>
      </c>
      <c r="U510">
        <v>325</v>
      </c>
      <c r="V510">
        <v>342</v>
      </c>
      <c r="W510">
        <v>6.0296191819463996</v>
      </c>
      <c r="X510">
        <v>2.6179756544939101</v>
      </c>
      <c r="Y510">
        <v>43.9</v>
      </c>
      <c r="Z510">
        <v>1</v>
      </c>
      <c r="AA510">
        <v>0</v>
      </c>
      <c r="AB510">
        <v>1</v>
      </c>
      <c r="AC510">
        <v>0</v>
      </c>
    </row>
    <row r="511" spans="1:29" x14ac:dyDescent="0.35">
      <c r="A511">
        <v>117557</v>
      </c>
      <c r="B511" t="s">
        <v>649</v>
      </c>
      <c r="C511" t="s">
        <v>640</v>
      </c>
      <c r="D511" t="s">
        <v>403</v>
      </c>
      <c r="E511" t="s">
        <v>32</v>
      </c>
      <c r="F511">
        <v>1</v>
      </c>
      <c r="G511">
        <v>1085</v>
      </c>
      <c r="H511">
        <v>178</v>
      </c>
      <c r="I511">
        <v>0.7</v>
      </c>
      <c r="J511">
        <v>4.2</v>
      </c>
      <c r="K511">
        <v>89</v>
      </c>
      <c r="L511">
        <v>16.600000000000001</v>
      </c>
      <c r="M511">
        <v>64</v>
      </c>
      <c r="N511">
        <v>40664</v>
      </c>
      <c r="O511">
        <v>632.5</v>
      </c>
      <c r="P511">
        <v>5971840</v>
      </c>
      <c r="Q511">
        <v>5849235</v>
      </c>
      <c r="R511">
        <v>122605</v>
      </c>
      <c r="S511">
        <v>5504</v>
      </c>
      <c r="T511">
        <v>5391</v>
      </c>
      <c r="U511">
        <v>113</v>
      </c>
      <c r="V511">
        <v>554</v>
      </c>
      <c r="W511">
        <v>10.276386570209599</v>
      </c>
      <c r="X511">
        <v>8.0486918604651194</v>
      </c>
      <c r="Y511">
        <v>49.8</v>
      </c>
      <c r="Z511">
        <v>1</v>
      </c>
      <c r="AA511">
        <v>0</v>
      </c>
      <c r="AB511">
        <v>1</v>
      </c>
      <c r="AC511">
        <v>0</v>
      </c>
    </row>
    <row r="512" spans="1:29" x14ac:dyDescent="0.35">
      <c r="A512">
        <v>117577</v>
      </c>
      <c r="B512" t="s">
        <v>650</v>
      </c>
      <c r="C512" t="s">
        <v>640</v>
      </c>
      <c r="D512" t="s">
        <v>403</v>
      </c>
      <c r="E512" t="s">
        <v>41</v>
      </c>
      <c r="F512">
        <v>1</v>
      </c>
      <c r="G512">
        <v>1135</v>
      </c>
      <c r="H512">
        <v>154</v>
      </c>
      <c r="I512">
        <v>0.4</v>
      </c>
      <c r="J512">
        <v>2.2000000000000002</v>
      </c>
      <c r="K512">
        <v>95.2</v>
      </c>
      <c r="L512">
        <v>16.600000000000001</v>
      </c>
      <c r="M512">
        <v>72</v>
      </c>
      <c r="N512">
        <v>39891</v>
      </c>
      <c r="O512">
        <v>632.5</v>
      </c>
      <c r="P512">
        <v>5950805</v>
      </c>
      <c r="Q512">
        <v>5999610</v>
      </c>
      <c r="R512">
        <v>-48805</v>
      </c>
      <c r="S512">
        <v>5243</v>
      </c>
      <c r="T512">
        <v>5286</v>
      </c>
      <c r="U512">
        <v>-43</v>
      </c>
      <c r="V512">
        <v>507</v>
      </c>
      <c r="W512">
        <v>9.5913734392735499</v>
      </c>
      <c r="X512">
        <v>8.3539958039290507</v>
      </c>
      <c r="Y512">
        <v>58.2</v>
      </c>
      <c r="Z512">
        <v>0</v>
      </c>
      <c r="AA512">
        <v>0</v>
      </c>
      <c r="AB512">
        <v>1</v>
      </c>
      <c r="AC512">
        <v>0</v>
      </c>
    </row>
    <row r="513" spans="1:29" x14ac:dyDescent="0.35">
      <c r="A513">
        <v>117578</v>
      </c>
      <c r="B513" t="s">
        <v>651</v>
      </c>
      <c r="C513" t="s">
        <v>640</v>
      </c>
      <c r="D513" t="s">
        <v>403</v>
      </c>
      <c r="E513" t="s">
        <v>32</v>
      </c>
      <c r="F513">
        <v>1</v>
      </c>
      <c r="G513">
        <v>1249</v>
      </c>
      <c r="H513">
        <v>208</v>
      </c>
      <c r="I513">
        <v>0.8</v>
      </c>
      <c r="J513">
        <v>4.2</v>
      </c>
      <c r="K513">
        <v>95.8</v>
      </c>
      <c r="L513">
        <v>16.8</v>
      </c>
      <c r="M513">
        <v>76</v>
      </c>
      <c r="N513">
        <v>37996</v>
      </c>
      <c r="O513">
        <v>632.5</v>
      </c>
      <c r="P513">
        <v>6797058</v>
      </c>
      <c r="Q513">
        <v>7053103</v>
      </c>
      <c r="R513">
        <v>-256045</v>
      </c>
      <c r="S513">
        <v>5442</v>
      </c>
      <c r="T513">
        <v>5647</v>
      </c>
      <c r="U513">
        <v>-205</v>
      </c>
      <c r="V513">
        <v>577</v>
      </c>
      <c r="W513">
        <v>10.2178147689038</v>
      </c>
      <c r="X513">
        <v>9.9044468945240691</v>
      </c>
      <c r="Y513">
        <v>50.9</v>
      </c>
      <c r="Z513">
        <v>1</v>
      </c>
      <c r="AA513">
        <v>0</v>
      </c>
      <c r="AB513">
        <v>1</v>
      </c>
      <c r="AC513">
        <v>0</v>
      </c>
    </row>
    <row r="514" spans="1:29" x14ac:dyDescent="0.35">
      <c r="A514">
        <v>117591</v>
      </c>
      <c r="B514" t="s">
        <v>652</v>
      </c>
      <c r="C514" t="s">
        <v>640</v>
      </c>
      <c r="D514" t="s">
        <v>403</v>
      </c>
      <c r="E514" t="s">
        <v>32</v>
      </c>
      <c r="F514">
        <v>1</v>
      </c>
      <c r="G514">
        <v>1086</v>
      </c>
      <c r="H514">
        <v>173</v>
      </c>
      <c r="I514">
        <v>1.3</v>
      </c>
      <c r="J514">
        <v>3.3</v>
      </c>
      <c r="K514">
        <v>88.6</v>
      </c>
      <c r="L514">
        <v>14.5</v>
      </c>
      <c r="M514">
        <v>74</v>
      </c>
      <c r="N514">
        <v>37621</v>
      </c>
      <c r="O514">
        <v>632.5</v>
      </c>
      <c r="P514">
        <v>5763402</v>
      </c>
      <c r="Q514">
        <v>5906754</v>
      </c>
      <c r="R514">
        <v>-143352</v>
      </c>
      <c r="S514">
        <v>5307</v>
      </c>
      <c r="T514">
        <v>5439</v>
      </c>
      <c r="U514">
        <v>-132</v>
      </c>
      <c r="V514">
        <v>372</v>
      </c>
      <c r="W514">
        <v>6.8394925537782703</v>
      </c>
      <c r="X514">
        <v>5.7659694742792498</v>
      </c>
      <c r="Y514">
        <v>49.3</v>
      </c>
      <c r="Z514">
        <v>1</v>
      </c>
      <c r="AA514">
        <v>0</v>
      </c>
      <c r="AB514">
        <v>1</v>
      </c>
      <c r="AC514">
        <v>0</v>
      </c>
    </row>
    <row r="515" spans="1:29" x14ac:dyDescent="0.35">
      <c r="A515">
        <v>117594</v>
      </c>
      <c r="B515" t="s">
        <v>653</v>
      </c>
      <c r="C515" t="s">
        <v>640</v>
      </c>
      <c r="D515" t="s">
        <v>403</v>
      </c>
      <c r="E515" t="s">
        <v>32</v>
      </c>
      <c r="F515">
        <v>1</v>
      </c>
      <c r="G515">
        <v>929</v>
      </c>
      <c r="H515">
        <v>154</v>
      </c>
      <c r="I515">
        <v>2.1</v>
      </c>
      <c r="J515">
        <v>3</v>
      </c>
      <c r="K515">
        <v>87.7</v>
      </c>
      <c r="L515">
        <v>15.7</v>
      </c>
      <c r="M515">
        <v>60</v>
      </c>
      <c r="N515">
        <v>39419</v>
      </c>
      <c r="O515">
        <v>632.5</v>
      </c>
      <c r="P515">
        <v>5126222</v>
      </c>
      <c r="Q515">
        <v>5161524</v>
      </c>
      <c r="R515">
        <v>-35302</v>
      </c>
      <c r="S515">
        <v>5518</v>
      </c>
      <c r="T515">
        <v>5556</v>
      </c>
      <c r="U515">
        <v>-38</v>
      </c>
      <c r="V515">
        <v>574</v>
      </c>
      <c r="W515">
        <v>10.3311735061195</v>
      </c>
      <c r="X515">
        <v>8.7531714389271507</v>
      </c>
      <c r="Y515">
        <v>56</v>
      </c>
      <c r="Z515">
        <v>1</v>
      </c>
      <c r="AA515">
        <v>0</v>
      </c>
      <c r="AB515">
        <v>1</v>
      </c>
      <c r="AC515">
        <v>0</v>
      </c>
    </row>
    <row r="516" spans="1:29" x14ac:dyDescent="0.35">
      <c r="A516">
        <v>118072</v>
      </c>
      <c r="B516" t="s">
        <v>654</v>
      </c>
      <c r="C516" t="s">
        <v>655</v>
      </c>
      <c r="D516" t="s">
        <v>333</v>
      </c>
      <c r="E516" t="s">
        <v>34</v>
      </c>
      <c r="F516">
        <v>1</v>
      </c>
      <c r="G516">
        <v>800</v>
      </c>
      <c r="H516">
        <v>147</v>
      </c>
      <c r="I516">
        <v>0.9</v>
      </c>
      <c r="J516">
        <v>5.2</v>
      </c>
      <c r="K516">
        <v>98.2</v>
      </c>
      <c r="L516">
        <v>17.600000000000001</v>
      </c>
      <c r="M516">
        <v>46</v>
      </c>
      <c r="N516">
        <v>40798</v>
      </c>
      <c r="O516">
        <v>526.29999999999995</v>
      </c>
      <c r="P516">
        <v>3971200</v>
      </c>
      <c r="Q516">
        <v>3967200</v>
      </c>
      <c r="R516">
        <v>4000</v>
      </c>
      <c r="S516">
        <v>4964</v>
      </c>
      <c r="T516">
        <v>4959</v>
      </c>
      <c r="U516">
        <v>5</v>
      </c>
      <c r="V516">
        <v>257</v>
      </c>
      <c r="W516">
        <v>5.1824964710627102</v>
      </c>
      <c r="X516">
        <v>2.9814665592264298</v>
      </c>
      <c r="Y516">
        <v>55.4</v>
      </c>
      <c r="Z516">
        <v>0</v>
      </c>
      <c r="AA516">
        <v>0</v>
      </c>
      <c r="AB516">
        <v>1</v>
      </c>
      <c r="AC516">
        <v>0</v>
      </c>
    </row>
    <row r="517" spans="1:29" x14ac:dyDescent="0.35">
      <c r="A517">
        <v>118073</v>
      </c>
      <c r="B517" t="s">
        <v>656</v>
      </c>
      <c r="C517" t="s">
        <v>655</v>
      </c>
      <c r="D517" t="s">
        <v>333</v>
      </c>
      <c r="E517" t="s">
        <v>32</v>
      </c>
      <c r="F517">
        <v>1</v>
      </c>
      <c r="G517">
        <v>1197</v>
      </c>
      <c r="H517">
        <v>167</v>
      </c>
      <c r="I517">
        <v>1.5</v>
      </c>
      <c r="J517">
        <v>9.1999999999999993</v>
      </c>
      <c r="K517">
        <v>98.6</v>
      </c>
      <c r="L517">
        <v>15.8</v>
      </c>
      <c r="M517">
        <v>73</v>
      </c>
      <c r="N517">
        <v>40414</v>
      </c>
      <c r="O517">
        <v>526.29999999999995</v>
      </c>
      <c r="P517">
        <v>6222006</v>
      </c>
      <c r="Q517">
        <v>6384798</v>
      </c>
      <c r="R517">
        <v>-162792</v>
      </c>
      <c r="S517">
        <v>5198</v>
      </c>
      <c r="T517">
        <v>5334</v>
      </c>
      <c r="U517">
        <v>-136</v>
      </c>
      <c r="V517">
        <v>248</v>
      </c>
      <c r="W517">
        <v>4.6494188226471698</v>
      </c>
      <c r="X517">
        <v>4.0015390534821096</v>
      </c>
      <c r="Y517">
        <v>44.6</v>
      </c>
      <c r="Z517">
        <v>1</v>
      </c>
      <c r="AA517">
        <v>0</v>
      </c>
      <c r="AB517">
        <v>1</v>
      </c>
      <c r="AC517">
        <v>0</v>
      </c>
    </row>
    <row r="518" spans="1:29" x14ac:dyDescent="0.35">
      <c r="A518">
        <v>118075</v>
      </c>
      <c r="B518" t="s">
        <v>657</v>
      </c>
      <c r="C518" t="s">
        <v>655</v>
      </c>
      <c r="D518" t="s">
        <v>333</v>
      </c>
      <c r="E518" t="s">
        <v>32</v>
      </c>
      <c r="F518">
        <v>1</v>
      </c>
      <c r="G518">
        <v>698</v>
      </c>
      <c r="H518">
        <v>117</v>
      </c>
      <c r="I518">
        <v>2</v>
      </c>
      <c r="J518">
        <v>20.7</v>
      </c>
      <c r="K518">
        <v>98.8</v>
      </c>
      <c r="L518">
        <v>16.399999999999999</v>
      </c>
      <c r="M518">
        <v>42</v>
      </c>
      <c r="N518">
        <v>38060</v>
      </c>
      <c r="O518">
        <v>526.29999999999995</v>
      </c>
      <c r="P518">
        <v>4128670</v>
      </c>
      <c r="Q518">
        <v>4133556</v>
      </c>
      <c r="R518">
        <v>-4886</v>
      </c>
      <c r="S518">
        <v>5915</v>
      </c>
      <c r="T518">
        <v>5922</v>
      </c>
      <c r="U518">
        <v>-7</v>
      </c>
      <c r="V518">
        <v>345</v>
      </c>
      <c r="W518">
        <v>5.8257345491388</v>
      </c>
      <c r="X518">
        <v>0.43956043956044</v>
      </c>
      <c r="Y518">
        <v>41.1</v>
      </c>
      <c r="Z518">
        <v>1</v>
      </c>
      <c r="AA518">
        <v>0</v>
      </c>
      <c r="AB518">
        <v>1</v>
      </c>
      <c r="AC518">
        <v>0</v>
      </c>
    </row>
    <row r="519" spans="1:29" x14ac:dyDescent="0.35">
      <c r="A519">
        <v>118076</v>
      </c>
      <c r="B519" t="s">
        <v>658</v>
      </c>
      <c r="C519" t="s">
        <v>655</v>
      </c>
      <c r="D519" t="s">
        <v>333</v>
      </c>
      <c r="E519" t="s">
        <v>32</v>
      </c>
      <c r="F519">
        <v>1</v>
      </c>
      <c r="G519">
        <v>446</v>
      </c>
      <c r="H519">
        <v>75</v>
      </c>
      <c r="I519">
        <v>2.2999999999999998</v>
      </c>
      <c r="J519">
        <v>7.2</v>
      </c>
      <c r="K519">
        <v>98.2</v>
      </c>
      <c r="L519">
        <v>16.2</v>
      </c>
      <c r="M519">
        <v>27</v>
      </c>
      <c r="N519">
        <v>36896</v>
      </c>
      <c r="O519">
        <v>526.29999999999995</v>
      </c>
      <c r="P519">
        <v>2494924</v>
      </c>
      <c r="Q519">
        <v>2366476</v>
      </c>
      <c r="R519">
        <v>128448</v>
      </c>
      <c r="S519">
        <v>5594</v>
      </c>
      <c r="T519">
        <v>5306</v>
      </c>
      <c r="U519">
        <v>288</v>
      </c>
      <c r="V519">
        <v>273</v>
      </c>
      <c r="W519">
        <v>5.1451187335092303</v>
      </c>
      <c r="X519">
        <v>1.84125849124061</v>
      </c>
      <c r="Y519">
        <v>42.4</v>
      </c>
      <c r="Z519">
        <v>1</v>
      </c>
      <c r="AA519">
        <v>0</v>
      </c>
      <c r="AB519">
        <v>0</v>
      </c>
      <c r="AC519">
        <v>0</v>
      </c>
    </row>
    <row r="520" spans="1:29" x14ac:dyDescent="0.35">
      <c r="A520">
        <v>118082</v>
      </c>
      <c r="B520" t="s">
        <v>659</v>
      </c>
      <c r="C520" t="s">
        <v>655</v>
      </c>
      <c r="D520" t="s">
        <v>333</v>
      </c>
      <c r="E520" t="s">
        <v>32</v>
      </c>
      <c r="F520">
        <v>1</v>
      </c>
      <c r="G520">
        <v>1111</v>
      </c>
      <c r="H520">
        <v>173</v>
      </c>
      <c r="I520">
        <v>2.9</v>
      </c>
      <c r="J520">
        <v>12</v>
      </c>
      <c r="K520">
        <v>99.1</v>
      </c>
      <c r="L520">
        <v>14.9</v>
      </c>
      <c r="M520">
        <v>71</v>
      </c>
      <c r="N520">
        <v>39026</v>
      </c>
      <c r="O520">
        <v>526.29999999999995</v>
      </c>
      <c r="P520">
        <v>5957182</v>
      </c>
      <c r="Q520">
        <v>5983846</v>
      </c>
      <c r="R520">
        <v>-26664</v>
      </c>
      <c r="S520">
        <v>5362</v>
      </c>
      <c r="T520">
        <v>5386</v>
      </c>
      <c r="U520">
        <v>-24</v>
      </c>
      <c r="V520">
        <v>311</v>
      </c>
      <c r="W520">
        <v>5.7742294838470096</v>
      </c>
      <c r="X520">
        <v>1.9768743006340901</v>
      </c>
      <c r="Y520">
        <v>44.4</v>
      </c>
      <c r="Z520">
        <v>1</v>
      </c>
      <c r="AA520">
        <v>0</v>
      </c>
      <c r="AB520">
        <v>1</v>
      </c>
      <c r="AC520">
        <v>0</v>
      </c>
    </row>
    <row r="521" spans="1:29" x14ac:dyDescent="0.35">
      <c r="A521">
        <v>118085</v>
      </c>
      <c r="B521" t="s">
        <v>660</v>
      </c>
      <c r="C521" t="s">
        <v>655</v>
      </c>
      <c r="D521" t="s">
        <v>333</v>
      </c>
      <c r="E521" t="s">
        <v>32</v>
      </c>
      <c r="F521">
        <v>1</v>
      </c>
      <c r="G521">
        <v>911</v>
      </c>
      <c r="H521">
        <v>157</v>
      </c>
      <c r="I521">
        <v>1.3</v>
      </c>
      <c r="J521">
        <v>16.899999999999999</v>
      </c>
      <c r="K521">
        <v>97.8</v>
      </c>
      <c r="L521">
        <v>16.100000000000001</v>
      </c>
      <c r="M521">
        <v>56</v>
      </c>
      <c r="N521">
        <v>37623</v>
      </c>
      <c r="O521">
        <v>526.29999999999995</v>
      </c>
      <c r="P521">
        <v>5564388</v>
      </c>
      <c r="Q521">
        <v>6208465</v>
      </c>
      <c r="R521">
        <v>-644077</v>
      </c>
      <c r="S521">
        <v>6108</v>
      </c>
      <c r="T521">
        <v>6815</v>
      </c>
      <c r="U521">
        <v>-707</v>
      </c>
      <c r="V521">
        <v>442</v>
      </c>
      <c r="W521">
        <v>6.4856933235509899</v>
      </c>
      <c r="X521">
        <v>1.89914865749836</v>
      </c>
      <c r="Y521">
        <v>46</v>
      </c>
      <c r="Z521">
        <v>1</v>
      </c>
      <c r="AA521">
        <v>0</v>
      </c>
      <c r="AB521">
        <v>1</v>
      </c>
      <c r="AC521">
        <v>0</v>
      </c>
    </row>
    <row r="522" spans="1:29" x14ac:dyDescent="0.35">
      <c r="A522">
        <v>118097</v>
      </c>
      <c r="B522" t="s">
        <v>661</v>
      </c>
      <c r="C522" t="s">
        <v>662</v>
      </c>
      <c r="D522" t="s">
        <v>333</v>
      </c>
      <c r="E522" t="s">
        <v>32</v>
      </c>
      <c r="F522">
        <v>1</v>
      </c>
      <c r="G522">
        <v>1229</v>
      </c>
      <c r="H522">
        <v>238</v>
      </c>
      <c r="I522">
        <v>2.9</v>
      </c>
      <c r="J522">
        <v>13.7</v>
      </c>
      <c r="K522">
        <v>97.9</v>
      </c>
      <c r="L522">
        <v>15.5</v>
      </c>
      <c r="M522">
        <v>81</v>
      </c>
      <c r="N522">
        <v>37878</v>
      </c>
      <c r="O522">
        <v>528.1</v>
      </c>
      <c r="P522">
        <v>6600959</v>
      </c>
      <c r="Q522">
        <v>6556715</v>
      </c>
      <c r="R522">
        <v>44244</v>
      </c>
      <c r="S522">
        <v>5371</v>
      </c>
      <c r="T522">
        <v>5335</v>
      </c>
      <c r="U522">
        <v>36</v>
      </c>
      <c r="V522">
        <v>291</v>
      </c>
      <c r="W522">
        <v>5.4545454545454497</v>
      </c>
      <c r="X522">
        <v>0.83783280580897401</v>
      </c>
      <c r="Y522">
        <v>44.1</v>
      </c>
      <c r="Z522">
        <v>1</v>
      </c>
      <c r="AA522">
        <v>0</v>
      </c>
      <c r="AB522">
        <v>0</v>
      </c>
      <c r="AC522">
        <v>0</v>
      </c>
    </row>
    <row r="523" spans="1:29" x14ac:dyDescent="0.35">
      <c r="A523">
        <v>118109</v>
      </c>
      <c r="B523" t="s">
        <v>663</v>
      </c>
      <c r="C523" t="s">
        <v>662</v>
      </c>
      <c r="D523" t="s">
        <v>333</v>
      </c>
      <c r="E523" t="s">
        <v>32</v>
      </c>
      <c r="F523">
        <v>1</v>
      </c>
      <c r="G523">
        <v>785</v>
      </c>
      <c r="H523">
        <v>161</v>
      </c>
      <c r="I523">
        <v>1.4</v>
      </c>
      <c r="J523">
        <v>14.2</v>
      </c>
      <c r="K523">
        <v>98.2</v>
      </c>
      <c r="L523">
        <v>16.600000000000001</v>
      </c>
      <c r="M523">
        <v>46</v>
      </c>
      <c r="N523">
        <v>39614</v>
      </c>
      <c r="O523">
        <v>528.1</v>
      </c>
      <c r="P523">
        <v>5015365</v>
      </c>
      <c r="Q523">
        <v>5710090</v>
      </c>
      <c r="R523">
        <v>-694725</v>
      </c>
      <c r="S523">
        <v>6389</v>
      </c>
      <c r="T523">
        <v>7274</v>
      </c>
      <c r="U523">
        <v>-885</v>
      </c>
      <c r="V523">
        <v>507</v>
      </c>
      <c r="W523">
        <v>6.9700302447071802</v>
      </c>
      <c r="X523">
        <v>11.0502426044764</v>
      </c>
      <c r="Y523">
        <v>44.8</v>
      </c>
      <c r="Z523">
        <v>1</v>
      </c>
      <c r="AA523">
        <v>0</v>
      </c>
      <c r="AB523">
        <v>1</v>
      </c>
      <c r="AC523">
        <v>0</v>
      </c>
    </row>
    <row r="524" spans="1:29" x14ac:dyDescent="0.35">
      <c r="A524">
        <v>118111</v>
      </c>
      <c r="B524" t="s">
        <v>664</v>
      </c>
      <c r="C524" t="s">
        <v>655</v>
      </c>
      <c r="D524" t="s">
        <v>333</v>
      </c>
      <c r="E524" t="s">
        <v>32</v>
      </c>
      <c r="F524">
        <v>1</v>
      </c>
      <c r="G524">
        <v>911</v>
      </c>
      <c r="H524">
        <v>138</v>
      </c>
      <c r="I524">
        <v>1.9</v>
      </c>
      <c r="J524">
        <v>26.2</v>
      </c>
      <c r="K524">
        <v>98.3</v>
      </c>
      <c r="L524">
        <v>14.7</v>
      </c>
      <c r="M524">
        <v>65</v>
      </c>
      <c r="N524">
        <v>40248</v>
      </c>
      <c r="O524">
        <v>526.29999999999995</v>
      </c>
      <c r="P524">
        <v>6377000</v>
      </c>
      <c r="Q524">
        <v>6576509</v>
      </c>
      <c r="R524">
        <v>-199509</v>
      </c>
      <c r="S524">
        <v>7000</v>
      </c>
      <c r="T524">
        <v>7219</v>
      </c>
      <c r="U524">
        <v>-219</v>
      </c>
      <c r="V524">
        <v>475</v>
      </c>
      <c r="W524">
        <v>6.57985870619199</v>
      </c>
      <c r="X524">
        <v>1.3857142857142899</v>
      </c>
      <c r="Y524">
        <v>48.4</v>
      </c>
      <c r="Z524">
        <v>1</v>
      </c>
      <c r="AA524">
        <v>0</v>
      </c>
      <c r="AB524">
        <v>1</v>
      </c>
      <c r="AC524">
        <v>0</v>
      </c>
    </row>
    <row r="525" spans="1:29" x14ac:dyDescent="0.35">
      <c r="A525">
        <v>118112</v>
      </c>
      <c r="B525" t="s">
        <v>665</v>
      </c>
      <c r="C525" t="s">
        <v>662</v>
      </c>
      <c r="D525" t="s">
        <v>333</v>
      </c>
      <c r="E525" t="s">
        <v>32</v>
      </c>
      <c r="F525">
        <v>1</v>
      </c>
      <c r="G525">
        <v>594</v>
      </c>
      <c r="H525">
        <v>83</v>
      </c>
      <c r="I525">
        <v>1.1000000000000001</v>
      </c>
      <c r="J525">
        <v>7.8</v>
      </c>
      <c r="K525">
        <v>98.7</v>
      </c>
      <c r="L525">
        <v>18.7</v>
      </c>
      <c r="M525">
        <v>34</v>
      </c>
      <c r="N525">
        <v>40492</v>
      </c>
      <c r="O525">
        <v>528.1</v>
      </c>
      <c r="P525">
        <v>3110184</v>
      </c>
      <c r="Q525">
        <v>3095928</v>
      </c>
      <c r="R525">
        <v>14256</v>
      </c>
      <c r="S525">
        <v>5236</v>
      </c>
      <c r="T525">
        <v>5212</v>
      </c>
      <c r="U525">
        <v>24</v>
      </c>
      <c r="V525">
        <v>209</v>
      </c>
      <c r="W525">
        <v>4.0099769762087503</v>
      </c>
      <c r="X525">
        <v>2.4828113063407198</v>
      </c>
      <c r="Y525">
        <v>50.7</v>
      </c>
      <c r="Z525">
        <v>1</v>
      </c>
      <c r="AA525">
        <v>0</v>
      </c>
      <c r="AB525">
        <v>1</v>
      </c>
      <c r="AC525">
        <v>0</v>
      </c>
    </row>
    <row r="526" spans="1:29" x14ac:dyDescent="0.35">
      <c r="A526">
        <v>118785</v>
      </c>
      <c r="B526" t="s">
        <v>666</v>
      </c>
      <c r="C526" t="s">
        <v>667</v>
      </c>
      <c r="D526" t="s">
        <v>413</v>
      </c>
      <c r="E526" t="s">
        <v>34</v>
      </c>
      <c r="F526">
        <v>1</v>
      </c>
      <c r="G526">
        <v>729</v>
      </c>
      <c r="H526">
        <v>103</v>
      </c>
      <c r="I526">
        <v>0.4</v>
      </c>
      <c r="J526">
        <v>9.6999999999999993</v>
      </c>
      <c r="K526">
        <v>84</v>
      </c>
      <c r="L526">
        <v>15.8</v>
      </c>
      <c r="M526">
        <v>45</v>
      </c>
      <c r="N526">
        <v>41307</v>
      </c>
      <c r="O526">
        <v>554.6</v>
      </c>
      <c r="P526">
        <v>4082400</v>
      </c>
      <c r="Q526">
        <v>4169880</v>
      </c>
      <c r="R526">
        <v>-87480</v>
      </c>
      <c r="S526">
        <v>5600</v>
      </c>
      <c r="T526">
        <v>5720</v>
      </c>
      <c r="U526">
        <v>-120</v>
      </c>
      <c r="V526">
        <v>314</v>
      </c>
      <c r="W526">
        <v>5.48951048951049</v>
      </c>
      <c r="X526">
        <v>4.0535714285714297</v>
      </c>
      <c r="Y526">
        <v>39.5</v>
      </c>
      <c r="Z526">
        <v>0</v>
      </c>
      <c r="AA526">
        <v>0</v>
      </c>
      <c r="AB526">
        <v>1</v>
      </c>
      <c r="AC526">
        <v>0</v>
      </c>
    </row>
    <row r="527" spans="1:29" x14ac:dyDescent="0.35">
      <c r="A527">
        <v>118788</v>
      </c>
      <c r="B527" t="s">
        <v>668</v>
      </c>
      <c r="C527" t="s">
        <v>667</v>
      </c>
      <c r="D527" t="s">
        <v>413</v>
      </c>
      <c r="E527" t="s">
        <v>34</v>
      </c>
      <c r="F527">
        <v>1</v>
      </c>
      <c r="G527">
        <v>890</v>
      </c>
      <c r="H527">
        <v>143</v>
      </c>
      <c r="I527">
        <v>0.7</v>
      </c>
      <c r="J527">
        <v>12</v>
      </c>
      <c r="K527">
        <v>76.3</v>
      </c>
      <c r="L527">
        <v>14</v>
      </c>
      <c r="M527">
        <v>63</v>
      </c>
      <c r="N527">
        <v>38632</v>
      </c>
      <c r="O527">
        <v>554.6</v>
      </c>
      <c r="P527">
        <v>4946620</v>
      </c>
      <c r="Q527">
        <v>5113050</v>
      </c>
      <c r="R527">
        <v>-166430</v>
      </c>
      <c r="S527">
        <v>5558</v>
      </c>
      <c r="T527">
        <v>5745</v>
      </c>
      <c r="U527">
        <v>-187</v>
      </c>
      <c r="V527">
        <v>348</v>
      </c>
      <c r="W527">
        <v>6.0574412532637103</v>
      </c>
      <c r="X527">
        <v>6.1353004677941696</v>
      </c>
      <c r="Y527">
        <v>41.9</v>
      </c>
      <c r="Z527">
        <v>0</v>
      </c>
      <c r="AA527">
        <v>0</v>
      </c>
      <c r="AB527">
        <v>1</v>
      </c>
      <c r="AC527">
        <v>0</v>
      </c>
    </row>
    <row r="528" spans="1:29" x14ac:dyDescent="0.35">
      <c r="A528">
        <v>118789</v>
      </c>
      <c r="B528" t="s">
        <v>669</v>
      </c>
      <c r="C528" t="s">
        <v>667</v>
      </c>
      <c r="D528" t="s">
        <v>413</v>
      </c>
      <c r="E528" t="s">
        <v>34</v>
      </c>
      <c r="F528">
        <v>1</v>
      </c>
      <c r="G528">
        <v>1008</v>
      </c>
      <c r="H528">
        <v>145</v>
      </c>
      <c r="I528">
        <v>0</v>
      </c>
      <c r="J528">
        <v>1</v>
      </c>
      <c r="K528">
        <v>97.6</v>
      </c>
      <c r="L528">
        <v>19.2</v>
      </c>
      <c r="M528">
        <v>53</v>
      </c>
      <c r="N528">
        <v>38955</v>
      </c>
      <c r="O528">
        <v>554.6</v>
      </c>
      <c r="P528">
        <v>4679136</v>
      </c>
      <c r="Q528">
        <v>4666032</v>
      </c>
      <c r="R528">
        <v>13104</v>
      </c>
      <c r="S528">
        <v>4642</v>
      </c>
      <c r="T528">
        <v>4629</v>
      </c>
      <c r="U528">
        <v>13</v>
      </c>
      <c r="V528">
        <v>630</v>
      </c>
      <c r="W528">
        <v>13.609850939727799</v>
      </c>
      <c r="X528">
        <v>9.1986212839293398</v>
      </c>
      <c r="Y528">
        <v>72.099999999999994</v>
      </c>
      <c r="Z528">
        <v>0</v>
      </c>
      <c r="AA528">
        <v>0</v>
      </c>
      <c r="AB528">
        <v>1</v>
      </c>
      <c r="AC528">
        <v>0</v>
      </c>
    </row>
    <row r="529" spans="1:29" x14ac:dyDescent="0.35">
      <c r="A529">
        <v>118790</v>
      </c>
      <c r="B529" t="s">
        <v>670</v>
      </c>
      <c r="C529" t="s">
        <v>667</v>
      </c>
      <c r="D529" t="s">
        <v>413</v>
      </c>
      <c r="E529" t="s">
        <v>41</v>
      </c>
      <c r="F529">
        <v>1</v>
      </c>
      <c r="G529">
        <v>1286</v>
      </c>
      <c r="H529">
        <v>196</v>
      </c>
      <c r="I529">
        <v>0.2</v>
      </c>
      <c r="J529">
        <v>2.1</v>
      </c>
      <c r="K529">
        <v>96.1</v>
      </c>
      <c r="L529">
        <v>17.600000000000001</v>
      </c>
      <c r="M529">
        <v>72</v>
      </c>
      <c r="N529">
        <v>39741</v>
      </c>
      <c r="O529">
        <v>554.6</v>
      </c>
      <c r="P529">
        <v>6084066</v>
      </c>
      <c r="Q529">
        <v>6282110</v>
      </c>
      <c r="R529">
        <v>-198044</v>
      </c>
      <c r="S529">
        <v>4731</v>
      </c>
      <c r="T529">
        <v>4885</v>
      </c>
      <c r="U529">
        <v>-154</v>
      </c>
      <c r="V529">
        <v>516</v>
      </c>
      <c r="W529">
        <v>10.562947799385899</v>
      </c>
      <c r="X529">
        <v>9.7653772986683602</v>
      </c>
      <c r="Y529">
        <v>63.3</v>
      </c>
      <c r="Z529">
        <v>0</v>
      </c>
      <c r="AA529">
        <v>0</v>
      </c>
      <c r="AB529">
        <v>1</v>
      </c>
      <c r="AC529">
        <v>0</v>
      </c>
    </row>
    <row r="530" spans="1:29" x14ac:dyDescent="0.35">
      <c r="A530">
        <v>118796</v>
      </c>
      <c r="B530" t="s">
        <v>671</v>
      </c>
      <c r="C530" t="s">
        <v>667</v>
      </c>
      <c r="D530" t="s">
        <v>413</v>
      </c>
      <c r="E530" t="s">
        <v>32</v>
      </c>
      <c r="F530">
        <v>1</v>
      </c>
      <c r="G530">
        <v>778</v>
      </c>
      <c r="H530">
        <v>155</v>
      </c>
      <c r="I530">
        <v>1.1000000000000001</v>
      </c>
      <c r="J530">
        <v>10.199999999999999</v>
      </c>
      <c r="K530">
        <v>98.6</v>
      </c>
      <c r="L530">
        <v>15.2</v>
      </c>
      <c r="M530">
        <v>46</v>
      </c>
      <c r="N530">
        <v>38964</v>
      </c>
      <c r="O530">
        <v>554.6</v>
      </c>
      <c r="P530">
        <v>5137134</v>
      </c>
      <c r="Q530">
        <v>5186148</v>
      </c>
      <c r="R530">
        <v>-49014</v>
      </c>
      <c r="S530">
        <v>6603</v>
      </c>
      <c r="T530">
        <v>6666</v>
      </c>
      <c r="U530">
        <v>-63</v>
      </c>
      <c r="V530">
        <v>273</v>
      </c>
      <c r="W530">
        <v>4.0954095409540896</v>
      </c>
      <c r="X530">
        <v>2.8926245645918498</v>
      </c>
      <c r="Y530">
        <v>36.799999999999997</v>
      </c>
      <c r="Z530">
        <v>1</v>
      </c>
      <c r="AA530">
        <v>0</v>
      </c>
      <c r="AB530">
        <v>1</v>
      </c>
      <c r="AC530">
        <v>0</v>
      </c>
    </row>
    <row r="531" spans="1:29" x14ac:dyDescent="0.35">
      <c r="A531">
        <v>118806</v>
      </c>
      <c r="B531" t="s">
        <v>672</v>
      </c>
      <c r="C531" t="s">
        <v>667</v>
      </c>
      <c r="D531" t="s">
        <v>413</v>
      </c>
      <c r="E531" t="s">
        <v>34</v>
      </c>
      <c r="F531">
        <v>1</v>
      </c>
      <c r="G531">
        <v>859</v>
      </c>
      <c r="H531">
        <v>125</v>
      </c>
      <c r="I531">
        <v>0.2</v>
      </c>
      <c r="J531">
        <v>4.8</v>
      </c>
      <c r="K531">
        <v>94.7</v>
      </c>
      <c r="L531">
        <v>16.5</v>
      </c>
      <c r="M531">
        <v>53</v>
      </c>
      <c r="N531">
        <v>39894</v>
      </c>
      <c r="O531">
        <v>554.6</v>
      </c>
      <c r="P531">
        <v>4126636</v>
      </c>
      <c r="Q531">
        <v>4148111</v>
      </c>
      <c r="R531">
        <v>-21475</v>
      </c>
      <c r="S531">
        <v>4804</v>
      </c>
      <c r="T531">
        <v>4829</v>
      </c>
      <c r="U531">
        <v>-25</v>
      </c>
      <c r="V531">
        <v>333</v>
      </c>
      <c r="W531">
        <v>6.8958376475460801</v>
      </c>
      <c r="X531">
        <v>4.0799333888426297</v>
      </c>
      <c r="Y531">
        <v>61.8</v>
      </c>
      <c r="Z531">
        <v>0</v>
      </c>
      <c r="AA531">
        <v>0</v>
      </c>
      <c r="AB531">
        <v>1</v>
      </c>
      <c r="AC531">
        <v>0</v>
      </c>
    </row>
    <row r="532" spans="1:29" x14ac:dyDescent="0.35">
      <c r="A532">
        <v>118835</v>
      </c>
      <c r="B532" t="s">
        <v>673</v>
      </c>
      <c r="C532" t="s">
        <v>667</v>
      </c>
      <c r="D532" t="s">
        <v>413</v>
      </c>
      <c r="E532" t="s">
        <v>41</v>
      </c>
      <c r="F532">
        <v>1</v>
      </c>
      <c r="G532">
        <v>1216</v>
      </c>
      <c r="H532">
        <v>167</v>
      </c>
      <c r="I532">
        <v>0.2</v>
      </c>
      <c r="J532">
        <v>1.8</v>
      </c>
      <c r="K532">
        <v>90.8</v>
      </c>
      <c r="L532">
        <v>20.8</v>
      </c>
      <c r="M532">
        <v>59</v>
      </c>
      <c r="N532">
        <v>40271</v>
      </c>
      <c r="O532">
        <v>554.6</v>
      </c>
      <c r="P532">
        <v>5776000</v>
      </c>
      <c r="Q532">
        <v>5706688</v>
      </c>
      <c r="R532">
        <v>69312</v>
      </c>
      <c r="S532">
        <v>4750</v>
      </c>
      <c r="T532">
        <v>4693</v>
      </c>
      <c r="U532">
        <v>57</v>
      </c>
      <c r="V532">
        <v>510</v>
      </c>
      <c r="W532">
        <v>10.8672490943959</v>
      </c>
      <c r="X532">
        <v>9.9157894736842103</v>
      </c>
      <c r="Y532">
        <v>64</v>
      </c>
      <c r="Z532">
        <v>0</v>
      </c>
      <c r="AA532">
        <v>0</v>
      </c>
      <c r="AB532">
        <v>1</v>
      </c>
      <c r="AC532">
        <v>0</v>
      </c>
    </row>
    <row r="533" spans="1:29" x14ac:dyDescent="0.35">
      <c r="A533">
        <v>118836</v>
      </c>
      <c r="B533" t="s">
        <v>674</v>
      </c>
      <c r="C533" t="s">
        <v>667</v>
      </c>
      <c r="D533" t="s">
        <v>413</v>
      </c>
      <c r="E533" t="s">
        <v>34</v>
      </c>
      <c r="F533">
        <v>1</v>
      </c>
      <c r="G533">
        <v>1218</v>
      </c>
      <c r="H533">
        <v>179</v>
      </c>
      <c r="I533">
        <v>0</v>
      </c>
      <c r="J533">
        <v>2.6</v>
      </c>
      <c r="K533">
        <v>91.3</v>
      </c>
      <c r="L533">
        <v>19.100000000000001</v>
      </c>
      <c r="M533">
        <v>64</v>
      </c>
      <c r="N533">
        <v>38780</v>
      </c>
      <c r="O533">
        <v>554.6</v>
      </c>
      <c r="P533">
        <v>5591838</v>
      </c>
      <c r="Q533">
        <v>5305608</v>
      </c>
      <c r="R533">
        <v>286230</v>
      </c>
      <c r="S533">
        <v>4591</v>
      </c>
      <c r="T533">
        <v>4356</v>
      </c>
      <c r="U533">
        <v>235</v>
      </c>
      <c r="V533">
        <v>344</v>
      </c>
      <c r="W533">
        <v>7.8971533516988099</v>
      </c>
      <c r="X533">
        <v>6.4909605750381196</v>
      </c>
      <c r="Y533">
        <v>68.400000000000006</v>
      </c>
      <c r="Z533">
        <v>0</v>
      </c>
      <c r="AA533">
        <v>0</v>
      </c>
      <c r="AB533">
        <v>1</v>
      </c>
      <c r="AC533">
        <v>0</v>
      </c>
    </row>
    <row r="534" spans="1:29" x14ac:dyDescent="0.35">
      <c r="A534">
        <v>118840</v>
      </c>
      <c r="B534" t="s">
        <v>675</v>
      </c>
      <c r="C534" t="s">
        <v>667</v>
      </c>
      <c r="D534" t="s">
        <v>413</v>
      </c>
      <c r="E534" t="s">
        <v>34</v>
      </c>
      <c r="F534">
        <v>1</v>
      </c>
      <c r="G534">
        <v>1086</v>
      </c>
      <c r="H534">
        <v>153</v>
      </c>
      <c r="I534">
        <v>0.1</v>
      </c>
      <c r="J534">
        <v>2.1</v>
      </c>
      <c r="K534">
        <v>90</v>
      </c>
      <c r="L534">
        <v>17.7</v>
      </c>
      <c r="M534">
        <v>62</v>
      </c>
      <c r="N534">
        <v>40694</v>
      </c>
      <c r="O534">
        <v>554.6</v>
      </c>
      <c r="P534">
        <v>5296422</v>
      </c>
      <c r="Q534">
        <v>5458236</v>
      </c>
      <c r="R534">
        <v>-161814</v>
      </c>
      <c r="S534">
        <v>4877</v>
      </c>
      <c r="T534">
        <v>5026</v>
      </c>
      <c r="U534">
        <v>-149</v>
      </c>
      <c r="V534">
        <v>423</v>
      </c>
      <c r="W534">
        <v>8.4162355750099493</v>
      </c>
      <c r="X534">
        <v>7.3200738158704102</v>
      </c>
      <c r="Y534">
        <v>65.8</v>
      </c>
      <c r="Z534">
        <v>0</v>
      </c>
      <c r="AA534">
        <v>0</v>
      </c>
      <c r="AB534">
        <v>1</v>
      </c>
      <c r="AC534">
        <v>0</v>
      </c>
    </row>
    <row r="535" spans="1:29" x14ac:dyDescent="0.35">
      <c r="A535">
        <v>118843</v>
      </c>
      <c r="B535" t="s">
        <v>676</v>
      </c>
      <c r="C535" t="s">
        <v>667</v>
      </c>
      <c r="D535" t="s">
        <v>413</v>
      </c>
      <c r="E535" t="s">
        <v>41</v>
      </c>
      <c r="F535">
        <v>1</v>
      </c>
      <c r="G535">
        <v>1079</v>
      </c>
      <c r="H535">
        <v>124</v>
      </c>
      <c r="I535">
        <v>0.5</v>
      </c>
      <c r="J535">
        <v>1.3</v>
      </c>
      <c r="K535">
        <v>91.1</v>
      </c>
      <c r="L535">
        <v>20.2</v>
      </c>
      <c r="M535">
        <v>54</v>
      </c>
      <c r="N535">
        <v>38951</v>
      </c>
      <c r="O535">
        <v>554.6</v>
      </c>
      <c r="P535">
        <v>5609721</v>
      </c>
      <c r="Q535">
        <v>5499663</v>
      </c>
      <c r="R535">
        <v>110058</v>
      </c>
      <c r="S535">
        <v>5199</v>
      </c>
      <c r="T535">
        <v>5097</v>
      </c>
      <c r="U535">
        <v>102</v>
      </c>
      <c r="V535">
        <v>921</v>
      </c>
      <c r="W535">
        <v>18.0694526191878</v>
      </c>
      <c r="X535">
        <v>15.6568570879015</v>
      </c>
      <c r="Y535">
        <v>76.599999999999994</v>
      </c>
      <c r="Z535">
        <v>0</v>
      </c>
      <c r="AA535">
        <v>0</v>
      </c>
      <c r="AB535">
        <v>1</v>
      </c>
      <c r="AC535">
        <v>0</v>
      </c>
    </row>
    <row r="536" spans="1:29" x14ac:dyDescent="0.35">
      <c r="A536">
        <v>118879</v>
      </c>
      <c r="B536" t="s">
        <v>677</v>
      </c>
      <c r="C536" t="s">
        <v>667</v>
      </c>
      <c r="D536" t="s">
        <v>413</v>
      </c>
      <c r="E536" t="s">
        <v>32</v>
      </c>
      <c r="F536">
        <v>1</v>
      </c>
      <c r="G536">
        <v>730</v>
      </c>
      <c r="H536">
        <v>126</v>
      </c>
      <c r="I536">
        <v>1.5</v>
      </c>
      <c r="J536">
        <v>19.399999999999999</v>
      </c>
      <c r="K536">
        <v>91.4</v>
      </c>
      <c r="L536">
        <v>15.8</v>
      </c>
      <c r="M536">
        <v>47</v>
      </c>
      <c r="N536">
        <v>38783</v>
      </c>
      <c r="O536">
        <v>554.6</v>
      </c>
      <c r="P536">
        <v>5109270</v>
      </c>
      <c r="Q536">
        <v>5126790</v>
      </c>
      <c r="R536">
        <v>-17520</v>
      </c>
      <c r="S536">
        <v>6999</v>
      </c>
      <c r="T536">
        <v>7023</v>
      </c>
      <c r="U536">
        <v>-24</v>
      </c>
      <c r="V536">
        <v>291</v>
      </c>
      <c r="W536">
        <v>4.1435284066638198</v>
      </c>
      <c r="X536">
        <v>1.47163880554365</v>
      </c>
      <c r="Y536">
        <v>39.1</v>
      </c>
      <c r="Z536">
        <v>1</v>
      </c>
      <c r="AA536">
        <v>0</v>
      </c>
      <c r="AB536">
        <v>1</v>
      </c>
      <c r="AC536">
        <v>0</v>
      </c>
    </row>
    <row r="537" spans="1:29" x14ac:dyDescent="0.35">
      <c r="A537">
        <v>118882</v>
      </c>
      <c r="B537" t="s">
        <v>678</v>
      </c>
      <c r="C537" t="s">
        <v>667</v>
      </c>
      <c r="D537" t="s">
        <v>413</v>
      </c>
      <c r="E537" t="s">
        <v>32</v>
      </c>
      <c r="F537">
        <v>1</v>
      </c>
      <c r="G537">
        <v>870</v>
      </c>
      <c r="H537">
        <v>141</v>
      </c>
      <c r="I537">
        <v>2.2000000000000002</v>
      </c>
      <c r="J537">
        <v>11.8</v>
      </c>
      <c r="K537">
        <v>96.9</v>
      </c>
      <c r="L537">
        <v>13.9</v>
      </c>
      <c r="M537">
        <v>58</v>
      </c>
      <c r="N537">
        <v>36740</v>
      </c>
      <c r="O537">
        <v>554.6</v>
      </c>
      <c r="P537">
        <v>5434020</v>
      </c>
      <c r="Q537">
        <v>5438370</v>
      </c>
      <c r="R537">
        <v>-4350</v>
      </c>
      <c r="S537">
        <v>6246</v>
      </c>
      <c r="T537">
        <v>6251</v>
      </c>
      <c r="U537">
        <v>-5</v>
      </c>
      <c r="V537">
        <v>166</v>
      </c>
      <c r="W537">
        <v>2.6555751079827199</v>
      </c>
      <c r="X537">
        <v>1.0886967659302</v>
      </c>
      <c r="Y537">
        <v>32.1</v>
      </c>
      <c r="Z537">
        <v>1</v>
      </c>
      <c r="AA537">
        <v>0</v>
      </c>
      <c r="AB537">
        <v>1</v>
      </c>
      <c r="AC537">
        <v>0</v>
      </c>
    </row>
    <row r="538" spans="1:29" x14ac:dyDescent="0.35">
      <c r="A538">
        <v>118884</v>
      </c>
      <c r="B538" t="s">
        <v>679</v>
      </c>
      <c r="C538" t="s">
        <v>667</v>
      </c>
      <c r="D538" t="s">
        <v>413</v>
      </c>
      <c r="E538" t="s">
        <v>41</v>
      </c>
      <c r="F538">
        <v>1</v>
      </c>
      <c r="G538">
        <v>1139</v>
      </c>
      <c r="H538">
        <v>133</v>
      </c>
      <c r="I538">
        <v>2.1</v>
      </c>
      <c r="J538">
        <v>2.2000000000000002</v>
      </c>
      <c r="K538">
        <v>84.6</v>
      </c>
      <c r="L538">
        <v>17.8</v>
      </c>
      <c r="M538">
        <v>65</v>
      </c>
      <c r="N538">
        <v>40863</v>
      </c>
      <c r="O538">
        <v>554.6</v>
      </c>
      <c r="P538">
        <v>7725837</v>
      </c>
      <c r="Q538">
        <v>7619910</v>
      </c>
      <c r="R538">
        <v>105927</v>
      </c>
      <c r="S538">
        <v>6783</v>
      </c>
      <c r="T538">
        <v>6690</v>
      </c>
      <c r="U538">
        <v>93</v>
      </c>
      <c r="V538">
        <v>734</v>
      </c>
      <c r="W538">
        <v>10.9715994020927</v>
      </c>
      <c r="X538">
        <v>16.040100250626601</v>
      </c>
      <c r="Y538">
        <v>49.1</v>
      </c>
      <c r="Z538">
        <v>0</v>
      </c>
      <c r="AA538">
        <v>0</v>
      </c>
      <c r="AB538">
        <v>1</v>
      </c>
      <c r="AC538">
        <v>0</v>
      </c>
    </row>
    <row r="539" spans="1:29" x14ac:dyDescent="0.35">
      <c r="A539">
        <v>118897</v>
      </c>
      <c r="B539" t="s">
        <v>680</v>
      </c>
      <c r="C539" t="s">
        <v>667</v>
      </c>
      <c r="D539" t="s">
        <v>413</v>
      </c>
      <c r="E539" t="s">
        <v>32</v>
      </c>
      <c r="F539">
        <v>1</v>
      </c>
      <c r="G539">
        <v>648</v>
      </c>
      <c r="H539">
        <v>120</v>
      </c>
      <c r="I539">
        <v>16.2</v>
      </c>
      <c r="J539">
        <v>13.4</v>
      </c>
      <c r="K539">
        <v>96.7</v>
      </c>
      <c r="L539">
        <v>12.2</v>
      </c>
      <c r="M539">
        <v>59</v>
      </c>
      <c r="N539">
        <v>38455</v>
      </c>
      <c r="O539">
        <v>554.6</v>
      </c>
      <c r="P539">
        <v>5454864</v>
      </c>
      <c r="Q539">
        <v>5541696</v>
      </c>
      <c r="R539">
        <v>-86832</v>
      </c>
      <c r="S539">
        <v>8418</v>
      </c>
      <c r="T539">
        <v>8552</v>
      </c>
      <c r="U539">
        <v>-134</v>
      </c>
      <c r="V539">
        <v>380</v>
      </c>
      <c r="W539">
        <v>4.4434050514499503</v>
      </c>
      <c r="X539">
        <v>2.8629128058921398</v>
      </c>
      <c r="Y539">
        <v>35.6</v>
      </c>
      <c r="Z539">
        <v>1</v>
      </c>
      <c r="AA539">
        <v>0</v>
      </c>
      <c r="AB539">
        <v>1</v>
      </c>
      <c r="AC539">
        <v>0</v>
      </c>
    </row>
    <row r="540" spans="1:29" x14ac:dyDescent="0.35">
      <c r="A540">
        <v>118898</v>
      </c>
      <c r="B540" t="s">
        <v>681</v>
      </c>
      <c r="C540" t="s">
        <v>667</v>
      </c>
      <c r="D540" t="s">
        <v>413</v>
      </c>
      <c r="E540" t="s">
        <v>32</v>
      </c>
      <c r="F540">
        <v>1</v>
      </c>
      <c r="G540">
        <v>808</v>
      </c>
      <c r="H540">
        <v>148</v>
      </c>
      <c r="I540">
        <v>3.2</v>
      </c>
      <c r="J540">
        <v>9.6999999999999993</v>
      </c>
      <c r="K540">
        <v>90.8</v>
      </c>
      <c r="L540">
        <v>14.7</v>
      </c>
      <c r="M540">
        <v>58</v>
      </c>
      <c r="N540">
        <v>38919</v>
      </c>
      <c r="O540">
        <v>554.6</v>
      </c>
      <c r="P540">
        <v>4284016</v>
      </c>
      <c r="Q540">
        <v>4494096</v>
      </c>
      <c r="R540">
        <v>-210080</v>
      </c>
      <c r="S540">
        <v>5302</v>
      </c>
      <c r="T540">
        <v>5562</v>
      </c>
      <c r="U540">
        <v>-260</v>
      </c>
      <c r="V540">
        <v>140</v>
      </c>
      <c r="W540">
        <v>2.5170801869831001</v>
      </c>
      <c r="X540">
        <v>4.1493775933609998</v>
      </c>
      <c r="Y540">
        <v>38.299999999999997</v>
      </c>
      <c r="Z540">
        <v>1</v>
      </c>
      <c r="AA540">
        <v>0</v>
      </c>
      <c r="AB540">
        <v>1</v>
      </c>
      <c r="AC540">
        <v>0</v>
      </c>
    </row>
    <row r="541" spans="1:29" x14ac:dyDescent="0.35">
      <c r="A541">
        <v>118903</v>
      </c>
      <c r="B541" t="s">
        <v>682</v>
      </c>
      <c r="C541" t="s">
        <v>667</v>
      </c>
      <c r="D541" t="s">
        <v>413</v>
      </c>
      <c r="E541" t="s">
        <v>32</v>
      </c>
      <c r="F541">
        <v>1</v>
      </c>
      <c r="G541">
        <v>820</v>
      </c>
      <c r="H541">
        <v>126</v>
      </c>
      <c r="I541">
        <v>3.6</v>
      </c>
      <c r="J541">
        <v>20.3</v>
      </c>
      <c r="K541">
        <v>94.2</v>
      </c>
      <c r="L541">
        <v>17.399999999999999</v>
      </c>
      <c r="M541">
        <v>47</v>
      </c>
      <c r="N541">
        <v>42219</v>
      </c>
      <c r="O541">
        <v>554.6</v>
      </c>
      <c r="P541">
        <v>5500560</v>
      </c>
      <c r="Q541">
        <v>5566980</v>
      </c>
      <c r="R541">
        <v>-66420</v>
      </c>
      <c r="S541">
        <v>6708</v>
      </c>
      <c r="T541">
        <v>6789</v>
      </c>
      <c r="U541">
        <v>-81</v>
      </c>
      <c r="V541">
        <v>228</v>
      </c>
      <c r="W541">
        <v>3.35837384003535</v>
      </c>
      <c r="X541">
        <v>3.9355992844364902</v>
      </c>
      <c r="Y541">
        <v>39.200000000000003</v>
      </c>
      <c r="Z541">
        <v>1</v>
      </c>
      <c r="AA541">
        <v>0</v>
      </c>
      <c r="AB541">
        <v>1</v>
      </c>
      <c r="AC541">
        <v>0</v>
      </c>
    </row>
    <row r="542" spans="1:29" x14ac:dyDescent="0.35">
      <c r="A542">
        <v>118908</v>
      </c>
      <c r="B542" t="s">
        <v>683</v>
      </c>
      <c r="C542" t="s">
        <v>684</v>
      </c>
      <c r="D542" t="s">
        <v>413</v>
      </c>
      <c r="E542" t="s">
        <v>32</v>
      </c>
      <c r="F542">
        <v>1</v>
      </c>
      <c r="G542">
        <v>828</v>
      </c>
      <c r="H542">
        <v>113</v>
      </c>
      <c r="I542">
        <v>0.4</v>
      </c>
      <c r="J542">
        <v>16.3</v>
      </c>
      <c r="K542">
        <v>74.8</v>
      </c>
      <c r="L542">
        <v>15.4</v>
      </c>
      <c r="M542">
        <v>54</v>
      </c>
      <c r="N542">
        <v>35200</v>
      </c>
      <c r="O542">
        <v>565</v>
      </c>
      <c r="P542">
        <v>4852908</v>
      </c>
      <c r="Q542">
        <v>5128632</v>
      </c>
      <c r="R542">
        <v>-275724</v>
      </c>
      <c r="S542">
        <v>5861</v>
      </c>
      <c r="T542">
        <v>6194</v>
      </c>
      <c r="U542">
        <v>-333</v>
      </c>
      <c r="V542">
        <v>244</v>
      </c>
      <c r="W542">
        <v>3.9392960929932199</v>
      </c>
      <c r="X542">
        <v>1.5355741341068101</v>
      </c>
      <c r="Y542">
        <v>38</v>
      </c>
      <c r="Z542">
        <v>1</v>
      </c>
      <c r="AA542">
        <v>0</v>
      </c>
      <c r="AB542">
        <v>1</v>
      </c>
      <c r="AC542">
        <v>0</v>
      </c>
    </row>
    <row r="543" spans="1:29" x14ac:dyDescent="0.35">
      <c r="A543">
        <v>118919</v>
      </c>
      <c r="B543" t="s">
        <v>685</v>
      </c>
      <c r="C543" t="s">
        <v>667</v>
      </c>
      <c r="D543" t="s">
        <v>413</v>
      </c>
      <c r="E543" t="s">
        <v>32</v>
      </c>
      <c r="F543">
        <v>1</v>
      </c>
      <c r="G543">
        <v>1209</v>
      </c>
      <c r="H543">
        <v>200</v>
      </c>
      <c r="I543">
        <v>2</v>
      </c>
      <c r="J543">
        <v>13.8</v>
      </c>
      <c r="K543">
        <v>94.6</v>
      </c>
      <c r="L543">
        <v>15.5</v>
      </c>
      <c r="M543">
        <v>87</v>
      </c>
      <c r="N543">
        <v>38806</v>
      </c>
      <c r="O543">
        <v>554.6</v>
      </c>
      <c r="P543">
        <v>7009782</v>
      </c>
      <c r="Q543">
        <v>7071441</v>
      </c>
      <c r="R543">
        <v>-61659</v>
      </c>
      <c r="S543">
        <v>5798</v>
      </c>
      <c r="T543">
        <v>5849</v>
      </c>
      <c r="U543">
        <v>-51</v>
      </c>
      <c r="V543">
        <v>260</v>
      </c>
      <c r="W543">
        <v>4.4452043084287904</v>
      </c>
      <c r="X543">
        <v>1.43152811314246</v>
      </c>
      <c r="Y543">
        <v>39.700000000000003</v>
      </c>
      <c r="Z543">
        <v>1</v>
      </c>
      <c r="AA543">
        <v>1</v>
      </c>
      <c r="AB543">
        <v>1</v>
      </c>
      <c r="AC543">
        <v>0</v>
      </c>
    </row>
    <row r="544" spans="1:29" x14ac:dyDescent="0.35">
      <c r="A544">
        <v>118928</v>
      </c>
      <c r="B544" t="s">
        <v>686</v>
      </c>
      <c r="C544" t="s">
        <v>667</v>
      </c>
      <c r="D544" t="s">
        <v>413</v>
      </c>
      <c r="E544" t="s">
        <v>41</v>
      </c>
      <c r="F544">
        <v>1</v>
      </c>
      <c r="G544">
        <v>988</v>
      </c>
      <c r="H544">
        <v>160</v>
      </c>
      <c r="I544">
        <v>1.3</v>
      </c>
      <c r="J544">
        <v>13.5</v>
      </c>
      <c r="K544">
        <v>82.4</v>
      </c>
      <c r="L544">
        <v>16</v>
      </c>
      <c r="M544">
        <v>61</v>
      </c>
      <c r="N544">
        <v>39564</v>
      </c>
      <c r="O544">
        <v>554.6</v>
      </c>
      <c r="P544">
        <v>6423976</v>
      </c>
      <c r="Q544">
        <v>6259968</v>
      </c>
      <c r="R544">
        <v>164008</v>
      </c>
      <c r="S544">
        <v>6502</v>
      </c>
      <c r="T544">
        <v>6336</v>
      </c>
      <c r="U544">
        <v>166</v>
      </c>
      <c r="V544">
        <v>293</v>
      </c>
      <c r="W544">
        <v>4.6243686868686904</v>
      </c>
      <c r="X544">
        <v>0.96893263611196501</v>
      </c>
      <c r="Y544">
        <v>36.700000000000003</v>
      </c>
      <c r="Z544">
        <v>0</v>
      </c>
      <c r="AA544">
        <v>0</v>
      </c>
      <c r="AB544">
        <v>1</v>
      </c>
      <c r="AC544">
        <v>0</v>
      </c>
    </row>
    <row r="545" spans="1:29" x14ac:dyDescent="0.35">
      <c r="A545">
        <v>118931</v>
      </c>
      <c r="B545" t="s">
        <v>687</v>
      </c>
      <c r="C545" t="s">
        <v>667</v>
      </c>
      <c r="D545" t="s">
        <v>413</v>
      </c>
      <c r="E545" t="s">
        <v>41</v>
      </c>
      <c r="F545">
        <v>1</v>
      </c>
      <c r="G545">
        <v>792</v>
      </c>
      <c r="H545">
        <v>114</v>
      </c>
      <c r="I545">
        <v>0.3</v>
      </c>
      <c r="J545">
        <v>4.8</v>
      </c>
      <c r="K545">
        <v>93.2</v>
      </c>
      <c r="L545">
        <v>17.899999999999999</v>
      </c>
      <c r="M545">
        <v>44</v>
      </c>
      <c r="N545">
        <v>38404</v>
      </c>
      <c r="O545">
        <v>554.6</v>
      </c>
      <c r="P545">
        <v>3807144</v>
      </c>
      <c r="Q545">
        <v>3568752</v>
      </c>
      <c r="R545">
        <v>238392</v>
      </c>
      <c r="S545">
        <v>4807</v>
      </c>
      <c r="T545">
        <v>4506</v>
      </c>
      <c r="U545">
        <v>301</v>
      </c>
      <c r="V545">
        <v>310</v>
      </c>
      <c r="W545">
        <v>6.87971593430981</v>
      </c>
      <c r="X545">
        <v>5.9288537549407101</v>
      </c>
      <c r="Y545">
        <v>57.4</v>
      </c>
      <c r="Z545">
        <v>0</v>
      </c>
      <c r="AA545">
        <v>0</v>
      </c>
      <c r="AB545">
        <v>1</v>
      </c>
      <c r="AC545">
        <v>0</v>
      </c>
    </row>
    <row r="546" spans="1:29" x14ac:dyDescent="0.35">
      <c r="A546">
        <v>118933</v>
      </c>
      <c r="B546" t="s">
        <v>688</v>
      </c>
      <c r="C546" t="s">
        <v>667</v>
      </c>
      <c r="D546" t="s">
        <v>413</v>
      </c>
      <c r="E546" t="s">
        <v>32</v>
      </c>
      <c r="F546">
        <v>1</v>
      </c>
      <c r="G546">
        <v>1135</v>
      </c>
      <c r="H546">
        <v>162</v>
      </c>
      <c r="I546">
        <v>0.9</v>
      </c>
      <c r="J546">
        <v>10.199999999999999</v>
      </c>
      <c r="K546">
        <v>59.3</v>
      </c>
      <c r="L546">
        <v>14.3</v>
      </c>
      <c r="M546">
        <v>79</v>
      </c>
      <c r="N546">
        <v>39900</v>
      </c>
      <c r="O546">
        <v>554.6</v>
      </c>
      <c r="P546">
        <v>7111910</v>
      </c>
      <c r="Q546">
        <v>7047215</v>
      </c>
      <c r="R546">
        <v>64695</v>
      </c>
      <c r="S546">
        <v>6266</v>
      </c>
      <c r="T546">
        <v>6209</v>
      </c>
      <c r="U546">
        <v>57</v>
      </c>
      <c r="V546">
        <v>312</v>
      </c>
      <c r="W546">
        <v>5.0249637622805601</v>
      </c>
      <c r="X546">
        <v>0.79795722949249903</v>
      </c>
      <c r="Y546">
        <v>41.3</v>
      </c>
      <c r="Z546">
        <v>1</v>
      </c>
      <c r="AA546">
        <v>0</v>
      </c>
      <c r="AB546">
        <v>1</v>
      </c>
      <c r="AC546">
        <v>0</v>
      </c>
    </row>
    <row r="547" spans="1:29" x14ac:dyDescent="0.35">
      <c r="A547">
        <v>119707</v>
      </c>
      <c r="B547" t="s">
        <v>689</v>
      </c>
      <c r="C547" t="s">
        <v>690</v>
      </c>
      <c r="D547" t="s">
        <v>233</v>
      </c>
      <c r="E547" t="s">
        <v>32</v>
      </c>
      <c r="F547">
        <v>1</v>
      </c>
      <c r="G547">
        <v>719</v>
      </c>
      <c r="H547">
        <v>151</v>
      </c>
      <c r="I547">
        <v>2.7</v>
      </c>
      <c r="J547">
        <v>20.5</v>
      </c>
      <c r="K547">
        <v>94.4</v>
      </c>
      <c r="L547">
        <v>12.6</v>
      </c>
      <c r="M547">
        <v>55</v>
      </c>
      <c r="N547">
        <v>40610</v>
      </c>
      <c r="O547">
        <v>497</v>
      </c>
      <c r="P547">
        <v>4551989</v>
      </c>
      <c r="Q547">
        <v>4425445</v>
      </c>
      <c r="R547">
        <v>126544</v>
      </c>
      <c r="S547">
        <v>6331</v>
      </c>
      <c r="T547">
        <v>6155</v>
      </c>
      <c r="U547">
        <v>176</v>
      </c>
      <c r="V547">
        <v>71</v>
      </c>
      <c r="W547">
        <v>1.15353371242892</v>
      </c>
      <c r="X547">
        <v>3.60132680461223</v>
      </c>
      <c r="Y547">
        <v>44.1</v>
      </c>
      <c r="Z547">
        <v>1</v>
      </c>
      <c r="AA547">
        <v>0</v>
      </c>
      <c r="AB547">
        <v>0</v>
      </c>
      <c r="AC547">
        <v>0</v>
      </c>
    </row>
    <row r="548" spans="1:29" x14ac:dyDescent="0.35">
      <c r="A548">
        <v>119714</v>
      </c>
      <c r="B548" t="s">
        <v>691</v>
      </c>
      <c r="C548" t="s">
        <v>690</v>
      </c>
      <c r="D548" t="s">
        <v>233</v>
      </c>
      <c r="E548" t="s">
        <v>32</v>
      </c>
      <c r="F548">
        <v>1</v>
      </c>
      <c r="G548">
        <v>819</v>
      </c>
      <c r="H548">
        <v>152</v>
      </c>
      <c r="I548">
        <v>1.7</v>
      </c>
      <c r="J548">
        <v>16</v>
      </c>
      <c r="K548">
        <v>99.6</v>
      </c>
      <c r="L548">
        <v>15.3</v>
      </c>
      <c r="M548">
        <v>53</v>
      </c>
      <c r="N548">
        <v>38519</v>
      </c>
      <c r="O548">
        <v>497</v>
      </c>
      <c r="P548">
        <v>4495491</v>
      </c>
      <c r="Q548">
        <v>4497129</v>
      </c>
      <c r="R548">
        <v>-1638</v>
      </c>
      <c r="S548">
        <v>5489</v>
      </c>
      <c r="T548">
        <v>5491</v>
      </c>
      <c r="U548">
        <v>-2</v>
      </c>
      <c r="V548">
        <v>255</v>
      </c>
      <c r="W548">
        <v>4.6439628482972104</v>
      </c>
      <c r="X548">
        <v>2.3319366004736701</v>
      </c>
      <c r="Y548">
        <v>45.1</v>
      </c>
      <c r="Z548">
        <v>1</v>
      </c>
      <c r="AA548">
        <v>0</v>
      </c>
      <c r="AB548">
        <v>0</v>
      </c>
      <c r="AC548">
        <v>0</v>
      </c>
    </row>
    <row r="549" spans="1:29" x14ac:dyDescent="0.35">
      <c r="A549">
        <v>119716</v>
      </c>
      <c r="B549" t="s">
        <v>692</v>
      </c>
      <c r="C549" t="s">
        <v>690</v>
      </c>
      <c r="D549" t="s">
        <v>233</v>
      </c>
      <c r="E549" t="s">
        <v>32</v>
      </c>
      <c r="F549">
        <v>1</v>
      </c>
      <c r="G549">
        <v>1198</v>
      </c>
      <c r="H549">
        <v>238</v>
      </c>
      <c r="I549">
        <v>0.8</v>
      </c>
      <c r="J549">
        <v>5.4</v>
      </c>
      <c r="K549">
        <v>96.4</v>
      </c>
      <c r="L549">
        <v>16.600000000000001</v>
      </c>
      <c r="M549">
        <v>72</v>
      </c>
      <c r="N549">
        <v>38929</v>
      </c>
      <c r="O549">
        <v>497</v>
      </c>
      <c r="P549">
        <v>5877388</v>
      </c>
      <c r="Q549">
        <v>6084642</v>
      </c>
      <c r="R549">
        <v>-207254</v>
      </c>
      <c r="S549">
        <v>4906</v>
      </c>
      <c r="T549">
        <v>5079</v>
      </c>
      <c r="U549">
        <v>-173</v>
      </c>
      <c r="V549">
        <v>327</v>
      </c>
      <c r="W549">
        <v>6.4382752510336703</v>
      </c>
      <c r="X549">
        <v>3.9339584182633498</v>
      </c>
      <c r="Y549">
        <v>45.9</v>
      </c>
      <c r="Z549">
        <v>1</v>
      </c>
      <c r="AA549">
        <v>0</v>
      </c>
      <c r="AB549">
        <v>0</v>
      </c>
      <c r="AC549">
        <v>0</v>
      </c>
    </row>
    <row r="550" spans="1:29" x14ac:dyDescent="0.35">
      <c r="A550">
        <v>119721</v>
      </c>
      <c r="B550" t="s">
        <v>693</v>
      </c>
      <c r="C550" t="s">
        <v>690</v>
      </c>
      <c r="D550" t="s">
        <v>233</v>
      </c>
      <c r="E550" t="s">
        <v>32</v>
      </c>
      <c r="F550">
        <v>1</v>
      </c>
      <c r="G550">
        <v>578</v>
      </c>
      <c r="H550">
        <v>97</v>
      </c>
      <c r="I550">
        <v>0.7</v>
      </c>
      <c r="J550">
        <v>22.1</v>
      </c>
      <c r="K550">
        <v>85.2</v>
      </c>
      <c r="L550">
        <v>14</v>
      </c>
      <c r="M550">
        <v>40</v>
      </c>
      <c r="N550">
        <v>41419</v>
      </c>
      <c r="O550">
        <v>497</v>
      </c>
      <c r="P550">
        <v>3529268</v>
      </c>
      <c r="Q550">
        <v>3718274</v>
      </c>
      <c r="R550">
        <v>-189006</v>
      </c>
      <c r="S550">
        <v>6106</v>
      </c>
      <c r="T550">
        <v>6433</v>
      </c>
      <c r="U550">
        <v>-327</v>
      </c>
      <c r="V550">
        <v>70</v>
      </c>
      <c r="W550">
        <v>1.08813928182807</v>
      </c>
      <c r="X550">
        <v>0.50769734687192902</v>
      </c>
      <c r="Y550">
        <v>40.799999999999997</v>
      </c>
      <c r="Z550">
        <v>1</v>
      </c>
      <c r="AA550">
        <v>0</v>
      </c>
      <c r="AB550">
        <v>0</v>
      </c>
      <c r="AC550">
        <v>0</v>
      </c>
    </row>
    <row r="551" spans="1:29" x14ac:dyDescent="0.35">
      <c r="A551">
        <v>119722</v>
      </c>
      <c r="B551" t="s">
        <v>694</v>
      </c>
      <c r="C551" t="s">
        <v>690</v>
      </c>
      <c r="D551" t="s">
        <v>233</v>
      </c>
      <c r="E551" t="s">
        <v>32</v>
      </c>
      <c r="F551">
        <v>1</v>
      </c>
      <c r="G551">
        <v>875</v>
      </c>
      <c r="H551">
        <v>140</v>
      </c>
      <c r="I551">
        <v>1.8</v>
      </c>
      <c r="J551">
        <v>12</v>
      </c>
      <c r="K551">
        <v>91.6</v>
      </c>
      <c r="L551">
        <v>15.3</v>
      </c>
      <c r="M551">
        <v>59</v>
      </c>
      <c r="N551">
        <v>40581</v>
      </c>
      <c r="O551">
        <v>497</v>
      </c>
      <c r="P551">
        <v>4826500</v>
      </c>
      <c r="Q551">
        <v>4844875</v>
      </c>
      <c r="R551">
        <v>-18375</v>
      </c>
      <c r="S551">
        <v>5516</v>
      </c>
      <c r="T551">
        <v>5537</v>
      </c>
      <c r="U551">
        <v>-21</v>
      </c>
      <c r="V551">
        <v>177</v>
      </c>
      <c r="W551">
        <v>3.1966769008488298</v>
      </c>
      <c r="X551">
        <v>1.12400290065265</v>
      </c>
      <c r="Y551">
        <v>41.2</v>
      </c>
      <c r="Z551">
        <v>1</v>
      </c>
      <c r="AA551">
        <v>0</v>
      </c>
      <c r="AB551">
        <v>1</v>
      </c>
      <c r="AC551">
        <v>0</v>
      </c>
    </row>
    <row r="552" spans="1:29" x14ac:dyDescent="0.35">
      <c r="A552">
        <v>119723</v>
      </c>
      <c r="B552" t="s">
        <v>695</v>
      </c>
      <c r="C552" t="s">
        <v>690</v>
      </c>
      <c r="D552" t="s">
        <v>233</v>
      </c>
      <c r="E552" t="s">
        <v>32</v>
      </c>
      <c r="F552">
        <v>1</v>
      </c>
      <c r="G552">
        <v>364</v>
      </c>
      <c r="H552">
        <v>79</v>
      </c>
      <c r="I552">
        <v>3</v>
      </c>
      <c r="J552">
        <v>19.2</v>
      </c>
      <c r="K552">
        <v>96.8</v>
      </c>
      <c r="L552">
        <v>15.2</v>
      </c>
      <c r="M552">
        <v>24</v>
      </c>
      <c r="N552">
        <v>40949</v>
      </c>
      <c r="O552">
        <v>497</v>
      </c>
      <c r="P552">
        <v>2284464</v>
      </c>
      <c r="Q552">
        <v>2493036</v>
      </c>
      <c r="R552">
        <v>-208572</v>
      </c>
      <c r="S552">
        <v>6276</v>
      </c>
      <c r="T552">
        <v>6849</v>
      </c>
      <c r="U552">
        <v>-573</v>
      </c>
      <c r="V552">
        <v>115</v>
      </c>
      <c r="W552">
        <v>1.6790772375529299</v>
      </c>
      <c r="X552">
        <v>2.6290630975143401</v>
      </c>
      <c r="Y552">
        <v>37</v>
      </c>
      <c r="Z552">
        <v>1</v>
      </c>
      <c r="AA552">
        <v>0</v>
      </c>
      <c r="AB552">
        <v>0</v>
      </c>
      <c r="AC552">
        <v>0</v>
      </c>
    </row>
    <row r="553" spans="1:29" x14ac:dyDescent="0.35">
      <c r="A553">
        <v>119740</v>
      </c>
      <c r="B553" t="s">
        <v>696</v>
      </c>
      <c r="C553" t="s">
        <v>690</v>
      </c>
      <c r="D553" t="s">
        <v>233</v>
      </c>
      <c r="E553" t="s">
        <v>32</v>
      </c>
      <c r="F553">
        <v>1</v>
      </c>
      <c r="G553">
        <v>1388</v>
      </c>
      <c r="H553">
        <v>275</v>
      </c>
      <c r="I553">
        <v>0.9</v>
      </c>
      <c r="J553">
        <v>9.5</v>
      </c>
      <c r="K553">
        <v>97.4</v>
      </c>
      <c r="L553">
        <v>17.2</v>
      </c>
      <c r="M553">
        <v>83</v>
      </c>
      <c r="N553">
        <v>41642</v>
      </c>
      <c r="O553">
        <v>497</v>
      </c>
      <c r="P553">
        <v>7431352</v>
      </c>
      <c r="Q553">
        <v>7706176</v>
      </c>
      <c r="R553">
        <v>-274824</v>
      </c>
      <c r="S553">
        <v>5354</v>
      </c>
      <c r="T553">
        <v>5552</v>
      </c>
      <c r="U553">
        <v>-198</v>
      </c>
      <c r="V553">
        <v>206</v>
      </c>
      <c r="W553">
        <v>3.7103746397694501</v>
      </c>
      <c r="X553">
        <v>6.1262607396339197</v>
      </c>
      <c r="Y553">
        <v>49.2</v>
      </c>
      <c r="Z553">
        <v>1</v>
      </c>
      <c r="AA553">
        <v>0</v>
      </c>
      <c r="AB553">
        <v>0</v>
      </c>
      <c r="AC553">
        <v>0</v>
      </c>
    </row>
    <row r="554" spans="1:29" x14ac:dyDescent="0.35">
      <c r="A554">
        <v>119743</v>
      </c>
      <c r="B554" t="s">
        <v>697</v>
      </c>
      <c r="C554" t="s">
        <v>690</v>
      </c>
      <c r="D554" t="s">
        <v>233</v>
      </c>
      <c r="E554" t="s">
        <v>32</v>
      </c>
      <c r="F554">
        <v>1</v>
      </c>
      <c r="G554">
        <v>685</v>
      </c>
      <c r="H554">
        <v>129</v>
      </c>
      <c r="I554">
        <v>2.1</v>
      </c>
      <c r="J554">
        <v>13.2</v>
      </c>
      <c r="K554">
        <v>97.7</v>
      </c>
      <c r="L554">
        <v>15.2</v>
      </c>
      <c r="M554">
        <v>46</v>
      </c>
      <c r="N554">
        <v>39730</v>
      </c>
      <c r="O554">
        <v>497</v>
      </c>
      <c r="P554">
        <v>3949710</v>
      </c>
      <c r="Q554">
        <v>3929160</v>
      </c>
      <c r="R554">
        <v>20550</v>
      </c>
      <c r="S554">
        <v>5766</v>
      </c>
      <c r="T554">
        <v>5736</v>
      </c>
      <c r="U554">
        <v>30</v>
      </c>
      <c r="V554">
        <v>324</v>
      </c>
      <c r="W554">
        <v>5.6485355648535602</v>
      </c>
      <c r="X554">
        <v>3.9368713146028398</v>
      </c>
      <c r="Y554">
        <v>39.799999999999997</v>
      </c>
      <c r="Z554">
        <v>1</v>
      </c>
      <c r="AA554">
        <v>0</v>
      </c>
      <c r="AB554">
        <v>0</v>
      </c>
      <c r="AC554">
        <v>0</v>
      </c>
    </row>
    <row r="555" spans="1:29" x14ac:dyDescent="0.35">
      <c r="A555">
        <v>119744</v>
      </c>
      <c r="B555" t="s">
        <v>698</v>
      </c>
      <c r="C555" t="s">
        <v>690</v>
      </c>
      <c r="D555" t="s">
        <v>233</v>
      </c>
      <c r="E555" t="s">
        <v>32</v>
      </c>
      <c r="F555">
        <v>1</v>
      </c>
      <c r="G555">
        <v>1164</v>
      </c>
      <c r="H555">
        <v>197</v>
      </c>
      <c r="I555">
        <v>0.6</v>
      </c>
      <c r="J555">
        <v>10.7</v>
      </c>
      <c r="K555">
        <v>95.9</v>
      </c>
      <c r="L555">
        <v>15.1</v>
      </c>
      <c r="M555">
        <v>79</v>
      </c>
      <c r="N555">
        <v>38045</v>
      </c>
      <c r="O555">
        <v>497</v>
      </c>
      <c r="P555">
        <v>6201792</v>
      </c>
      <c r="Q555">
        <v>6405492</v>
      </c>
      <c r="R555">
        <v>-203700</v>
      </c>
      <c r="S555">
        <v>5328</v>
      </c>
      <c r="T555">
        <v>5503</v>
      </c>
      <c r="U555">
        <v>-175</v>
      </c>
      <c r="V555">
        <v>288</v>
      </c>
      <c r="W555">
        <v>5.2335089950935796</v>
      </c>
      <c r="X555">
        <v>4.0915915915915901</v>
      </c>
      <c r="Y555">
        <v>40</v>
      </c>
      <c r="Z555">
        <v>1</v>
      </c>
      <c r="AA555">
        <v>0</v>
      </c>
      <c r="AB555">
        <v>1</v>
      </c>
      <c r="AC555">
        <v>0</v>
      </c>
    </row>
    <row r="556" spans="1:29" x14ac:dyDescent="0.35">
      <c r="A556">
        <v>119745</v>
      </c>
      <c r="B556" t="s">
        <v>699</v>
      </c>
      <c r="C556" t="s">
        <v>690</v>
      </c>
      <c r="D556" t="s">
        <v>233</v>
      </c>
      <c r="E556" t="s">
        <v>32</v>
      </c>
      <c r="F556">
        <v>1</v>
      </c>
      <c r="G556">
        <v>381</v>
      </c>
      <c r="H556">
        <v>82</v>
      </c>
      <c r="I556">
        <v>1.2</v>
      </c>
      <c r="J556">
        <v>30.1</v>
      </c>
      <c r="K556">
        <v>98.1</v>
      </c>
      <c r="L556">
        <v>14.2</v>
      </c>
      <c r="M556">
        <v>23</v>
      </c>
      <c r="N556">
        <v>43184</v>
      </c>
      <c r="O556">
        <v>497</v>
      </c>
      <c r="P556">
        <v>2878455</v>
      </c>
      <c r="Q556">
        <v>2867406</v>
      </c>
      <c r="R556">
        <v>11049</v>
      </c>
      <c r="S556">
        <v>7555</v>
      </c>
      <c r="T556">
        <v>7526</v>
      </c>
      <c r="U556">
        <v>29</v>
      </c>
      <c r="V556">
        <v>226</v>
      </c>
      <c r="W556">
        <v>3.00292319957481</v>
      </c>
      <c r="X556">
        <v>16.055592322964898</v>
      </c>
      <c r="Y556">
        <v>30.2</v>
      </c>
      <c r="Z556">
        <v>1</v>
      </c>
      <c r="AA556">
        <v>0</v>
      </c>
      <c r="AB556">
        <v>0</v>
      </c>
      <c r="AC556">
        <v>0</v>
      </c>
    </row>
    <row r="557" spans="1:29" x14ac:dyDescent="0.35">
      <c r="A557">
        <v>119749</v>
      </c>
      <c r="B557" t="s">
        <v>700</v>
      </c>
      <c r="C557" t="s">
        <v>690</v>
      </c>
      <c r="D557" t="s">
        <v>233</v>
      </c>
      <c r="E557" t="s">
        <v>32</v>
      </c>
      <c r="F557">
        <v>1</v>
      </c>
      <c r="G557">
        <v>720</v>
      </c>
      <c r="H557">
        <v>144</v>
      </c>
      <c r="I557">
        <v>0.1</v>
      </c>
      <c r="J557">
        <v>9.9</v>
      </c>
      <c r="K557">
        <v>100</v>
      </c>
      <c r="L557">
        <v>14.9</v>
      </c>
      <c r="M557">
        <v>51</v>
      </c>
      <c r="N557">
        <v>40503</v>
      </c>
      <c r="O557">
        <v>497</v>
      </c>
      <c r="P557">
        <v>3860640</v>
      </c>
      <c r="Q557">
        <v>4024800</v>
      </c>
      <c r="R557">
        <v>-164160</v>
      </c>
      <c r="S557">
        <v>5362</v>
      </c>
      <c r="T557">
        <v>5590</v>
      </c>
      <c r="U557">
        <v>-228</v>
      </c>
      <c r="V557">
        <v>135</v>
      </c>
      <c r="W557">
        <v>2.41502683363148</v>
      </c>
      <c r="X557">
        <v>1.56657963446475</v>
      </c>
      <c r="Y557">
        <v>40.799999999999997</v>
      </c>
      <c r="Z557">
        <v>1</v>
      </c>
      <c r="AA557">
        <v>0</v>
      </c>
      <c r="AB557">
        <v>0</v>
      </c>
      <c r="AC557">
        <v>0</v>
      </c>
    </row>
    <row r="558" spans="1:29" x14ac:dyDescent="0.35">
      <c r="A558">
        <v>119751</v>
      </c>
      <c r="B558" t="s">
        <v>701</v>
      </c>
      <c r="C558" t="s">
        <v>690</v>
      </c>
      <c r="D558" t="s">
        <v>233</v>
      </c>
      <c r="E558" t="s">
        <v>32</v>
      </c>
      <c r="F558">
        <v>1</v>
      </c>
      <c r="G558">
        <v>626</v>
      </c>
      <c r="H558">
        <v>142</v>
      </c>
      <c r="I558">
        <v>1.7</v>
      </c>
      <c r="J558">
        <v>15.5</v>
      </c>
      <c r="K558">
        <v>96.3</v>
      </c>
      <c r="L558">
        <v>16.100000000000001</v>
      </c>
      <c r="M558">
        <v>44</v>
      </c>
      <c r="N558">
        <v>41088</v>
      </c>
      <c r="O558">
        <v>497</v>
      </c>
      <c r="P558">
        <v>3383530</v>
      </c>
      <c r="Q558">
        <v>3628296</v>
      </c>
      <c r="R558">
        <v>-244766</v>
      </c>
      <c r="S558">
        <v>5405</v>
      </c>
      <c r="T558">
        <v>5796</v>
      </c>
      <c r="U558">
        <v>-391</v>
      </c>
      <c r="V558">
        <v>131</v>
      </c>
      <c r="W558">
        <v>2.2601794340924801</v>
      </c>
      <c r="X558">
        <v>1.4801110083256199</v>
      </c>
      <c r="Y558">
        <v>46.9</v>
      </c>
      <c r="Z558">
        <v>1</v>
      </c>
      <c r="AA558">
        <v>0</v>
      </c>
      <c r="AB558">
        <v>0</v>
      </c>
      <c r="AC558">
        <v>0</v>
      </c>
    </row>
    <row r="559" spans="1:29" x14ac:dyDescent="0.35">
      <c r="A559">
        <v>119753</v>
      </c>
      <c r="B559" t="s">
        <v>702</v>
      </c>
      <c r="C559" t="s">
        <v>690</v>
      </c>
      <c r="D559" t="s">
        <v>233</v>
      </c>
      <c r="E559" t="s">
        <v>32</v>
      </c>
      <c r="F559">
        <v>1</v>
      </c>
      <c r="G559">
        <v>563</v>
      </c>
      <c r="H559">
        <v>90</v>
      </c>
      <c r="I559">
        <v>1.5</v>
      </c>
      <c r="J559">
        <v>14.2</v>
      </c>
      <c r="K559">
        <v>99.3</v>
      </c>
      <c r="L559">
        <v>17.5</v>
      </c>
      <c r="M559">
        <v>34</v>
      </c>
      <c r="N559">
        <v>39572</v>
      </c>
      <c r="O559">
        <v>497</v>
      </c>
      <c r="P559">
        <v>3167438</v>
      </c>
      <c r="Q559">
        <v>3039637</v>
      </c>
      <c r="R559">
        <v>127801</v>
      </c>
      <c r="S559">
        <v>5626</v>
      </c>
      <c r="T559">
        <v>5399</v>
      </c>
      <c r="U559">
        <v>227</v>
      </c>
      <c r="V559">
        <v>110</v>
      </c>
      <c r="W559">
        <v>2.0374143359881498</v>
      </c>
      <c r="X559">
        <v>0.87095627444009904</v>
      </c>
      <c r="Y559">
        <v>45.5</v>
      </c>
      <c r="Z559">
        <v>1</v>
      </c>
      <c r="AA559">
        <v>0</v>
      </c>
      <c r="AB559">
        <v>0</v>
      </c>
      <c r="AC559">
        <v>0</v>
      </c>
    </row>
    <row r="560" spans="1:29" x14ac:dyDescent="0.35">
      <c r="A560">
        <v>119757</v>
      </c>
      <c r="B560" t="s">
        <v>703</v>
      </c>
      <c r="C560" t="s">
        <v>690</v>
      </c>
      <c r="D560" t="s">
        <v>233</v>
      </c>
      <c r="E560" t="s">
        <v>32</v>
      </c>
      <c r="F560">
        <v>1</v>
      </c>
      <c r="G560">
        <v>782</v>
      </c>
      <c r="H560">
        <v>151</v>
      </c>
      <c r="I560">
        <v>0.8</v>
      </c>
      <c r="J560">
        <v>13.2</v>
      </c>
      <c r="K560">
        <v>74.7</v>
      </c>
      <c r="L560">
        <v>15.2</v>
      </c>
      <c r="M560">
        <v>52</v>
      </c>
      <c r="N560">
        <v>38742</v>
      </c>
      <c r="O560">
        <v>497</v>
      </c>
      <c r="P560">
        <v>4400314</v>
      </c>
      <c r="Q560">
        <v>4494154</v>
      </c>
      <c r="R560">
        <v>-93840</v>
      </c>
      <c r="S560">
        <v>5627</v>
      </c>
      <c r="T560">
        <v>5747</v>
      </c>
      <c r="U560">
        <v>-120</v>
      </c>
      <c r="V560">
        <v>244</v>
      </c>
      <c r="W560">
        <v>4.2456934052549196</v>
      </c>
      <c r="X560">
        <v>1.4217167229429499</v>
      </c>
      <c r="Y560">
        <v>43.2</v>
      </c>
      <c r="Z560">
        <v>1</v>
      </c>
      <c r="AA560">
        <v>0</v>
      </c>
      <c r="AB560">
        <v>0</v>
      </c>
      <c r="AC560">
        <v>0</v>
      </c>
    </row>
    <row r="561" spans="1:29" x14ac:dyDescent="0.35">
      <c r="A561">
        <v>119759</v>
      </c>
      <c r="B561" t="s">
        <v>704</v>
      </c>
      <c r="C561" t="s">
        <v>690</v>
      </c>
      <c r="D561" t="s">
        <v>233</v>
      </c>
      <c r="E561" t="s">
        <v>32</v>
      </c>
      <c r="F561">
        <v>1</v>
      </c>
      <c r="G561">
        <v>897</v>
      </c>
      <c r="H561">
        <v>179</v>
      </c>
      <c r="I561">
        <v>1.4</v>
      </c>
      <c r="J561">
        <v>5.5</v>
      </c>
      <c r="K561">
        <v>96.1</v>
      </c>
      <c r="L561">
        <v>19.399999999999999</v>
      </c>
      <c r="M561">
        <v>46</v>
      </c>
      <c r="N561">
        <v>42118</v>
      </c>
      <c r="O561">
        <v>497</v>
      </c>
      <c r="P561">
        <v>4638387</v>
      </c>
      <c r="Q561">
        <v>4624932</v>
      </c>
      <c r="R561">
        <v>13455</v>
      </c>
      <c r="S561">
        <v>5171</v>
      </c>
      <c r="T561">
        <v>5156</v>
      </c>
      <c r="U561">
        <v>15</v>
      </c>
      <c r="V561">
        <v>313</v>
      </c>
      <c r="W561">
        <v>6.0705973622963496</v>
      </c>
      <c r="X561">
        <v>2.7460839296074302</v>
      </c>
      <c r="Y561">
        <v>55.3</v>
      </c>
      <c r="Z561">
        <v>1</v>
      </c>
      <c r="AA561">
        <v>0</v>
      </c>
      <c r="AB561">
        <v>0</v>
      </c>
      <c r="AC561">
        <v>0</v>
      </c>
    </row>
    <row r="562" spans="1:29" x14ac:dyDescent="0.35">
      <c r="A562">
        <v>119761</v>
      </c>
      <c r="B562" t="s">
        <v>705</v>
      </c>
      <c r="C562" t="s">
        <v>690</v>
      </c>
      <c r="D562" t="s">
        <v>233</v>
      </c>
      <c r="E562" t="s">
        <v>32</v>
      </c>
      <c r="F562">
        <v>1</v>
      </c>
      <c r="G562">
        <v>1442</v>
      </c>
      <c r="H562">
        <v>231</v>
      </c>
      <c r="I562">
        <v>1.3</v>
      </c>
      <c r="J562">
        <v>16.8</v>
      </c>
      <c r="K562">
        <v>95.8</v>
      </c>
      <c r="L562">
        <v>13.4</v>
      </c>
      <c r="M562">
        <v>105</v>
      </c>
      <c r="N562">
        <v>39867</v>
      </c>
      <c r="O562">
        <v>497</v>
      </c>
      <c r="P562">
        <v>8091062</v>
      </c>
      <c r="Q562">
        <v>8157394</v>
      </c>
      <c r="R562">
        <v>-66332</v>
      </c>
      <c r="S562">
        <v>5611</v>
      </c>
      <c r="T562">
        <v>5657</v>
      </c>
      <c r="U562">
        <v>-46</v>
      </c>
      <c r="V562">
        <v>210</v>
      </c>
      <c r="W562">
        <v>3.7122149549231001</v>
      </c>
      <c r="X562">
        <v>1.2653715915166599</v>
      </c>
      <c r="Y562">
        <v>41.7</v>
      </c>
      <c r="Z562">
        <v>1</v>
      </c>
      <c r="AA562">
        <v>0</v>
      </c>
      <c r="AB562">
        <v>1</v>
      </c>
      <c r="AC562">
        <v>0</v>
      </c>
    </row>
    <row r="563" spans="1:29" x14ac:dyDescent="0.35">
      <c r="A563">
        <v>119765</v>
      </c>
      <c r="B563" t="s">
        <v>706</v>
      </c>
      <c r="C563" t="s">
        <v>690</v>
      </c>
      <c r="D563" t="s">
        <v>233</v>
      </c>
      <c r="E563" t="s">
        <v>34</v>
      </c>
      <c r="F563">
        <v>1</v>
      </c>
      <c r="G563">
        <v>695</v>
      </c>
      <c r="H563">
        <v>118</v>
      </c>
      <c r="I563">
        <v>1.4</v>
      </c>
      <c r="J563">
        <v>5.4</v>
      </c>
      <c r="K563">
        <v>89.8</v>
      </c>
      <c r="L563">
        <v>18.5</v>
      </c>
      <c r="M563">
        <v>39</v>
      </c>
      <c r="N563">
        <v>40752</v>
      </c>
      <c r="O563">
        <v>497</v>
      </c>
      <c r="P563">
        <v>3636240</v>
      </c>
      <c r="Q563">
        <v>3659870</v>
      </c>
      <c r="R563">
        <v>-23630</v>
      </c>
      <c r="S563">
        <v>5232</v>
      </c>
      <c r="T563">
        <v>5266</v>
      </c>
      <c r="U563">
        <v>-34</v>
      </c>
      <c r="V563">
        <v>182</v>
      </c>
      <c r="W563">
        <v>3.4561336878085802</v>
      </c>
      <c r="X563">
        <v>4.2622324159021403</v>
      </c>
      <c r="Y563">
        <v>55.7</v>
      </c>
      <c r="Z563">
        <v>0</v>
      </c>
      <c r="AA563">
        <v>0</v>
      </c>
      <c r="AB563">
        <v>0</v>
      </c>
      <c r="AC563">
        <v>0</v>
      </c>
    </row>
    <row r="564" spans="1:29" x14ac:dyDescent="0.35">
      <c r="A564">
        <v>119767</v>
      </c>
      <c r="B564" t="s">
        <v>707</v>
      </c>
      <c r="C564" t="s">
        <v>690</v>
      </c>
      <c r="D564" t="s">
        <v>233</v>
      </c>
      <c r="E564" t="s">
        <v>32</v>
      </c>
      <c r="F564">
        <v>1</v>
      </c>
      <c r="G564">
        <v>1556</v>
      </c>
      <c r="H564">
        <v>249</v>
      </c>
      <c r="I564">
        <v>1.4</v>
      </c>
      <c r="J564">
        <v>8.5</v>
      </c>
      <c r="K564">
        <v>92</v>
      </c>
      <c r="L564">
        <v>16.2</v>
      </c>
      <c r="M564">
        <v>96</v>
      </c>
      <c r="N564">
        <v>40952</v>
      </c>
      <c r="O564">
        <v>497</v>
      </c>
      <c r="P564">
        <v>8221904</v>
      </c>
      <c r="Q564">
        <v>8374392</v>
      </c>
      <c r="R564">
        <v>-152488</v>
      </c>
      <c r="S564">
        <v>5284</v>
      </c>
      <c r="T564">
        <v>5382</v>
      </c>
      <c r="U564">
        <v>-98</v>
      </c>
      <c r="V564">
        <v>209</v>
      </c>
      <c r="W564">
        <v>3.8833147528799699</v>
      </c>
      <c r="X564">
        <v>2.0628311884935702</v>
      </c>
      <c r="Y564">
        <v>47.4</v>
      </c>
      <c r="Z564">
        <v>1</v>
      </c>
      <c r="AA564">
        <v>0</v>
      </c>
      <c r="AB564">
        <v>1</v>
      </c>
      <c r="AC564">
        <v>0</v>
      </c>
    </row>
    <row r="565" spans="1:29" x14ac:dyDescent="0.35">
      <c r="A565">
        <v>119770</v>
      </c>
      <c r="B565" t="s">
        <v>708</v>
      </c>
      <c r="C565" t="s">
        <v>690</v>
      </c>
      <c r="D565" t="s">
        <v>233</v>
      </c>
      <c r="E565" t="s">
        <v>32</v>
      </c>
      <c r="F565">
        <v>1</v>
      </c>
      <c r="G565">
        <v>716</v>
      </c>
      <c r="H565">
        <v>133</v>
      </c>
      <c r="I565">
        <v>2.4</v>
      </c>
      <c r="J565">
        <v>23.1</v>
      </c>
      <c r="K565">
        <v>93.5</v>
      </c>
      <c r="L565">
        <v>13.8</v>
      </c>
      <c r="M565">
        <v>49</v>
      </c>
      <c r="N565">
        <v>42233</v>
      </c>
      <c r="O565">
        <v>497</v>
      </c>
      <c r="P565">
        <v>4232276</v>
      </c>
      <c r="Q565">
        <v>4515096</v>
      </c>
      <c r="R565">
        <v>-282820</v>
      </c>
      <c r="S565">
        <v>5911</v>
      </c>
      <c r="T565">
        <v>6306</v>
      </c>
      <c r="U565">
        <v>-395</v>
      </c>
      <c r="V565">
        <v>315</v>
      </c>
      <c r="W565">
        <v>4.9952426260704099</v>
      </c>
      <c r="X565">
        <v>2.26695990526138</v>
      </c>
      <c r="Y565">
        <v>36.1</v>
      </c>
      <c r="Z565">
        <v>1</v>
      </c>
      <c r="AA565">
        <v>0</v>
      </c>
      <c r="AB565">
        <v>0</v>
      </c>
      <c r="AC565">
        <v>0</v>
      </c>
    </row>
    <row r="566" spans="1:29" x14ac:dyDescent="0.35">
      <c r="A566">
        <v>119771</v>
      </c>
      <c r="B566" t="s">
        <v>709</v>
      </c>
      <c r="C566" t="s">
        <v>690</v>
      </c>
      <c r="D566" t="s">
        <v>233</v>
      </c>
      <c r="E566" t="s">
        <v>32</v>
      </c>
      <c r="F566">
        <v>1</v>
      </c>
      <c r="G566">
        <v>672</v>
      </c>
      <c r="H566">
        <v>100</v>
      </c>
      <c r="I566">
        <v>0.6</v>
      </c>
      <c r="J566">
        <v>37.700000000000003</v>
      </c>
      <c r="K566">
        <v>98.6</v>
      </c>
      <c r="L566">
        <v>17.5</v>
      </c>
      <c r="M566">
        <v>41</v>
      </c>
      <c r="N566">
        <v>40769</v>
      </c>
      <c r="O566">
        <v>497</v>
      </c>
      <c r="P566">
        <v>4481568</v>
      </c>
      <c r="Q566">
        <v>4295424</v>
      </c>
      <c r="R566">
        <v>186144</v>
      </c>
      <c r="S566">
        <v>6669</v>
      </c>
      <c r="T566">
        <v>6392</v>
      </c>
      <c r="U566">
        <v>277</v>
      </c>
      <c r="V566">
        <v>186</v>
      </c>
      <c r="W566">
        <v>2.9098873591990002</v>
      </c>
      <c r="X566">
        <v>2.2192232718548501</v>
      </c>
      <c r="Y566">
        <v>37.799999999999997</v>
      </c>
      <c r="Z566">
        <v>1</v>
      </c>
      <c r="AA566">
        <v>0</v>
      </c>
      <c r="AB566">
        <v>1</v>
      </c>
      <c r="AC566">
        <v>0</v>
      </c>
    </row>
    <row r="567" spans="1:29" x14ac:dyDescent="0.35">
      <c r="A567">
        <v>119773</v>
      </c>
      <c r="B567" t="s">
        <v>710</v>
      </c>
      <c r="C567" t="s">
        <v>690</v>
      </c>
      <c r="D567" t="s">
        <v>233</v>
      </c>
      <c r="E567" t="s">
        <v>32</v>
      </c>
      <c r="F567">
        <v>1</v>
      </c>
      <c r="G567">
        <v>574</v>
      </c>
      <c r="H567">
        <v>94</v>
      </c>
      <c r="I567">
        <v>1.2</v>
      </c>
      <c r="J567">
        <v>27.4</v>
      </c>
      <c r="K567">
        <v>58.2</v>
      </c>
      <c r="L567">
        <v>13.2</v>
      </c>
      <c r="M567">
        <v>43</v>
      </c>
      <c r="N567">
        <v>42210</v>
      </c>
      <c r="O567">
        <v>497</v>
      </c>
      <c r="P567">
        <v>4028332</v>
      </c>
      <c r="Q567">
        <v>4028332</v>
      </c>
      <c r="R567">
        <v>0</v>
      </c>
      <c r="S567">
        <v>7018</v>
      </c>
      <c r="T567">
        <v>7018</v>
      </c>
      <c r="U567">
        <v>0</v>
      </c>
      <c r="V567">
        <v>465</v>
      </c>
      <c r="W567">
        <v>6.6258193217440899</v>
      </c>
      <c r="X567">
        <v>1.35366201196922</v>
      </c>
      <c r="Y567">
        <v>35.9</v>
      </c>
      <c r="Z567">
        <v>1</v>
      </c>
      <c r="AA567">
        <v>0</v>
      </c>
      <c r="AB567">
        <v>1</v>
      </c>
      <c r="AC567">
        <v>0</v>
      </c>
    </row>
    <row r="568" spans="1:29" x14ac:dyDescent="0.35">
      <c r="A568">
        <v>119774</v>
      </c>
      <c r="B568" t="s">
        <v>711</v>
      </c>
      <c r="C568" t="s">
        <v>690</v>
      </c>
      <c r="D568" t="s">
        <v>233</v>
      </c>
      <c r="E568" t="s">
        <v>32</v>
      </c>
      <c r="F568">
        <v>1</v>
      </c>
      <c r="G568">
        <v>622</v>
      </c>
      <c r="H568">
        <v>120</v>
      </c>
      <c r="I568">
        <v>1.3</v>
      </c>
      <c r="J568">
        <v>34.700000000000003</v>
      </c>
      <c r="K568">
        <v>91.2</v>
      </c>
      <c r="L568">
        <v>13.4</v>
      </c>
      <c r="M568">
        <v>47</v>
      </c>
      <c r="N568">
        <v>41318</v>
      </c>
      <c r="O568">
        <v>497</v>
      </c>
      <c r="P568">
        <v>4248882</v>
      </c>
      <c r="Q568">
        <v>4261322</v>
      </c>
      <c r="R568">
        <v>-12440</v>
      </c>
      <c r="S568">
        <v>6831</v>
      </c>
      <c r="T568">
        <v>6851</v>
      </c>
      <c r="U568">
        <v>-20</v>
      </c>
      <c r="V568">
        <v>163</v>
      </c>
      <c r="W568">
        <v>2.3792147131805601</v>
      </c>
      <c r="X568">
        <v>0.87834870443566104</v>
      </c>
      <c r="Y568">
        <v>39.1</v>
      </c>
      <c r="Z568">
        <v>1</v>
      </c>
      <c r="AA568">
        <v>0</v>
      </c>
      <c r="AB568">
        <v>0</v>
      </c>
      <c r="AC568">
        <v>0</v>
      </c>
    </row>
    <row r="569" spans="1:29" x14ac:dyDescent="0.35">
      <c r="A569">
        <v>119775</v>
      </c>
      <c r="B569" t="s">
        <v>712</v>
      </c>
      <c r="C569" t="s">
        <v>690</v>
      </c>
      <c r="D569" t="s">
        <v>233</v>
      </c>
      <c r="E569" t="s">
        <v>32</v>
      </c>
      <c r="F569">
        <v>1</v>
      </c>
      <c r="G569">
        <v>928</v>
      </c>
      <c r="H569">
        <v>185</v>
      </c>
      <c r="I569">
        <v>0.6</v>
      </c>
      <c r="J569">
        <v>5.8</v>
      </c>
      <c r="K569">
        <v>98.6</v>
      </c>
      <c r="L569">
        <v>17.399999999999999</v>
      </c>
      <c r="M569">
        <v>53</v>
      </c>
      <c r="N569">
        <v>40192</v>
      </c>
      <c r="O569">
        <v>497</v>
      </c>
      <c r="P569">
        <v>4573184</v>
      </c>
      <c r="Q569">
        <v>4556480</v>
      </c>
      <c r="R569">
        <v>16704</v>
      </c>
      <c r="S569">
        <v>4928</v>
      </c>
      <c r="T569">
        <v>4910</v>
      </c>
      <c r="U569">
        <v>18</v>
      </c>
      <c r="V569">
        <v>63</v>
      </c>
      <c r="W569">
        <v>1.2830957230142599</v>
      </c>
      <c r="X569">
        <v>1.40016233766234</v>
      </c>
      <c r="Y569">
        <v>46.7</v>
      </c>
      <c r="Z569">
        <v>1</v>
      </c>
      <c r="AA569">
        <v>0</v>
      </c>
      <c r="AB569">
        <v>0</v>
      </c>
      <c r="AC569">
        <v>0</v>
      </c>
    </row>
    <row r="570" spans="1:29" x14ac:dyDescent="0.35">
      <c r="A570">
        <v>119779</v>
      </c>
      <c r="B570" t="s">
        <v>52</v>
      </c>
      <c r="C570" t="s">
        <v>690</v>
      </c>
      <c r="D570" t="s">
        <v>233</v>
      </c>
      <c r="E570" t="s">
        <v>32</v>
      </c>
      <c r="F570">
        <v>1</v>
      </c>
      <c r="G570">
        <v>883</v>
      </c>
      <c r="H570">
        <v>171</v>
      </c>
      <c r="I570">
        <v>1.4</v>
      </c>
      <c r="J570">
        <v>8</v>
      </c>
      <c r="K570">
        <v>89.5</v>
      </c>
      <c r="L570">
        <v>16.100000000000001</v>
      </c>
      <c r="M570">
        <v>55</v>
      </c>
      <c r="N570">
        <v>38939</v>
      </c>
      <c r="O570">
        <v>497</v>
      </c>
      <c r="P570">
        <v>4886522</v>
      </c>
      <c r="Q570">
        <v>4811467</v>
      </c>
      <c r="R570">
        <v>75055</v>
      </c>
      <c r="S570">
        <v>5534</v>
      </c>
      <c r="T570">
        <v>5449</v>
      </c>
      <c r="U570">
        <v>85</v>
      </c>
      <c r="V570">
        <v>356</v>
      </c>
      <c r="W570">
        <v>6.53330886401175</v>
      </c>
      <c r="X570">
        <v>8.5652331044452499</v>
      </c>
      <c r="Y570">
        <v>49.1</v>
      </c>
      <c r="Z570">
        <v>1</v>
      </c>
      <c r="AA570">
        <v>0</v>
      </c>
      <c r="AB570">
        <v>0</v>
      </c>
      <c r="AC570">
        <v>0</v>
      </c>
    </row>
    <row r="571" spans="1:29" x14ac:dyDescent="0.35">
      <c r="A571">
        <v>119780</v>
      </c>
      <c r="B571" t="s">
        <v>713</v>
      </c>
      <c r="C571" t="s">
        <v>690</v>
      </c>
      <c r="D571" t="s">
        <v>233</v>
      </c>
      <c r="E571" t="s">
        <v>32</v>
      </c>
      <c r="F571">
        <v>1</v>
      </c>
      <c r="G571">
        <v>673</v>
      </c>
      <c r="H571">
        <v>147</v>
      </c>
      <c r="I571">
        <v>0.3</v>
      </c>
      <c r="J571">
        <v>31.5</v>
      </c>
      <c r="K571">
        <v>88.9</v>
      </c>
      <c r="L571">
        <v>15.1</v>
      </c>
      <c r="M571">
        <v>42</v>
      </c>
      <c r="N571">
        <v>41689</v>
      </c>
      <c r="O571">
        <v>497</v>
      </c>
      <c r="P571">
        <v>4289029</v>
      </c>
      <c r="Q571">
        <v>4307200</v>
      </c>
      <c r="R571">
        <v>-18171</v>
      </c>
      <c r="S571">
        <v>6373</v>
      </c>
      <c r="T571">
        <v>6400</v>
      </c>
      <c r="U571">
        <v>-27</v>
      </c>
      <c r="V571">
        <v>171</v>
      </c>
      <c r="W571">
        <v>2.671875</v>
      </c>
      <c r="X571">
        <v>3.4677545896751898</v>
      </c>
      <c r="Y571">
        <v>37.9</v>
      </c>
      <c r="Z571">
        <v>1</v>
      </c>
      <c r="AA571">
        <v>0</v>
      </c>
      <c r="AB571">
        <v>0</v>
      </c>
      <c r="AC571">
        <v>0</v>
      </c>
    </row>
    <row r="572" spans="1:29" x14ac:dyDescent="0.35">
      <c r="A572">
        <v>119781</v>
      </c>
      <c r="B572" t="s">
        <v>714</v>
      </c>
      <c r="C572" t="s">
        <v>690</v>
      </c>
      <c r="D572" t="s">
        <v>233</v>
      </c>
      <c r="E572" t="s">
        <v>32</v>
      </c>
      <c r="F572">
        <v>1</v>
      </c>
      <c r="G572">
        <v>270</v>
      </c>
      <c r="H572">
        <v>52</v>
      </c>
      <c r="I572">
        <v>1.8</v>
      </c>
      <c r="J572">
        <v>27.2</v>
      </c>
      <c r="K572">
        <v>59.6</v>
      </c>
      <c r="L572">
        <v>11.8</v>
      </c>
      <c r="M572">
        <v>23</v>
      </c>
      <c r="N572">
        <v>40568</v>
      </c>
      <c r="O572">
        <v>497</v>
      </c>
      <c r="P572">
        <v>2038230</v>
      </c>
      <c r="Q572">
        <v>2086290</v>
      </c>
      <c r="R572">
        <v>-48060</v>
      </c>
      <c r="S572">
        <v>7549</v>
      </c>
      <c r="T572">
        <v>7727</v>
      </c>
      <c r="U572">
        <v>-178</v>
      </c>
      <c r="V572">
        <v>219</v>
      </c>
      <c r="W572">
        <v>2.834217678271</v>
      </c>
      <c r="X572">
        <v>1.9472777851370999</v>
      </c>
      <c r="Y572">
        <v>38.1</v>
      </c>
      <c r="Z572">
        <v>1</v>
      </c>
      <c r="AA572">
        <v>0</v>
      </c>
      <c r="AB572">
        <v>0</v>
      </c>
      <c r="AC572">
        <v>0</v>
      </c>
    </row>
    <row r="573" spans="1:29" x14ac:dyDescent="0.35">
      <c r="A573">
        <v>119782</v>
      </c>
      <c r="B573" t="s">
        <v>715</v>
      </c>
      <c r="C573" t="s">
        <v>690</v>
      </c>
      <c r="D573" t="s">
        <v>233</v>
      </c>
      <c r="E573" t="s">
        <v>32</v>
      </c>
      <c r="F573">
        <v>1</v>
      </c>
      <c r="G573">
        <v>848</v>
      </c>
      <c r="H573">
        <v>158</v>
      </c>
      <c r="I573">
        <v>1.9</v>
      </c>
      <c r="J573">
        <v>15.9</v>
      </c>
      <c r="K573">
        <v>95.5</v>
      </c>
      <c r="L573">
        <v>14.7</v>
      </c>
      <c r="M573">
        <v>60</v>
      </c>
      <c r="N573">
        <v>39114</v>
      </c>
      <c r="O573">
        <v>497</v>
      </c>
      <c r="P573">
        <v>4933664</v>
      </c>
      <c r="Q573">
        <v>5208416</v>
      </c>
      <c r="R573">
        <v>-274752</v>
      </c>
      <c r="S573">
        <v>5818</v>
      </c>
      <c r="T573">
        <v>6142</v>
      </c>
      <c r="U573">
        <v>-324</v>
      </c>
      <c r="V573">
        <v>330</v>
      </c>
      <c r="W573">
        <v>5.3728427222403097</v>
      </c>
      <c r="X573">
        <v>1.9594362323822601</v>
      </c>
      <c r="Y573">
        <v>42.1</v>
      </c>
      <c r="Z573">
        <v>1</v>
      </c>
      <c r="AA573">
        <v>0</v>
      </c>
      <c r="AB573">
        <v>0</v>
      </c>
      <c r="AC573">
        <v>0</v>
      </c>
    </row>
    <row r="574" spans="1:29" x14ac:dyDescent="0.35">
      <c r="A574">
        <v>119784</v>
      </c>
      <c r="B574" t="s">
        <v>716</v>
      </c>
      <c r="C574" t="s">
        <v>690</v>
      </c>
      <c r="D574" t="s">
        <v>233</v>
      </c>
      <c r="E574" t="s">
        <v>32</v>
      </c>
      <c r="F574">
        <v>1</v>
      </c>
      <c r="G574">
        <v>683</v>
      </c>
      <c r="H574">
        <v>155</v>
      </c>
      <c r="I574">
        <v>0.7</v>
      </c>
      <c r="J574">
        <v>11.8</v>
      </c>
      <c r="K574">
        <v>93.5</v>
      </c>
      <c r="L574">
        <v>15</v>
      </c>
      <c r="M574">
        <v>46</v>
      </c>
      <c r="N574">
        <v>40497</v>
      </c>
      <c r="O574">
        <v>497</v>
      </c>
      <c r="P574">
        <v>3794748</v>
      </c>
      <c r="Q574">
        <v>3963449</v>
      </c>
      <c r="R574">
        <v>-168701</v>
      </c>
      <c r="S574">
        <v>5556</v>
      </c>
      <c r="T574">
        <v>5803</v>
      </c>
      <c r="U574">
        <v>-247</v>
      </c>
      <c r="V574">
        <v>172</v>
      </c>
      <c r="W574">
        <v>2.9639841461313101</v>
      </c>
      <c r="X574">
        <v>3.1317494600432001</v>
      </c>
      <c r="Y574">
        <v>43.7</v>
      </c>
      <c r="Z574">
        <v>1</v>
      </c>
      <c r="AA574">
        <v>0</v>
      </c>
      <c r="AB574">
        <v>0</v>
      </c>
      <c r="AC574">
        <v>0</v>
      </c>
    </row>
    <row r="575" spans="1:29" x14ac:dyDescent="0.35">
      <c r="A575">
        <v>119785</v>
      </c>
      <c r="B575" t="s">
        <v>717</v>
      </c>
      <c r="C575" t="s">
        <v>690</v>
      </c>
      <c r="D575" t="s">
        <v>233</v>
      </c>
      <c r="E575" t="s">
        <v>32</v>
      </c>
      <c r="F575">
        <v>1</v>
      </c>
      <c r="G575">
        <v>733</v>
      </c>
      <c r="H575">
        <v>141</v>
      </c>
      <c r="I575">
        <v>1.6</v>
      </c>
      <c r="J575">
        <v>11.1</v>
      </c>
      <c r="K575">
        <v>86.9</v>
      </c>
      <c r="L575">
        <v>15.7</v>
      </c>
      <c r="M575">
        <v>48</v>
      </c>
      <c r="N575">
        <v>41923</v>
      </c>
      <c r="O575">
        <v>497</v>
      </c>
      <c r="P575">
        <v>3939875</v>
      </c>
      <c r="Q575">
        <v>4013175</v>
      </c>
      <c r="R575">
        <v>-73300</v>
      </c>
      <c r="S575">
        <v>5375</v>
      </c>
      <c r="T575">
        <v>5475</v>
      </c>
      <c r="U575">
        <v>-100</v>
      </c>
      <c r="V575">
        <v>90</v>
      </c>
      <c r="W575">
        <v>1.6438356164383601</v>
      </c>
      <c r="X575">
        <v>0.372093023255814</v>
      </c>
      <c r="Y575">
        <v>41</v>
      </c>
      <c r="Z575">
        <v>1</v>
      </c>
      <c r="AA575">
        <v>0</v>
      </c>
      <c r="AB575">
        <v>0</v>
      </c>
      <c r="AC575">
        <v>0</v>
      </c>
    </row>
    <row r="576" spans="1:29" x14ac:dyDescent="0.35">
      <c r="A576">
        <v>119788</v>
      </c>
      <c r="B576" t="s">
        <v>718</v>
      </c>
      <c r="C576" t="s">
        <v>690</v>
      </c>
      <c r="D576" t="s">
        <v>233</v>
      </c>
      <c r="E576" t="s">
        <v>32</v>
      </c>
      <c r="F576">
        <v>1</v>
      </c>
      <c r="G576">
        <v>792</v>
      </c>
      <c r="H576">
        <v>146</v>
      </c>
      <c r="I576">
        <v>2.6</v>
      </c>
      <c r="J576">
        <v>7.3</v>
      </c>
      <c r="K576">
        <v>98.4</v>
      </c>
      <c r="L576">
        <v>17.399999999999999</v>
      </c>
      <c r="M576">
        <v>46</v>
      </c>
      <c r="N576">
        <v>42390</v>
      </c>
      <c r="O576">
        <v>497</v>
      </c>
      <c r="P576">
        <v>3918024</v>
      </c>
      <c r="Q576">
        <v>4062960</v>
      </c>
      <c r="R576">
        <v>-144936</v>
      </c>
      <c r="S576">
        <v>4947</v>
      </c>
      <c r="T576">
        <v>5130</v>
      </c>
      <c r="U576">
        <v>-183</v>
      </c>
      <c r="V576">
        <v>319</v>
      </c>
      <c r="W576">
        <v>6.2183235867446403</v>
      </c>
      <c r="X576">
        <v>1.3947847180109201</v>
      </c>
      <c r="Y576">
        <v>46.9</v>
      </c>
      <c r="Z576">
        <v>1</v>
      </c>
      <c r="AA576">
        <v>0</v>
      </c>
      <c r="AB576">
        <v>0</v>
      </c>
      <c r="AC576">
        <v>0</v>
      </c>
    </row>
    <row r="577" spans="1:29" x14ac:dyDescent="0.35">
      <c r="A577">
        <v>119789</v>
      </c>
      <c r="B577" t="s">
        <v>719</v>
      </c>
      <c r="C577" t="s">
        <v>690</v>
      </c>
      <c r="D577" t="s">
        <v>233</v>
      </c>
      <c r="E577" t="s">
        <v>32</v>
      </c>
      <c r="F577">
        <v>1</v>
      </c>
      <c r="G577">
        <v>768</v>
      </c>
      <c r="H577">
        <v>150</v>
      </c>
      <c r="I577">
        <v>1.3</v>
      </c>
      <c r="J577">
        <v>6.5</v>
      </c>
      <c r="K577">
        <v>99.2</v>
      </c>
      <c r="L577">
        <v>19.100000000000001</v>
      </c>
      <c r="M577">
        <v>41</v>
      </c>
      <c r="N577">
        <v>40166</v>
      </c>
      <c r="O577">
        <v>497</v>
      </c>
      <c r="P577">
        <v>3836160</v>
      </c>
      <c r="Q577">
        <v>3761664</v>
      </c>
      <c r="R577">
        <v>74496</v>
      </c>
      <c r="S577">
        <v>4995</v>
      </c>
      <c r="T577">
        <v>4898</v>
      </c>
      <c r="U577">
        <v>97</v>
      </c>
      <c r="V577">
        <v>253</v>
      </c>
      <c r="W577">
        <v>5.1653736218864799</v>
      </c>
      <c r="X577">
        <v>2.1821821821821801</v>
      </c>
      <c r="Y577">
        <v>49</v>
      </c>
      <c r="Z577">
        <v>1</v>
      </c>
      <c r="AA577">
        <v>0</v>
      </c>
      <c r="AB577">
        <v>0</v>
      </c>
      <c r="AC577">
        <v>0</v>
      </c>
    </row>
    <row r="578" spans="1:29" x14ac:dyDescent="0.35">
      <c r="A578">
        <v>119790</v>
      </c>
      <c r="B578" t="s">
        <v>720</v>
      </c>
      <c r="C578" t="s">
        <v>721</v>
      </c>
      <c r="D578" t="s">
        <v>233</v>
      </c>
      <c r="E578" t="s">
        <v>32</v>
      </c>
      <c r="F578">
        <v>1</v>
      </c>
      <c r="G578">
        <v>727</v>
      </c>
      <c r="H578">
        <v>155</v>
      </c>
      <c r="I578">
        <v>0</v>
      </c>
      <c r="J578">
        <v>26.6</v>
      </c>
      <c r="K578">
        <v>76.2</v>
      </c>
      <c r="L578">
        <v>13.6</v>
      </c>
      <c r="M578">
        <v>54</v>
      </c>
      <c r="N578">
        <v>42527</v>
      </c>
      <c r="O578">
        <v>445.2</v>
      </c>
      <c r="P578">
        <v>5182783</v>
      </c>
      <c r="Q578">
        <v>5736757</v>
      </c>
      <c r="R578">
        <v>-553974</v>
      </c>
      <c r="S578">
        <v>7129</v>
      </c>
      <c r="T578">
        <v>7891</v>
      </c>
      <c r="U578">
        <v>-762</v>
      </c>
      <c r="V578">
        <v>149</v>
      </c>
      <c r="W578">
        <v>1.8882270941579</v>
      </c>
      <c r="X578">
        <v>1.66923832234535</v>
      </c>
      <c r="Y578">
        <v>39.9</v>
      </c>
      <c r="Z578">
        <v>1</v>
      </c>
      <c r="AA578">
        <v>0</v>
      </c>
      <c r="AB578">
        <v>0</v>
      </c>
      <c r="AC578">
        <v>0</v>
      </c>
    </row>
    <row r="579" spans="1:29" x14ac:dyDescent="0.35">
      <c r="A579">
        <v>119792</v>
      </c>
      <c r="B579" t="s">
        <v>718</v>
      </c>
      <c r="C579" t="s">
        <v>690</v>
      </c>
      <c r="D579" t="s">
        <v>233</v>
      </c>
      <c r="E579" t="s">
        <v>32</v>
      </c>
      <c r="F579">
        <v>1</v>
      </c>
      <c r="G579">
        <v>695</v>
      </c>
      <c r="H579">
        <v>129</v>
      </c>
      <c r="I579">
        <v>1.7</v>
      </c>
      <c r="J579">
        <v>6.6</v>
      </c>
      <c r="K579">
        <v>97.4</v>
      </c>
      <c r="L579">
        <v>15.9</v>
      </c>
      <c r="M579">
        <v>43</v>
      </c>
      <c r="N579">
        <v>41640</v>
      </c>
      <c r="O579">
        <v>497</v>
      </c>
      <c r="P579">
        <v>3363105</v>
      </c>
      <c r="Q579">
        <v>3468050</v>
      </c>
      <c r="R579">
        <v>-104945</v>
      </c>
      <c r="S579">
        <v>4839</v>
      </c>
      <c r="T579">
        <v>4990</v>
      </c>
      <c r="U579">
        <v>-151</v>
      </c>
      <c r="V579">
        <v>238</v>
      </c>
      <c r="W579">
        <v>4.7695390781563098</v>
      </c>
      <c r="X579">
        <v>3.30646827856995</v>
      </c>
      <c r="Y579">
        <v>51.5</v>
      </c>
      <c r="Z579">
        <v>1</v>
      </c>
      <c r="AA579">
        <v>0</v>
      </c>
      <c r="AB579">
        <v>0</v>
      </c>
      <c r="AC579">
        <v>0</v>
      </c>
    </row>
    <row r="580" spans="1:29" x14ac:dyDescent="0.35">
      <c r="A580">
        <v>119793</v>
      </c>
      <c r="B580" t="s">
        <v>722</v>
      </c>
      <c r="C580" t="s">
        <v>721</v>
      </c>
      <c r="D580" t="s">
        <v>233</v>
      </c>
      <c r="E580" t="s">
        <v>32</v>
      </c>
      <c r="F580">
        <v>1</v>
      </c>
      <c r="G580">
        <v>994</v>
      </c>
      <c r="H580">
        <v>181</v>
      </c>
      <c r="I580">
        <v>0.6</v>
      </c>
      <c r="J580">
        <v>8.8000000000000007</v>
      </c>
      <c r="K580">
        <v>96.6</v>
      </c>
      <c r="L580">
        <v>15</v>
      </c>
      <c r="M580">
        <v>67</v>
      </c>
      <c r="N580">
        <v>40960</v>
      </c>
      <c r="O580">
        <v>445.2</v>
      </c>
      <c r="P580">
        <v>5929210</v>
      </c>
      <c r="Q580">
        <v>5944120</v>
      </c>
      <c r="R580">
        <v>-14910</v>
      </c>
      <c r="S580">
        <v>5965</v>
      </c>
      <c r="T580">
        <v>5980</v>
      </c>
      <c r="U580">
        <v>-15</v>
      </c>
      <c r="V580">
        <v>110</v>
      </c>
      <c r="W580">
        <v>1.8394648829431399</v>
      </c>
      <c r="X580">
        <v>5.8172673931265697</v>
      </c>
      <c r="Y580">
        <v>48.2</v>
      </c>
      <c r="Z580">
        <v>1</v>
      </c>
      <c r="AA580">
        <v>0</v>
      </c>
      <c r="AB580">
        <v>0</v>
      </c>
      <c r="AC580">
        <v>0</v>
      </c>
    </row>
    <row r="581" spans="1:29" x14ac:dyDescent="0.35">
      <c r="A581">
        <v>119794</v>
      </c>
      <c r="B581" t="s">
        <v>723</v>
      </c>
      <c r="C581" t="s">
        <v>690</v>
      </c>
      <c r="D581" t="s">
        <v>233</v>
      </c>
      <c r="E581" t="s">
        <v>41</v>
      </c>
      <c r="F581">
        <v>1</v>
      </c>
      <c r="G581">
        <v>875</v>
      </c>
      <c r="H581">
        <v>147</v>
      </c>
      <c r="I581">
        <v>2.1</v>
      </c>
      <c r="J581">
        <v>4</v>
      </c>
      <c r="K581">
        <v>94.2</v>
      </c>
      <c r="L581">
        <v>15.3</v>
      </c>
      <c r="M581">
        <v>60</v>
      </c>
      <c r="N581">
        <v>39085</v>
      </c>
      <c r="O581">
        <v>497</v>
      </c>
      <c r="P581">
        <v>4228875</v>
      </c>
      <c r="Q581">
        <v>4368000</v>
      </c>
      <c r="R581">
        <v>-139125</v>
      </c>
      <c r="S581">
        <v>4833</v>
      </c>
      <c r="T581">
        <v>4992</v>
      </c>
      <c r="U581">
        <v>-159</v>
      </c>
      <c r="V581">
        <v>160</v>
      </c>
      <c r="W581">
        <v>3.2051282051282</v>
      </c>
      <c r="X581">
        <v>4.6554934823091196</v>
      </c>
      <c r="Y581">
        <v>52.8</v>
      </c>
      <c r="Z581">
        <v>0</v>
      </c>
      <c r="AA581">
        <v>0</v>
      </c>
      <c r="AB581">
        <v>1</v>
      </c>
      <c r="AC581">
        <v>0</v>
      </c>
    </row>
    <row r="582" spans="1:29" x14ac:dyDescent="0.35">
      <c r="A582">
        <v>119797</v>
      </c>
      <c r="B582" t="s">
        <v>724</v>
      </c>
      <c r="C582" t="s">
        <v>690</v>
      </c>
      <c r="D582" t="s">
        <v>233</v>
      </c>
      <c r="E582" t="s">
        <v>32</v>
      </c>
      <c r="F582">
        <v>1</v>
      </c>
      <c r="G582">
        <v>431</v>
      </c>
      <c r="H582">
        <v>86</v>
      </c>
      <c r="I582">
        <v>2.7</v>
      </c>
      <c r="J582">
        <v>20.9</v>
      </c>
      <c r="K582">
        <v>96.2</v>
      </c>
      <c r="L582">
        <v>14.3</v>
      </c>
      <c r="M582">
        <v>31</v>
      </c>
      <c r="N582">
        <v>37733</v>
      </c>
      <c r="O582">
        <v>497</v>
      </c>
      <c r="P582">
        <v>2601947</v>
      </c>
      <c r="Q582">
        <v>2637720</v>
      </c>
      <c r="R582">
        <v>-35773</v>
      </c>
      <c r="S582">
        <v>6037</v>
      </c>
      <c r="T582">
        <v>6120</v>
      </c>
      <c r="U582">
        <v>-83</v>
      </c>
      <c r="V582">
        <v>177</v>
      </c>
      <c r="W582">
        <v>2.8921568627451002</v>
      </c>
      <c r="X582">
        <v>1.7227099552758001</v>
      </c>
      <c r="Y582">
        <v>41</v>
      </c>
      <c r="Z582">
        <v>1</v>
      </c>
      <c r="AA582">
        <v>0</v>
      </c>
      <c r="AB582">
        <v>0</v>
      </c>
      <c r="AC582">
        <v>0</v>
      </c>
    </row>
    <row r="583" spans="1:29" x14ac:dyDescent="0.35">
      <c r="A583">
        <v>119798</v>
      </c>
      <c r="B583" t="s">
        <v>725</v>
      </c>
      <c r="C583" t="s">
        <v>690</v>
      </c>
      <c r="D583" t="s">
        <v>233</v>
      </c>
      <c r="E583" t="s">
        <v>32</v>
      </c>
      <c r="F583">
        <v>1</v>
      </c>
      <c r="G583">
        <v>701</v>
      </c>
      <c r="H583">
        <v>107</v>
      </c>
      <c r="I583">
        <v>2.9</v>
      </c>
      <c r="J583">
        <v>22.2</v>
      </c>
      <c r="K583">
        <v>86.8</v>
      </c>
      <c r="L583">
        <v>14.5</v>
      </c>
      <c r="M583">
        <v>47</v>
      </c>
      <c r="N583">
        <v>40501</v>
      </c>
      <c r="O583">
        <v>497</v>
      </c>
      <c r="P583">
        <v>4371436</v>
      </c>
      <c r="Q583">
        <v>4630105</v>
      </c>
      <c r="R583">
        <v>-258669</v>
      </c>
      <c r="S583">
        <v>6236</v>
      </c>
      <c r="T583">
        <v>6605</v>
      </c>
      <c r="U583">
        <v>-369</v>
      </c>
      <c r="V583">
        <v>331</v>
      </c>
      <c r="W583">
        <v>5.0113550340651001</v>
      </c>
      <c r="X583">
        <v>2.2771007055805002</v>
      </c>
      <c r="Y583">
        <v>44.7</v>
      </c>
      <c r="Z583">
        <v>1</v>
      </c>
      <c r="AA583">
        <v>0</v>
      </c>
      <c r="AB583">
        <v>1</v>
      </c>
      <c r="AC583">
        <v>0</v>
      </c>
    </row>
    <row r="584" spans="1:29" x14ac:dyDescent="0.35">
      <c r="A584">
        <v>119799</v>
      </c>
      <c r="B584" t="s">
        <v>726</v>
      </c>
      <c r="C584" t="s">
        <v>690</v>
      </c>
      <c r="D584" t="s">
        <v>233</v>
      </c>
      <c r="E584" t="s">
        <v>32</v>
      </c>
      <c r="F584">
        <v>1</v>
      </c>
      <c r="G584">
        <v>820</v>
      </c>
      <c r="H584">
        <v>154</v>
      </c>
      <c r="I584">
        <v>1.6</v>
      </c>
      <c r="J584">
        <v>12.7</v>
      </c>
      <c r="K584">
        <v>99.4</v>
      </c>
      <c r="L584">
        <v>16.5</v>
      </c>
      <c r="M584">
        <v>49</v>
      </c>
      <c r="N584">
        <v>41421</v>
      </c>
      <c r="O584">
        <v>497</v>
      </c>
      <c r="P584">
        <v>4623160</v>
      </c>
      <c r="Q584">
        <v>4657600</v>
      </c>
      <c r="R584">
        <v>-34440</v>
      </c>
      <c r="S584">
        <v>5638</v>
      </c>
      <c r="T584">
        <v>5680</v>
      </c>
      <c r="U584">
        <v>-42</v>
      </c>
      <c r="V584">
        <v>197</v>
      </c>
      <c r="W584">
        <v>3.46830985915493</v>
      </c>
      <c r="X584">
        <v>2.9975168499467899</v>
      </c>
      <c r="Y584">
        <v>43</v>
      </c>
      <c r="Z584">
        <v>1</v>
      </c>
      <c r="AA584">
        <v>0</v>
      </c>
      <c r="AB584">
        <v>0</v>
      </c>
      <c r="AC584">
        <v>0</v>
      </c>
    </row>
    <row r="585" spans="1:29" x14ac:dyDescent="0.35">
      <c r="A585">
        <v>119800</v>
      </c>
      <c r="B585" t="s">
        <v>727</v>
      </c>
      <c r="C585" t="s">
        <v>690</v>
      </c>
      <c r="D585" t="s">
        <v>233</v>
      </c>
      <c r="E585" t="s">
        <v>32</v>
      </c>
      <c r="F585">
        <v>1</v>
      </c>
      <c r="G585">
        <v>319</v>
      </c>
      <c r="H585">
        <v>67</v>
      </c>
      <c r="I585">
        <v>1.6</v>
      </c>
      <c r="J585">
        <v>12.5</v>
      </c>
      <c r="K585">
        <v>95.8</v>
      </c>
      <c r="L585">
        <v>13</v>
      </c>
      <c r="M585">
        <v>24</v>
      </c>
      <c r="N585">
        <v>40997</v>
      </c>
      <c r="O585">
        <v>497</v>
      </c>
      <c r="P585">
        <v>1839035</v>
      </c>
      <c r="Q585">
        <v>2199505</v>
      </c>
      <c r="R585">
        <v>-360470</v>
      </c>
      <c r="S585">
        <v>5765</v>
      </c>
      <c r="T585">
        <v>6895</v>
      </c>
      <c r="U585">
        <v>-1130</v>
      </c>
      <c r="V585">
        <v>178</v>
      </c>
      <c r="W585">
        <v>2.5815808556925299</v>
      </c>
      <c r="X585">
        <v>2.1162185602775399</v>
      </c>
      <c r="Y585">
        <v>45.5</v>
      </c>
      <c r="Z585">
        <v>1</v>
      </c>
      <c r="AA585">
        <v>0</v>
      </c>
      <c r="AB585">
        <v>0</v>
      </c>
      <c r="AC585">
        <v>0</v>
      </c>
    </row>
    <row r="586" spans="1:29" x14ac:dyDescent="0.35">
      <c r="A586">
        <v>119801</v>
      </c>
      <c r="B586" t="s">
        <v>728</v>
      </c>
      <c r="C586" t="s">
        <v>690</v>
      </c>
      <c r="D586" t="s">
        <v>233</v>
      </c>
      <c r="E586" t="s">
        <v>32</v>
      </c>
      <c r="F586">
        <v>1</v>
      </c>
      <c r="G586">
        <v>1030</v>
      </c>
      <c r="H586">
        <v>194</v>
      </c>
      <c r="I586">
        <v>1.2</v>
      </c>
      <c r="J586">
        <v>5.6</v>
      </c>
      <c r="K586">
        <v>99.2</v>
      </c>
      <c r="L586">
        <v>16.899999999999999</v>
      </c>
      <c r="M586">
        <v>61</v>
      </c>
      <c r="N586">
        <v>40301</v>
      </c>
      <c r="O586">
        <v>497</v>
      </c>
      <c r="P586">
        <v>5189140</v>
      </c>
      <c r="Q586">
        <v>5167510</v>
      </c>
      <c r="R586">
        <v>21630</v>
      </c>
      <c r="S586">
        <v>5038</v>
      </c>
      <c r="T586">
        <v>5017</v>
      </c>
      <c r="U586">
        <v>21</v>
      </c>
      <c r="V586">
        <v>80</v>
      </c>
      <c r="W586">
        <v>1.5945784333266899</v>
      </c>
      <c r="X586">
        <v>5.5379118697895997</v>
      </c>
      <c r="Y586">
        <v>51.1</v>
      </c>
      <c r="Z586">
        <v>1</v>
      </c>
      <c r="AA586">
        <v>0</v>
      </c>
      <c r="AB586">
        <v>0</v>
      </c>
      <c r="AC586">
        <v>0</v>
      </c>
    </row>
    <row r="587" spans="1:29" x14ac:dyDescent="0.35">
      <c r="A587">
        <v>119802</v>
      </c>
      <c r="B587" t="s">
        <v>729</v>
      </c>
      <c r="C587" t="s">
        <v>690</v>
      </c>
      <c r="D587" t="s">
        <v>233</v>
      </c>
      <c r="E587" t="s">
        <v>32</v>
      </c>
      <c r="F587">
        <v>1</v>
      </c>
      <c r="G587">
        <v>897</v>
      </c>
      <c r="H587">
        <v>175</v>
      </c>
      <c r="I587">
        <v>2.1</v>
      </c>
      <c r="J587">
        <v>3.3</v>
      </c>
      <c r="K587">
        <v>97.9</v>
      </c>
      <c r="L587">
        <v>16.3</v>
      </c>
      <c r="M587">
        <v>55</v>
      </c>
      <c r="N587">
        <v>40351</v>
      </c>
      <c r="O587">
        <v>497</v>
      </c>
      <c r="P587">
        <v>4232943</v>
      </c>
      <c r="Q587">
        <v>4198857</v>
      </c>
      <c r="R587">
        <v>34086</v>
      </c>
      <c r="S587">
        <v>4719</v>
      </c>
      <c r="T587">
        <v>4681</v>
      </c>
      <c r="U587">
        <v>38</v>
      </c>
      <c r="V587">
        <v>186</v>
      </c>
      <c r="W587">
        <v>3.9735099337748299</v>
      </c>
      <c r="X587">
        <v>2.3310023310023298</v>
      </c>
      <c r="Y587">
        <v>55.8</v>
      </c>
      <c r="Z587">
        <v>1</v>
      </c>
      <c r="AA587">
        <v>0</v>
      </c>
      <c r="AB587">
        <v>0</v>
      </c>
      <c r="AC587">
        <v>0</v>
      </c>
    </row>
    <row r="588" spans="1:29" x14ac:dyDescent="0.35">
      <c r="A588">
        <v>119803</v>
      </c>
      <c r="B588" t="s">
        <v>730</v>
      </c>
      <c r="C588" t="s">
        <v>690</v>
      </c>
      <c r="D588" t="s">
        <v>233</v>
      </c>
      <c r="E588" t="s">
        <v>32</v>
      </c>
      <c r="F588">
        <v>1</v>
      </c>
      <c r="G588">
        <v>779</v>
      </c>
      <c r="H588">
        <v>162</v>
      </c>
      <c r="I588">
        <v>1.3</v>
      </c>
      <c r="J588">
        <v>6.7</v>
      </c>
      <c r="K588">
        <v>97.3</v>
      </c>
      <c r="L588">
        <v>15.3</v>
      </c>
      <c r="M588">
        <v>52</v>
      </c>
      <c r="N588">
        <v>39662</v>
      </c>
      <c r="O588">
        <v>497</v>
      </c>
      <c r="P588">
        <v>3938624</v>
      </c>
      <c r="Q588">
        <v>4137269</v>
      </c>
      <c r="R588">
        <v>-198645</v>
      </c>
      <c r="S588">
        <v>5056</v>
      </c>
      <c r="T588">
        <v>5311</v>
      </c>
      <c r="U588">
        <v>-255</v>
      </c>
      <c r="V588">
        <v>139</v>
      </c>
      <c r="W588">
        <v>2.6172095650536602</v>
      </c>
      <c r="X588">
        <v>2.1162974683544298</v>
      </c>
      <c r="Y588">
        <v>47.9</v>
      </c>
      <c r="Z588">
        <v>1</v>
      </c>
      <c r="AA588">
        <v>0</v>
      </c>
      <c r="AB588">
        <v>0</v>
      </c>
      <c r="AC588">
        <v>0</v>
      </c>
    </row>
    <row r="589" spans="1:29" x14ac:dyDescent="0.35">
      <c r="A589">
        <v>119804</v>
      </c>
      <c r="B589" t="s">
        <v>731</v>
      </c>
      <c r="C589" t="s">
        <v>690</v>
      </c>
      <c r="D589" t="s">
        <v>233</v>
      </c>
      <c r="E589" t="s">
        <v>32</v>
      </c>
      <c r="F589">
        <v>1</v>
      </c>
      <c r="G589">
        <v>722</v>
      </c>
      <c r="H589">
        <v>149</v>
      </c>
      <c r="I589">
        <v>0.8</v>
      </c>
      <c r="J589">
        <v>24.2</v>
      </c>
      <c r="K589">
        <v>65.400000000000006</v>
      </c>
      <c r="L589">
        <v>16.3</v>
      </c>
      <c r="M589">
        <v>46</v>
      </c>
      <c r="N589">
        <v>41574</v>
      </c>
      <c r="O589">
        <v>497</v>
      </c>
      <c r="P589">
        <v>4488674</v>
      </c>
      <c r="Q589">
        <v>4501670</v>
      </c>
      <c r="R589">
        <v>-12996</v>
      </c>
      <c r="S589">
        <v>6217</v>
      </c>
      <c r="T589">
        <v>6235</v>
      </c>
      <c r="U589">
        <v>-18</v>
      </c>
      <c r="V589">
        <v>282</v>
      </c>
      <c r="W589">
        <v>4.5228548516439497</v>
      </c>
      <c r="X589">
        <v>1.52806820009651</v>
      </c>
      <c r="Y589">
        <v>39.299999999999997</v>
      </c>
      <c r="Z589">
        <v>1</v>
      </c>
      <c r="AA589">
        <v>0</v>
      </c>
      <c r="AB589">
        <v>0</v>
      </c>
      <c r="AC589">
        <v>0</v>
      </c>
    </row>
    <row r="590" spans="1:29" x14ac:dyDescent="0.35">
      <c r="A590">
        <v>119813</v>
      </c>
      <c r="B590" t="s">
        <v>732</v>
      </c>
      <c r="C590" t="s">
        <v>690</v>
      </c>
      <c r="D590" t="s">
        <v>233</v>
      </c>
      <c r="E590" t="s">
        <v>32</v>
      </c>
      <c r="F590">
        <v>1</v>
      </c>
      <c r="G590">
        <v>934</v>
      </c>
      <c r="H590">
        <v>161</v>
      </c>
      <c r="I590">
        <v>1</v>
      </c>
      <c r="J590">
        <v>7.3</v>
      </c>
      <c r="K590">
        <v>98.2</v>
      </c>
      <c r="L590">
        <v>14.4</v>
      </c>
      <c r="M590">
        <v>64</v>
      </c>
      <c r="N590">
        <v>40190</v>
      </c>
      <c r="O590">
        <v>497</v>
      </c>
      <c r="P590">
        <v>4559788</v>
      </c>
      <c r="Q590">
        <v>4753126</v>
      </c>
      <c r="R590">
        <v>-193338</v>
      </c>
      <c r="S590">
        <v>4882</v>
      </c>
      <c r="T590">
        <v>5089</v>
      </c>
      <c r="U590">
        <v>-207</v>
      </c>
      <c r="V590">
        <v>177</v>
      </c>
      <c r="W590">
        <v>3.4780899980349802</v>
      </c>
      <c r="X590">
        <v>1.2494879147890201</v>
      </c>
      <c r="Y590">
        <v>43.3</v>
      </c>
      <c r="Z590">
        <v>1</v>
      </c>
      <c r="AA590">
        <v>0</v>
      </c>
      <c r="AB590">
        <v>1</v>
      </c>
      <c r="AC590">
        <v>0</v>
      </c>
    </row>
    <row r="591" spans="1:29" x14ac:dyDescent="0.35">
      <c r="A591">
        <v>119814</v>
      </c>
      <c r="B591" t="s">
        <v>733</v>
      </c>
      <c r="C591" t="s">
        <v>690</v>
      </c>
      <c r="D591" t="s">
        <v>233</v>
      </c>
      <c r="E591" t="s">
        <v>32</v>
      </c>
      <c r="F591">
        <v>1</v>
      </c>
      <c r="G591">
        <v>763</v>
      </c>
      <c r="H591">
        <v>152</v>
      </c>
      <c r="I591">
        <v>1.3</v>
      </c>
      <c r="J591">
        <v>5.5</v>
      </c>
      <c r="K591">
        <v>90</v>
      </c>
      <c r="L591">
        <v>15.8</v>
      </c>
      <c r="M591">
        <v>48</v>
      </c>
      <c r="N591">
        <v>40800</v>
      </c>
      <c r="O591">
        <v>497</v>
      </c>
      <c r="P591">
        <v>3713521</v>
      </c>
      <c r="Q591">
        <v>3673845</v>
      </c>
      <c r="R591">
        <v>39676</v>
      </c>
      <c r="S591">
        <v>4867</v>
      </c>
      <c r="T591">
        <v>4815</v>
      </c>
      <c r="U591">
        <v>52</v>
      </c>
      <c r="V591">
        <v>220</v>
      </c>
      <c r="W591">
        <v>4.5690550363447597</v>
      </c>
      <c r="X591">
        <v>2.2190260941031399</v>
      </c>
      <c r="Y591">
        <v>60.5</v>
      </c>
      <c r="Z591">
        <v>1</v>
      </c>
      <c r="AA591">
        <v>0</v>
      </c>
      <c r="AB591">
        <v>0</v>
      </c>
      <c r="AC591">
        <v>0</v>
      </c>
    </row>
    <row r="592" spans="1:29" x14ac:dyDescent="0.35">
      <c r="A592">
        <v>119816</v>
      </c>
      <c r="B592" t="s">
        <v>118</v>
      </c>
      <c r="C592" t="s">
        <v>690</v>
      </c>
      <c r="D592" t="s">
        <v>233</v>
      </c>
      <c r="E592" t="s">
        <v>32</v>
      </c>
      <c r="F592">
        <v>1</v>
      </c>
      <c r="G592">
        <v>550</v>
      </c>
      <c r="H592">
        <v>120</v>
      </c>
      <c r="I592">
        <v>1.1000000000000001</v>
      </c>
      <c r="J592">
        <v>13</v>
      </c>
      <c r="K592">
        <v>95.3</v>
      </c>
      <c r="L592">
        <v>15.4</v>
      </c>
      <c r="M592">
        <v>36</v>
      </c>
      <c r="N592">
        <v>39479</v>
      </c>
      <c r="O592">
        <v>497</v>
      </c>
      <c r="P592">
        <v>2969450</v>
      </c>
      <c r="Q592">
        <v>3199900</v>
      </c>
      <c r="R592">
        <v>-230450</v>
      </c>
      <c r="S592">
        <v>5399</v>
      </c>
      <c r="T592">
        <v>5818</v>
      </c>
      <c r="U592">
        <v>-419</v>
      </c>
      <c r="V592">
        <v>153</v>
      </c>
      <c r="W592">
        <v>2.6297696803025099</v>
      </c>
      <c r="X592">
        <v>3.8340433413595099</v>
      </c>
      <c r="Y592">
        <v>46.9</v>
      </c>
      <c r="Z592">
        <v>1</v>
      </c>
      <c r="AA592">
        <v>0</v>
      </c>
      <c r="AB592">
        <v>0</v>
      </c>
      <c r="AC592">
        <v>0</v>
      </c>
    </row>
    <row r="593" spans="1:29" x14ac:dyDescent="0.35">
      <c r="A593">
        <v>120274</v>
      </c>
      <c r="B593" t="s">
        <v>734</v>
      </c>
      <c r="C593" t="s">
        <v>735</v>
      </c>
      <c r="D593" t="s">
        <v>490</v>
      </c>
      <c r="E593" t="s">
        <v>32</v>
      </c>
      <c r="F593">
        <v>1</v>
      </c>
      <c r="G593">
        <v>573</v>
      </c>
      <c r="H593">
        <v>194</v>
      </c>
      <c r="I593">
        <v>3.3</v>
      </c>
      <c r="J593">
        <v>6.3</v>
      </c>
      <c r="K593">
        <v>98</v>
      </c>
      <c r="L593">
        <v>14.7</v>
      </c>
      <c r="M593">
        <v>37</v>
      </c>
      <c r="N593">
        <v>39926</v>
      </c>
      <c r="O593">
        <v>531</v>
      </c>
      <c r="P593">
        <v>3321108</v>
      </c>
      <c r="Q593">
        <v>3607608</v>
      </c>
      <c r="R593">
        <v>-286500</v>
      </c>
      <c r="S593">
        <v>5796</v>
      </c>
      <c r="T593">
        <v>6296</v>
      </c>
      <c r="U593">
        <v>-500</v>
      </c>
      <c r="V593">
        <v>369</v>
      </c>
      <c r="W593">
        <v>5.86086404066074</v>
      </c>
      <c r="X593">
        <v>8.9199447895100104</v>
      </c>
      <c r="Y593">
        <v>40.6</v>
      </c>
      <c r="Z593">
        <v>1</v>
      </c>
      <c r="AA593">
        <v>0</v>
      </c>
      <c r="AB593">
        <v>1</v>
      </c>
      <c r="AC593">
        <v>0</v>
      </c>
    </row>
    <row r="594" spans="1:29" x14ac:dyDescent="0.35">
      <c r="A594">
        <v>120277</v>
      </c>
      <c r="B594" t="s">
        <v>736</v>
      </c>
      <c r="C594" t="s">
        <v>737</v>
      </c>
      <c r="D594" t="s">
        <v>490</v>
      </c>
      <c r="E594" t="s">
        <v>32</v>
      </c>
      <c r="F594">
        <v>1</v>
      </c>
      <c r="G594">
        <v>1204</v>
      </c>
      <c r="H594">
        <v>234</v>
      </c>
      <c r="I594">
        <v>1</v>
      </c>
      <c r="J594">
        <v>12.9</v>
      </c>
      <c r="K594">
        <v>10.6</v>
      </c>
      <c r="L594">
        <v>15.5</v>
      </c>
      <c r="M594">
        <v>80</v>
      </c>
      <c r="N594">
        <v>40002</v>
      </c>
      <c r="O594">
        <v>433</v>
      </c>
      <c r="P594">
        <v>8494220</v>
      </c>
      <c r="Q594">
        <v>8356964</v>
      </c>
      <c r="R594">
        <v>137256</v>
      </c>
      <c r="S594">
        <v>7055</v>
      </c>
      <c r="T594">
        <v>6941</v>
      </c>
      <c r="U594">
        <v>114</v>
      </c>
      <c r="V594">
        <v>276</v>
      </c>
      <c r="W594">
        <v>3.9763722806512001</v>
      </c>
      <c r="X594">
        <v>11.566265060240999</v>
      </c>
      <c r="Y594">
        <v>41</v>
      </c>
      <c r="Z594">
        <v>1</v>
      </c>
      <c r="AA594">
        <v>0</v>
      </c>
      <c r="AB594">
        <v>0</v>
      </c>
      <c r="AC594">
        <v>0</v>
      </c>
    </row>
    <row r="595" spans="1:29" x14ac:dyDescent="0.35">
      <c r="A595">
        <v>120281</v>
      </c>
      <c r="B595" t="s">
        <v>738</v>
      </c>
      <c r="C595" t="s">
        <v>737</v>
      </c>
      <c r="D595" t="s">
        <v>490</v>
      </c>
      <c r="E595" t="s">
        <v>32</v>
      </c>
      <c r="F595">
        <v>1</v>
      </c>
      <c r="G595">
        <v>1027</v>
      </c>
      <c r="H595">
        <v>192</v>
      </c>
      <c r="I595">
        <v>1.2</v>
      </c>
      <c r="J595">
        <v>19.399999999999999</v>
      </c>
      <c r="K595">
        <v>79.599999999999994</v>
      </c>
      <c r="L595">
        <v>16</v>
      </c>
      <c r="M595">
        <v>66</v>
      </c>
      <c r="N595">
        <v>36089</v>
      </c>
      <c r="O595">
        <v>433</v>
      </c>
      <c r="P595">
        <v>6782308</v>
      </c>
      <c r="Q595">
        <v>6852144</v>
      </c>
      <c r="R595">
        <v>-69836</v>
      </c>
      <c r="S595">
        <v>6604</v>
      </c>
      <c r="T595">
        <v>6672</v>
      </c>
      <c r="U595">
        <v>-68</v>
      </c>
      <c r="V595">
        <v>498</v>
      </c>
      <c r="W595">
        <v>7.4640287769784202</v>
      </c>
      <c r="X595">
        <v>2.05935796486978</v>
      </c>
      <c r="Y595">
        <v>44.5</v>
      </c>
      <c r="Z595">
        <v>1</v>
      </c>
      <c r="AA595">
        <v>0</v>
      </c>
      <c r="AB595">
        <v>0</v>
      </c>
      <c r="AC595">
        <v>0</v>
      </c>
    </row>
    <row r="596" spans="1:29" x14ac:dyDescent="0.35">
      <c r="A596">
        <v>120286</v>
      </c>
      <c r="B596" t="s">
        <v>739</v>
      </c>
      <c r="C596" t="s">
        <v>737</v>
      </c>
      <c r="D596" t="s">
        <v>490</v>
      </c>
      <c r="E596" t="s">
        <v>32</v>
      </c>
      <c r="F596">
        <v>1</v>
      </c>
      <c r="G596">
        <v>1292</v>
      </c>
      <c r="H596">
        <v>249</v>
      </c>
      <c r="I596">
        <v>0.6</v>
      </c>
      <c r="J596">
        <v>20.2</v>
      </c>
      <c r="K596">
        <v>24.7</v>
      </c>
      <c r="L596">
        <v>15.8</v>
      </c>
      <c r="M596">
        <v>82</v>
      </c>
      <c r="N596">
        <v>41019</v>
      </c>
      <c r="O596">
        <v>433</v>
      </c>
      <c r="P596">
        <v>7783008</v>
      </c>
      <c r="Q596">
        <v>7540112</v>
      </c>
      <c r="R596">
        <v>242896</v>
      </c>
      <c r="S596">
        <v>6024</v>
      </c>
      <c r="T596">
        <v>5836</v>
      </c>
      <c r="U596">
        <v>188</v>
      </c>
      <c r="V596">
        <v>255</v>
      </c>
      <c r="W596">
        <v>4.3694311172035603</v>
      </c>
      <c r="X596">
        <v>2.4070385126162002</v>
      </c>
      <c r="Y596">
        <v>48.7</v>
      </c>
      <c r="Z596">
        <v>1</v>
      </c>
      <c r="AA596">
        <v>0</v>
      </c>
      <c r="AB596">
        <v>0</v>
      </c>
      <c r="AC596">
        <v>0</v>
      </c>
    </row>
    <row r="597" spans="1:29" x14ac:dyDescent="0.35">
      <c r="A597">
        <v>120292</v>
      </c>
      <c r="B597" t="s">
        <v>740</v>
      </c>
      <c r="C597" t="s">
        <v>737</v>
      </c>
      <c r="D597" t="s">
        <v>490</v>
      </c>
      <c r="E597" t="s">
        <v>32</v>
      </c>
      <c r="F597">
        <v>1</v>
      </c>
      <c r="G597">
        <v>1064</v>
      </c>
      <c r="H597">
        <v>207</v>
      </c>
      <c r="I597">
        <v>0.3</v>
      </c>
      <c r="J597">
        <v>18.2</v>
      </c>
      <c r="K597">
        <v>8.6999999999999993</v>
      </c>
      <c r="L597">
        <v>15.3</v>
      </c>
      <c r="M597">
        <v>72</v>
      </c>
      <c r="N597">
        <v>40366</v>
      </c>
      <c r="O597">
        <v>433</v>
      </c>
      <c r="P597">
        <v>7138376</v>
      </c>
      <c r="Q597">
        <v>7044744</v>
      </c>
      <c r="R597">
        <v>93632</v>
      </c>
      <c r="S597">
        <v>6709</v>
      </c>
      <c r="T597">
        <v>6621</v>
      </c>
      <c r="U597">
        <v>88</v>
      </c>
      <c r="V597">
        <v>435</v>
      </c>
      <c r="W597">
        <v>6.5700045310376103</v>
      </c>
      <c r="X597">
        <v>6.3645848859740601</v>
      </c>
      <c r="Y597">
        <v>43.9</v>
      </c>
      <c r="Z597">
        <v>1</v>
      </c>
      <c r="AA597">
        <v>0</v>
      </c>
      <c r="AB597">
        <v>0</v>
      </c>
      <c r="AC597">
        <v>0</v>
      </c>
    </row>
    <row r="598" spans="1:29" x14ac:dyDescent="0.35">
      <c r="A598">
        <v>120297</v>
      </c>
      <c r="B598" t="s">
        <v>741</v>
      </c>
      <c r="C598" t="s">
        <v>737</v>
      </c>
      <c r="D598" t="s">
        <v>490</v>
      </c>
      <c r="E598" t="s">
        <v>32</v>
      </c>
      <c r="F598">
        <v>1</v>
      </c>
      <c r="G598">
        <v>1496</v>
      </c>
      <c r="H598">
        <v>204</v>
      </c>
      <c r="I598">
        <v>0.6</v>
      </c>
      <c r="J598">
        <v>13.7</v>
      </c>
      <c r="K598">
        <v>40.299999999999997</v>
      </c>
      <c r="L598">
        <v>15</v>
      </c>
      <c r="M598">
        <v>105</v>
      </c>
      <c r="N598">
        <v>38478</v>
      </c>
      <c r="O598">
        <v>433</v>
      </c>
      <c r="P598">
        <v>8980488</v>
      </c>
      <c r="Q598">
        <v>9352992</v>
      </c>
      <c r="R598">
        <v>-372504</v>
      </c>
      <c r="S598">
        <v>6003</v>
      </c>
      <c r="T598">
        <v>6252</v>
      </c>
      <c r="U598">
        <v>-249</v>
      </c>
      <c r="V598">
        <v>354</v>
      </c>
      <c r="W598">
        <v>5.66218809980806</v>
      </c>
      <c r="X598">
        <v>4.8975512243878097</v>
      </c>
      <c r="Y598">
        <v>41.2</v>
      </c>
      <c r="Z598">
        <v>1</v>
      </c>
      <c r="AA598">
        <v>0</v>
      </c>
      <c r="AB598">
        <v>1</v>
      </c>
      <c r="AC598">
        <v>0</v>
      </c>
    </row>
    <row r="599" spans="1:29" x14ac:dyDescent="0.35">
      <c r="A599">
        <v>120298</v>
      </c>
      <c r="B599" t="s">
        <v>742</v>
      </c>
      <c r="C599" t="s">
        <v>737</v>
      </c>
      <c r="D599" t="s">
        <v>490</v>
      </c>
      <c r="E599" t="s">
        <v>32</v>
      </c>
      <c r="F599">
        <v>1</v>
      </c>
      <c r="G599">
        <v>897</v>
      </c>
      <c r="H599">
        <v>170</v>
      </c>
      <c r="I599">
        <v>1.2</v>
      </c>
      <c r="J599">
        <v>24.9</v>
      </c>
      <c r="K599">
        <v>66.5</v>
      </c>
      <c r="L599">
        <v>13.1</v>
      </c>
      <c r="M599">
        <v>69</v>
      </c>
      <c r="N599">
        <v>38270</v>
      </c>
      <c r="O599">
        <v>433</v>
      </c>
      <c r="P599">
        <v>6827067</v>
      </c>
      <c r="Q599">
        <v>6900621</v>
      </c>
      <c r="R599">
        <v>-73554</v>
      </c>
      <c r="S599">
        <v>7611</v>
      </c>
      <c r="T599">
        <v>7693</v>
      </c>
      <c r="U599">
        <v>-82</v>
      </c>
      <c r="V599">
        <v>373</v>
      </c>
      <c r="W599">
        <v>4.8485636292733698</v>
      </c>
      <c r="X599">
        <v>1.7080541321771101</v>
      </c>
      <c r="Y599">
        <v>45.4</v>
      </c>
      <c r="Z599">
        <v>1</v>
      </c>
      <c r="AA599">
        <v>0</v>
      </c>
      <c r="AB599">
        <v>0</v>
      </c>
      <c r="AC599">
        <v>0</v>
      </c>
    </row>
    <row r="600" spans="1:29" x14ac:dyDescent="0.35">
      <c r="A600">
        <v>120642</v>
      </c>
      <c r="B600" t="s">
        <v>743</v>
      </c>
      <c r="C600" t="s">
        <v>744</v>
      </c>
      <c r="D600" t="s">
        <v>490</v>
      </c>
      <c r="E600" t="s">
        <v>34</v>
      </c>
      <c r="F600">
        <v>1</v>
      </c>
      <c r="G600">
        <v>962</v>
      </c>
      <c r="H600">
        <v>148</v>
      </c>
      <c r="I600">
        <v>0</v>
      </c>
      <c r="J600">
        <v>3.5</v>
      </c>
      <c r="K600">
        <v>93.4</v>
      </c>
      <c r="L600">
        <v>16.8</v>
      </c>
      <c r="M600">
        <v>58</v>
      </c>
      <c r="N600">
        <v>37999</v>
      </c>
      <c r="O600">
        <v>466.3</v>
      </c>
      <c r="P600">
        <v>4387682</v>
      </c>
      <c r="Q600">
        <v>4575272</v>
      </c>
      <c r="R600">
        <v>-187590</v>
      </c>
      <c r="S600">
        <v>4561</v>
      </c>
      <c r="T600">
        <v>4756</v>
      </c>
      <c r="U600">
        <v>-195</v>
      </c>
      <c r="V600">
        <v>226</v>
      </c>
      <c r="W600">
        <v>4.7518923465096696</v>
      </c>
      <c r="X600">
        <v>3.6176277132207799</v>
      </c>
      <c r="Y600">
        <v>63.3</v>
      </c>
      <c r="Z600">
        <v>0</v>
      </c>
      <c r="AA600">
        <v>0</v>
      </c>
      <c r="AB600">
        <v>1</v>
      </c>
      <c r="AC600">
        <v>0</v>
      </c>
    </row>
    <row r="601" spans="1:29" x14ac:dyDescent="0.35">
      <c r="A601">
        <v>120645</v>
      </c>
      <c r="B601" t="s">
        <v>745</v>
      </c>
      <c r="C601" t="s">
        <v>744</v>
      </c>
      <c r="D601" t="s">
        <v>490</v>
      </c>
      <c r="E601" t="s">
        <v>32</v>
      </c>
      <c r="F601">
        <v>1</v>
      </c>
      <c r="G601">
        <v>654</v>
      </c>
      <c r="H601">
        <v>119</v>
      </c>
      <c r="I601">
        <v>1.3</v>
      </c>
      <c r="J601">
        <v>13.6</v>
      </c>
      <c r="K601">
        <v>96.2</v>
      </c>
      <c r="L601">
        <v>30.2</v>
      </c>
      <c r="M601">
        <v>20</v>
      </c>
      <c r="N601">
        <v>40605</v>
      </c>
      <c r="O601">
        <v>466.3</v>
      </c>
      <c r="P601">
        <v>3747420</v>
      </c>
      <c r="Q601">
        <v>3807588</v>
      </c>
      <c r="R601">
        <v>-60168</v>
      </c>
      <c r="S601">
        <v>5730</v>
      </c>
      <c r="T601">
        <v>5822</v>
      </c>
      <c r="U601">
        <v>-92</v>
      </c>
      <c r="V601">
        <v>509</v>
      </c>
      <c r="W601">
        <v>8.7427001030573699</v>
      </c>
      <c r="X601">
        <v>3.1064572425828998</v>
      </c>
      <c r="Y601">
        <v>40.4</v>
      </c>
      <c r="Z601">
        <v>1</v>
      </c>
      <c r="AA601">
        <v>0</v>
      </c>
      <c r="AB601">
        <v>0</v>
      </c>
      <c r="AC601">
        <v>0</v>
      </c>
    </row>
    <row r="602" spans="1:29" x14ac:dyDescent="0.35">
      <c r="A602">
        <v>120655</v>
      </c>
      <c r="B602" t="s">
        <v>746</v>
      </c>
      <c r="C602" t="s">
        <v>744</v>
      </c>
      <c r="D602" t="s">
        <v>490</v>
      </c>
      <c r="E602" t="s">
        <v>32</v>
      </c>
      <c r="F602">
        <v>1</v>
      </c>
      <c r="G602">
        <v>1224</v>
      </c>
      <c r="H602">
        <v>178</v>
      </c>
      <c r="I602">
        <v>0.6</v>
      </c>
      <c r="J602">
        <v>2.9</v>
      </c>
      <c r="K602">
        <v>93.7</v>
      </c>
      <c r="L602">
        <v>18.3</v>
      </c>
      <c r="M602">
        <v>67</v>
      </c>
      <c r="N602">
        <v>37267</v>
      </c>
      <c r="O602">
        <v>466.3</v>
      </c>
      <c r="P602">
        <v>5637744</v>
      </c>
      <c r="Q602">
        <v>5752800</v>
      </c>
      <c r="R602">
        <v>-115056</v>
      </c>
      <c r="S602">
        <v>4606</v>
      </c>
      <c r="T602">
        <v>4700</v>
      </c>
      <c r="U602">
        <v>-94</v>
      </c>
      <c r="V602">
        <v>236</v>
      </c>
      <c r="W602">
        <v>5.0212765957446797</v>
      </c>
      <c r="X602">
        <v>4.7112462006079001</v>
      </c>
      <c r="Y602">
        <v>61.4</v>
      </c>
      <c r="Z602">
        <v>1</v>
      </c>
      <c r="AA602">
        <v>0</v>
      </c>
      <c r="AB602">
        <v>1</v>
      </c>
      <c r="AC602">
        <v>0</v>
      </c>
    </row>
    <row r="603" spans="1:29" x14ac:dyDescent="0.35">
      <c r="A603">
        <v>121154</v>
      </c>
      <c r="B603" t="s">
        <v>747</v>
      </c>
      <c r="C603" t="s">
        <v>748</v>
      </c>
      <c r="D603" t="s">
        <v>403</v>
      </c>
      <c r="E603" t="s">
        <v>32</v>
      </c>
      <c r="F603">
        <v>1</v>
      </c>
      <c r="G603">
        <v>701</v>
      </c>
      <c r="H603">
        <v>135</v>
      </c>
      <c r="I603">
        <v>2</v>
      </c>
      <c r="J603">
        <v>11.1</v>
      </c>
      <c r="K603">
        <v>98.6</v>
      </c>
      <c r="L603">
        <v>20.100000000000001</v>
      </c>
      <c r="M603">
        <v>36</v>
      </c>
      <c r="N603">
        <v>37803</v>
      </c>
      <c r="O603">
        <v>493.1</v>
      </c>
      <c r="P603">
        <v>3813440</v>
      </c>
      <c r="Q603">
        <v>3812038</v>
      </c>
      <c r="R603">
        <v>1402</v>
      </c>
      <c r="S603">
        <v>5440</v>
      </c>
      <c r="T603">
        <v>5438</v>
      </c>
      <c r="U603">
        <v>2</v>
      </c>
      <c r="V603">
        <v>307</v>
      </c>
      <c r="W603">
        <v>5.6454578889297498</v>
      </c>
      <c r="X603">
        <v>3.2720588235294099</v>
      </c>
      <c r="Y603">
        <v>42.8</v>
      </c>
      <c r="Z603">
        <v>1</v>
      </c>
      <c r="AA603">
        <v>0</v>
      </c>
      <c r="AB603">
        <v>0</v>
      </c>
      <c r="AC603">
        <v>0</v>
      </c>
    </row>
    <row r="604" spans="1:29" x14ac:dyDescent="0.35">
      <c r="A604">
        <v>121164</v>
      </c>
      <c r="B604" t="s">
        <v>749</v>
      </c>
      <c r="C604" t="s">
        <v>748</v>
      </c>
      <c r="D604" t="s">
        <v>403</v>
      </c>
      <c r="E604" t="s">
        <v>32</v>
      </c>
      <c r="F604">
        <v>1</v>
      </c>
      <c r="G604">
        <v>1029</v>
      </c>
      <c r="H604">
        <v>206</v>
      </c>
      <c r="I604">
        <v>3.8</v>
      </c>
      <c r="J604">
        <v>7.5</v>
      </c>
      <c r="K604">
        <v>99.4</v>
      </c>
      <c r="L604">
        <v>16.899999999999999</v>
      </c>
      <c r="M604">
        <v>63</v>
      </c>
      <c r="N604">
        <v>36833</v>
      </c>
      <c r="O604">
        <v>493.1</v>
      </c>
      <c r="P604">
        <v>5637891</v>
      </c>
      <c r="Q604">
        <v>5626572</v>
      </c>
      <c r="R604">
        <v>11319</v>
      </c>
      <c r="S604">
        <v>5479</v>
      </c>
      <c r="T604">
        <v>5468</v>
      </c>
      <c r="U604">
        <v>11</v>
      </c>
      <c r="V604">
        <v>291</v>
      </c>
      <c r="W604">
        <v>5.3218727139722004</v>
      </c>
      <c r="X604">
        <v>4.8914035407921199</v>
      </c>
      <c r="Y604">
        <v>50.9</v>
      </c>
      <c r="Z604">
        <v>1</v>
      </c>
      <c r="AA604">
        <v>0</v>
      </c>
      <c r="AB604">
        <v>0</v>
      </c>
      <c r="AC604">
        <v>0</v>
      </c>
    </row>
    <row r="605" spans="1:29" x14ac:dyDescent="0.35">
      <c r="A605">
        <v>121663</v>
      </c>
      <c r="B605" t="s">
        <v>750</v>
      </c>
      <c r="C605" t="s">
        <v>751</v>
      </c>
      <c r="D605" t="s">
        <v>333</v>
      </c>
      <c r="E605" t="s">
        <v>32</v>
      </c>
      <c r="F605">
        <v>1</v>
      </c>
      <c r="G605">
        <v>424</v>
      </c>
      <c r="H605">
        <v>85</v>
      </c>
      <c r="I605">
        <v>0</v>
      </c>
      <c r="J605">
        <v>7.5</v>
      </c>
      <c r="K605">
        <v>95.1</v>
      </c>
      <c r="L605">
        <v>15.2</v>
      </c>
      <c r="M605">
        <v>28</v>
      </c>
      <c r="N605">
        <v>38638</v>
      </c>
      <c r="O605">
        <v>492.2</v>
      </c>
      <c r="P605">
        <v>2851824</v>
      </c>
      <c r="Q605">
        <v>2956976</v>
      </c>
      <c r="R605">
        <v>-105152</v>
      </c>
      <c r="S605">
        <v>6726</v>
      </c>
      <c r="T605">
        <v>6974</v>
      </c>
      <c r="U605">
        <v>-248</v>
      </c>
      <c r="V605">
        <v>260</v>
      </c>
      <c r="W605">
        <v>3.7281330656725</v>
      </c>
      <c r="X605">
        <v>0.594707106749926</v>
      </c>
      <c r="Y605">
        <v>40.1</v>
      </c>
      <c r="Z605">
        <v>1</v>
      </c>
      <c r="AA605">
        <v>0</v>
      </c>
      <c r="AB605">
        <v>0</v>
      </c>
      <c r="AC605">
        <v>0</v>
      </c>
    </row>
    <row r="606" spans="1:29" x14ac:dyDescent="0.35">
      <c r="A606">
        <v>121665</v>
      </c>
      <c r="B606" t="s">
        <v>752</v>
      </c>
      <c r="C606" t="s">
        <v>751</v>
      </c>
      <c r="D606" t="s">
        <v>333</v>
      </c>
      <c r="E606" t="s">
        <v>32</v>
      </c>
      <c r="F606">
        <v>1</v>
      </c>
      <c r="G606">
        <v>595</v>
      </c>
      <c r="H606">
        <v>113</v>
      </c>
      <c r="I606">
        <v>0.2</v>
      </c>
      <c r="J606">
        <v>5.7</v>
      </c>
      <c r="K606">
        <v>99.2</v>
      </c>
      <c r="L606">
        <v>20</v>
      </c>
      <c r="M606">
        <v>31</v>
      </c>
      <c r="N606">
        <v>35135</v>
      </c>
      <c r="O606">
        <v>492.2</v>
      </c>
      <c r="P606">
        <v>3136840</v>
      </c>
      <c r="Q606">
        <v>3233825</v>
      </c>
      <c r="R606">
        <v>-96985</v>
      </c>
      <c r="S606">
        <v>5272</v>
      </c>
      <c r="T606">
        <v>5435</v>
      </c>
      <c r="U606">
        <v>-163</v>
      </c>
      <c r="V606">
        <v>286</v>
      </c>
      <c r="W606">
        <v>5.2621895124194999</v>
      </c>
      <c r="X606">
        <v>1.4984825493171501</v>
      </c>
      <c r="Y606">
        <v>55.7</v>
      </c>
      <c r="Z606">
        <v>1</v>
      </c>
      <c r="AA606">
        <v>0</v>
      </c>
      <c r="AB606">
        <v>0</v>
      </c>
      <c r="AC606">
        <v>0</v>
      </c>
    </row>
    <row r="607" spans="1:29" x14ac:dyDescent="0.35">
      <c r="A607">
        <v>121666</v>
      </c>
      <c r="B607" t="s">
        <v>753</v>
      </c>
      <c r="C607" t="s">
        <v>751</v>
      </c>
      <c r="D607" t="s">
        <v>333</v>
      </c>
      <c r="E607" t="s">
        <v>32</v>
      </c>
      <c r="F607">
        <v>1</v>
      </c>
      <c r="G607">
        <v>907</v>
      </c>
      <c r="H607">
        <v>149</v>
      </c>
      <c r="I607">
        <v>0.7</v>
      </c>
      <c r="J607">
        <v>6.2</v>
      </c>
      <c r="K607">
        <v>96.9</v>
      </c>
      <c r="L607">
        <v>18</v>
      </c>
      <c r="M607">
        <v>50</v>
      </c>
      <c r="N607">
        <v>38399</v>
      </c>
      <c r="O607">
        <v>492.2</v>
      </c>
      <c r="P607">
        <v>4709144</v>
      </c>
      <c r="Q607">
        <v>4652910</v>
      </c>
      <c r="R607">
        <v>56234</v>
      </c>
      <c r="S607">
        <v>5192</v>
      </c>
      <c r="T607">
        <v>5130</v>
      </c>
      <c r="U607">
        <v>62</v>
      </c>
      <c r="V607">
        <v>261</v>
      </c>
      <c r="W607">
        <v>5.0877192982456103</v>
      </c>
      <c r="X607">
        <v>1.2904468412943</v>
      </c>
      <c r="Y607">
        <v>48.4</v>
      </c>
      <c r="Z607">
        <v>1</v>
      </c>
      <c r="AA607">
        <v>0</v>
      </c>
      <c r="AB607">
        <v>1</v>
      </c>
      <c r="AC607">
        <v>0</v>
      </c>
    </row>
    <row r="608" spans="1:29" x14ac:dyDescent="0.35">
      <c r="A608">
        <v>121667</v>
      </c>
      <c r="B608" t="s">
        <v>754</v>
      </c>
      <c r="C608" t="s">
        <v>751</v>
      </c>
      <c r="D608" t="s">
        <v>333</v>
      </c>
      <c r="E608" t="s">
        <v>32</v>
      </c>
      <c r="F608">
        <v>1</v>
      </c>
      <c r="G608">
        <v>1054</v>
      </c>
      <c r="H608">
        <v>182</v>
      </c>
      <c r="I608">
        <v>1.6</v>
      </c>
      <c r="J608">
        <v>7.1</v>
      </c>
      <c r="K608">
        <v>99.4</v>
      </c>
      <c r="L608">
        <v>15.2</v>
      </c>
      <c r="M608">
        <v>65</v>
      </c>
      <c r="N608">
        <v>37956</v>
      </c>
      <c r="O608">
        <v>492.2</v>
      </c>
      <c r="P608">
        <v>5947722</v>
      </c>
      <c r="Q608">
        <v>6179602</v>
      </c>
      <c r="R608">
        <v>-231880</v>
      </c>
      <c r="S608">
        <v>5643</v>
      </c>
      <c r="T608">
        <v>5863</v>
      </c>
      <c r="U608">
        <v>-220</v>
      </c>
      <c r="V608">
        <v>127</v>
      </c>
      <c r="W608">
        <v>2.1661265563704601</v>
      </c>
      <c r="X608">
        <v>2.26829700513911</v>
      </c>
      <c r="Y608">
        <v>42.3</v>
      </c>
      <c r="Z608">
        <v>1</v>
      </c>
      <c r="AA608">
        <v>0</v>
      </c>
      <c r="AB608">
        <v>1</v>
      </c>
      <c r="AC608">
        <v>0</v>
      </c>
    </row>
    <row r="609" spans="1:29" x14ac:dyDescent="0.35">
      <c r="A609">
        <v>121670</v>
      </c>
      <c r="B609" t="s">
        <v>755</v>
      </c>
      <c r="C609" t="s">
        <v>751</v>
      </c>
      <c r="D609" t="s">
        <v>333</v>
      </c>
      <c r="E609" t="s">
        <v>32</v>
      </c>
      <c r="F609">
        <v>1</v>
      </c>
      <c r="G609">
        <v>611</v>
      </c>
      <c r="H609">
        <v>131</v>
      </c>
      <c r="I609">
        <v>3.1</v>
      </c>
      <c r="J609">
        <v>5.5</v>
      </c>
      <c r="K609">
        <v>97.8</v>
      </c>
      <c r="L609">
        <v>19.399999999999999</v>
      </c>
      <c r="M609">
        <v>30</v>
      </c>
      <c r="N609">
        <v>38078</v>
      </c>
      <c r="O609">
        <v>492.2</v>
      </c>
      <c r="P609">
        <v>3392272</v>
      </c>
      <c r="Q609">
        <v>3550521</v>
      </c>
      <c r="R609">
        <v>-158249</v>
      </c>
      <c r="S609">
        <v>5552</v>
      </c>
      <c r="T609">
        <v>5811</v>
      </c>
      <c r="U609">
        <v>-259</v>
      </c>
      <c r="V609">
        <v>319</v>
      </c>
      <c r="W609">
        <v>5.4895887110652204</v>
      </c>
      <c r="X609">
        <v>0.972622478386167</v>
      </c>
      <c r="Y609">
        <v>43</v>
      </c>
      <c r="Z609">
        <v>1</v>
      </c>
      <c r="AA609">
        <v>0</v>
      </c>
      <c r="AB609">
        <v>0</v>
      </c>
      <c r="AC609">
        <v>0</v>
      </c>
    </row>
    <row r="610" spans="1:29" x14ac:dyDescent="0.35">
      <c r="A610">
        <v>121671</v>
      </c>
      <c r="B610" t="s">
        <v>756</v>
      </c>
      <c r="C610" t="s">
        <v>751</v>
      </c>
      <c r="D610" t="s">
        <v>333</v>
      </c>
      <c r="E610" t="s">
        <v>32</v>
      </c>
      <c r="F610">
        <v>1</v>
      </c>
      <c r="G610">
        <v>890</v>
      </c>
      <c r="H610">
        <v>143</v>
      </c>
      <c r="I610">
        <v>1.1000000000000001</v>
      </c>
      <c r="J610">
        <v>4.5</v>
      </c>
      <c r="K610">
        <v>99.5</v>
      </c>
      <c r="L610">
        <v>16.5</v>
      </c>
      <c r="M610">
        <v>53</v>
      </c>
      <c r="N610">
        <v>38365</v>
      </c>
      <c r="O610">
        <v>492.2</v>
      </c>
      <c r="P610">
        <v>5032060</v>
      </c>
      <c r="Q610">
        <v>5029390</v>
      </c>
      <c r="R610">
        <v>2670</v>
      </c>
      <c r="S610">
        <v>5654</v>
      </c>
      <c r="T610">
        <v>5651</v>
      </c>
      <c r="U610">
        <v>3</v>
      </c>
      <c r="V610">
        <v>387</v>
      </c>
      <c r="W610">
        <v>6.8483454255883904</v>
      </c>
      <c r="X610">
        <v>3.2189600282985502</v>
      </c>
      <c r="Y610">
        <v>46.7</v>
      </c>
      <c r="Z610">
        <v>1</v>
      </c>
      <c r="AA610">
        <v>0</v>
      </c>
      <c r="AB610">
        <v>1</v>
      </c>
      <c r="AC610">
        <v>0</v>
      </c>
    </row>
    <row r="611" spans="1:29" x14ac:dyDescent="0.35">
      <c r="A611">
        <v>121673</v>
      </c>
      <c r="B611" t="s">
        <v>757</v>
      </c>
      <c r="C611" t="s">
        <v>758</v>
      </c>
      <c r="D611" t="s">
        <v>333</v>
      </c>
      <c r="E611" t="s">
        <v>32</v>
      </c>
      <c r="F611">
        <v>1</v>
      </c>
      <c r="G611">
        <v>1473</v>
      </c>
      <c r="H611">
        <v>230</v>
      </c>
      <c r="I611">
        <v>0.5</v>
      </c>
      <c r="J611">
        <v>4.2</v>
      </c>
      <c r="K611">
        <v>95.1</v>
      </c>
      <c r="L611">
        <v>16.100000000000001</v>
      </c>
      <c r="M611">
        <v>91</v>
      </c>
      <c r="N611">
        <v>38228</v>
      </c>
      <c r="O611">
        <v>508.1</v>
      </c>
      <c r="P611">
        <v>7248633</v>
      </c>
      <c r="Q611">
        <v>7180875</v>
      </c>
      <c r="R611">
        <v>67758</v>
      </c>
      <c r="S611">
        <v>4921</v>
      </c>
      <c r="T611">
        <v>4875</v>
      </c>
      <c r="U611">
        <v>46</v>
      </c>
      <c r="V611">
        <v>247</v>
      </c>
      <c r="W611">
        <v>5.06666666666667</v>
      </c>
      <c r="X611">
        <v>5.4866896972160104</v>
      </c>
      <c r="Y611">
        <v>51.3</v>
      </c>
      <c r="Z611">
        <v>1</v>
      </c>
      <c r="AA611">
        <v>0</v>
      </c>
      <c r="AB611">
        <v>1</v>
      </c>
      <c r="AC611">
        <v>0</v>
      </c>
    </row>
    <row r="612" spans="1:29" x14ac:dyDescent="0.35">
      <c r="A612">
        <v>121674</v>
      </c>
      <c r="B612" t="s">
        <v>759</v>
      </c>
      <c r="C612" t="s">
        <v>751</v>
      </c>
      <c r="D612" t="s">
        <v>333</v>
      </c>
      <c r="E612" t="s">
        <v>32</v>
      </c>
      <c r="F612">
        <v>1</v>
      </c>
      <c r="G612">
        <v>674</v>
      </c>
      <c r="H612">
        <v>109</v>
      </c>
      <c r="I612">
        <v>1.3</v>
      </c>
      <c r="J612">
        <v>20.100000000000001</v>
      </c>
      <c r="K612">
        <v>98.1</v>
      </c>
      <c r="L612">
        <v>18.7</v>
      </c>
      <c r="M612">
        <v>33</v>
      </c>
      <c r="N612">
        <v>35491</v>
      </c>
      <c r="O612">
        <v>492.2</v>
      </c>
      <c r="P612">
        <v>4114096</v>
      </c>
      <c r="Q612">
        <v>3899764</v>
      </c>
      <c r="R612">
        <v>214332</v>
      </c>
      <c r="S612">
        <v>6104</v>
      </c>
      <c r="T612">
        <v>5786</v>
      </c>
      <c r="U612">
        <v>318</v>
      </c>
      <c r="V612">
        <v>336</v>
      </c>
      <c r="W612">
        <v>5.8071206360179701</v>
      </c>
      <c r="X612">
        <v>1.67103538663172</v>
      </c>
      <c r="Y612">
        <v>32.799999999999997</v>
      </c>
      <c r="Z612">
        <v>1</v>
      </c>
      <c r="AA612">
        <v>0</v>
      </c>
      <c r="AB612">
        <v>0</v>
      </c>
      <c r="AC612">
        <v>0</v>
      </c>
    </row>
    <row r="613" spans="1:29" x14ac:dyDescent="0.35">
      <c r="A613">
        <v>121675</v>
      </c>
      <c r="B613" t="s">
        <v>760</v>
      </c>
      <c r="C613" t="s">
        <v>751</v>
      </c>
      <c r="D613" t="s">
        <v>333</v>
      </c>
      <c r="E613" t="s">
        <v>32</v>
      </c>
      <c r="F613">
        <v>1</v>
      </c>
      <c r="G613">
        <v>1126</v>
      </c>
      <c r="H613">
        <v>196</v>
      </c>
      <c r="I613">
        <v>0.6</v>
      </c>
      <c r="J613">
        <v>19.399999999999999</v>
      </c>
      <c r="K613">
        <v>93.3</v>
      </c>
      <c r="L613">
        <v>15.2</v>
      </c>
      <c r="M613">
        <v>70</v>
      </c>
      <c r="N613">
        <v>36409</v>
      </c>
      <c r="O613">
        <v>492.2</v>
      </c>
      <c r="P613">
        <v>6855088</v>
      </c>
      <c r="Q613">
        <v>7106186</v>
      </c>
      <c r="R613">
        <v>-251098</v>
      </c>
      <c r="S613">
        <v>6088</v>
      </c>
      <c r="T613">
        <v>6311</v>
      </c>
      <c r="U613">
        <v>-223</v>
      </c>
      <c r="V613">
        <v>267</v>
      </c>
      <c r="W613">
        <v>4.2307082871177304</v>
      </c>
      <c r="X613">
        <v>1.3961892247043399</v>
      </c>
      <c r="Y613">
        <v>36.1</v>
      </c>
      <c r="Z613">
        <v>1</v>
      </c>
      <c r="AA613">
        <v>0</v>
      </c>
      <c r="AB613">
        <v>0</v>
      </c>
      <c r="AC613">
        <v>0</v>
      </c>
    </row>
    <row r="614" spans="1:29" x14ac:dyDescent="0.35">
      <c r="A614">
        <v>121678</v>
      </c>
      <c r="B614" t="s">
        <v>761</v>
      </c>
      <c r="C614" t="s">
        <v>751</v>
      </c>
      <c r="D614" t="s">
        <v>333</v>
      </c>
      <c r="E614" t="s">
        <v>32</v>
      </c>
      <c r="F614">
        <v>1</v>
      </c>
      <c r="G614">
        <v>1199</v>
      </c>
      <c r="H614">
        <v>200</v>
      </c>
      <c r="I614">
        <v>0.9</v>
      </c>
      <c r="J614">
        <v>6.1</v>
      </c>
      <c r="K614">
        <v>96.9</v>
      </c>
      <c r="L614">
        <v>18</v>
      </c>
      <c r="M614">
        <v>63</v>
      </c>
      <c r="N614">
        <v>36580</v>
      </c>
      <c r="O614">
        <v>492.2</v>
      </c>
      <c r="P614">
        <v>6550137</v>
      </c>
      <c r="Q614">
        <v>6713201</v>
      </c>
      <c r="R614">
        <v>-163064</v>
      </c>
      <c r="S614">
        <v>5463</v>
      </c>
      <c r="T614">
        <v>5599</v>
      </c>
      <c r="U614">
        <v>-136</v>
      </c>
      <c r="V614">
        <v>152</v>
      </c>
      <c r="W614">
        <v>2.7147704947312001</v>
      </c>
      <c r="X614">
        <v>0.86033315028372703</v>
      </c>
      <c r="Y614">
        <v>45.4</v>
      </c>
      <c r="Z614">
        <v>1</v>
      </c>
      <c r="AA614">
        <v>0</v>
      </c>
      <c r="AB614">
        <v>1</v>
      </c>
      <c r="AC614">
        <v>0</v>
      </c>
    </row>
    <row r="615" spans="1:29" x14ac:dyDescent="0.35">
      <c r="A615">
        <v>121679</v>
      </c>
      <c r="B615" t="s">
        <v>762</v>
      </c>
      <c r="C615" t="s">
        <v>751</v>
      </c>
      <c r="D615" t="s">
        <v>333</v>
      </c>
      <c r="E615" t="s">
        <v>32</v>
      </c>
      <c r="F615">
        <v>1</v>
      </c>
      <c r="G615">
        <v>446</v>
      </c>
      <c r="H615">
        <v>84</v>
      </c>
      <c r="I615">
        <v>0.7</v>
      </c>
      <c r="J615">
        <v>5</v>
      </c>
      <c r="K615">
        <v>99.8</v>
      </c>
      <c r="L615">
        <v>17.8</v>
      </c>
      <c r="M615">
        <v>24</v>
      </c>
      <c r="N615">
        <v>38512</v>
      </c>
      <c r="O615">
        <v>492.2</v>
      </c>
      <c r="P615">
        <v>2401710</v>
      </c>
      <c r="Q615">
        <v>2500722</v>
      </c>
      <c r="R615">
        <v>-99012</v>
      </c>
      <c r="S615">
        <v>5385</v>
      </c>
      <c r="T615">
        <v>5607</v>
      </c>
      <c r="U615">
        <v>-222</v>
      </c>
      <c r="V615">
        <v>357</v>
      </c>
      <c r="W615">
        <v>6.3670411985018696</v>
      </c>
      <c r="X615">
        <v>1.6527390900650001</v>
      </c>
      <c r="Y615">
        <v>46.1</v>
      </c>
      <c r="Z615">
        <v>1</v>
      </c>
      <c r="AA615">
        <v>0</v>
      </c>
      <c r="AB615">
        <v>1</v>
      </c>
      <c r="AC615">
        <v>0</v>
      </c>
    </row>
    <row r="616" spans="1:29" x14ac:dyDescent="0.35">
      <c r="A616">
        <v>121681</v>
      </c>
      <c r="B616" t="s">
        <v>763</v>
      </c>
      <c r="C616" t="s">
        <v>751</v>
      </c>
      <c r="D616" t="s">
        <v>333</v>
      </c>
      <c r="E616" t="s">
        <v>32</v>
      </c>
      <c r="F616">
        <v>1</v>
      </c>
      <c r="G616">
        <v>696</v>
      </c>
      <c r="H616">
        <v>111</v>
      </c>
      <c r="I616">
        <v>1</v>
      </c>
      <c r="J616">
        <v>6.1</v>
      </c>
      <c r="K616">
        <v>97.9</v>
      </c>
      <c r="L616">
        <v>20.399999999999999</v>
      </c>
      <c r="M616">
        <v>34</v>
      </c>
      <c r="N616">
        <v>35394</v>
      </c>
      <c r="O616">
        <v>492.2</v>
      </c>
      <c r="P616">
        <v>3681144</v>
      </c>
      <c r="Q616">
        <v>3822432</v>
      </c>
      <c r="R616">
        <v>-141288</v>
      </c>
      <c r="S616">
        <v>5289</v>
      </c>
      <c r="T616">
        <v>5492</v>
      </c>
      <c r="U616">
        <v>-203</v>
      </c>
      <c r="V616">
        <v>661</v>
      </c>
      <c r="W616">
        <v>12.0356882738529</v>
      </c>
      <c r="X616">
        <v>4.4620911325392303</v>
      </c>
      <c r="Y616">
        <v>49.5</v>
      </c>
      <c r="Z616">
        <v>1</v>
      </c>
      <c r="AA616">
        <v>0</v>
      </c>
      <c r="AB616">
        <v>1</v>
      </c>
      <c r="AC616">
        <v>0</v>
      </c>
    </row>
    <row r="617" spans="1:29" x14ac:dyDescent="0.35">
      <c r="A617">
        <v>121687</v>
      </c>
      <c r="B617" t="s">
        <v>764</v>
      </c>
      <c r="C617" t="s">
        <v>751</v>
      </c>
      <c r="D617" t="s">
        <v>333</v>
      </c>
      <c r="E617" t="s">
        <v>32</v>
      </c>
      <c r="F617">
        <v>1</v>
      </c>
      <c r="G617">
        <v>1555</v>
      </c>
      <c r="H617">
        <v>229</v>
      </c>
      <c r="I617">
        <v>2.6</v>
      </c>
      <c r="J617">
        <v>5.3</v>
      </c>
      <c r="K617">
        <v>98.4</v>
      </c>
      <c r="L617">
        <v>16.600000000000001</v>
      </c>
      <c r="M617">
        <v>91</v>
      </c>
      <c r="N617">
        <v>38336</v>
      </c>
      <c r="O617">
        <v>492.2</v>
      </c>
      <c r="P617">
        <v>8187075</v>
      </c>
      <c r="Q617">
        <v>8367455</v>
      </c>
      <c r="R617">
        <v>-180380</v>
      </c>
      <c r="S617">
        <v>5265</v>
      </c>
      <c r="T617">
        <v>5381</v>
      </c>
      <c r="U617">
        <v>-116</v>
      </c>
      <c r="V617">
        <v>237</v>
      </c>
      <c r="W617">
        <v>4.4043858018955602</v>
      </c>
      <c r="X617">
        <v>1.42450142450142</v>
      </c>
      <c r="Y617">
        <v>48.1</v>
      </c>
      <c r="Z617">
        <v>1</v>
      </c>
      <c r="AA617">
        <v>0</v>
      </c>
      <c r="AB617">
        <v>1</v>
      </c>
      <c r="AC617">
        <v>0</v>
      </c>
    </row>
    <row r="618" spans="1:29" x14ac:dyDescent="0.35">
      <c r="A618">
        <v>121689</v>
      </c>
      <c r="B618" t="s">
        <v>765</v>
      </c>
      <c r="C618" t="s">
        <v>751</v>
      </c>
      <c r="D618" t="s">
        <v>333</v>
      </c>
      <c r="E618" t="s">
        <v>32</v>
      </c>
      <c r="F618">
        <v>1</v>
      </c>
      <c r="G618">
        <v>589</v>
      </c>
      <c r="H618">
        <v>110</v>
      </c>
      <c r="I618">
        <v>1.7</v>
      </c>
      <c r="J618">
        <v>4.3</v>
      </c>
      <c r="K618">
        <v>97.9</v>
      </c>
      <c r="L618">
        <v>19.100000000000001</v>
      </c>
      <c r="M618">
        <v>30</v>
      </c>
      <c r="N618">
        <v>37864</v>
      </c>
      <c r="O618">
        <v>492.2</v>
      </c>
      <c r="P618">
        <v>3184134</v>
      </c>
      <c r="Q618">
        <v>3231254</v>
      </c>
      <c r="R618">
        <v>-47120</v>
      </c>
      <c r="S618">
        <v>5406</v>
      </c>
      <c r="T618">
        <v>5486</v>
      </c>
      <c r="U618">
        <v>-80</v>
      </c>
      <c r="V618">
        <v>227</v>
      </c>
      <c r="W618">
        <v>4.1378053226394496</v>
      </c>
      <c r="X618">
        <v>3.0151683314835398</v>
      </c>
      <c r="Y618">
        <v>49.6</v>
      </c>
      <c r="Z618">
        <v>1</v>
      </c>
      <c r="AA618">
        <v>0</v>
      </c>
      <c r="AB618">
        <v>1</v>
      </c>
      <c r="AC618">
        <v>0</v>
      </c>
    </row>
    <row r="619" spans="1:29" x14ac:dyDescent="0.35">
      <c r="A619">
        <v>121690</v>
      </c>
      <c r="B619" t="s">
        <v>766</v>
      </c>
      <c r="C619" t="s">
        <v>751</v>
      </c>
      <c r="D619" t="s">
        <v>333</v>
      </c>
      <c r="E619" t="s">
        <v>32</v>
      </c>
      <c r="F619">
        <v>1</v>
      </c>
      <c r="G619">
        <v>292</v>
      </c>
      <c r="H619">
        <v>55</v>
      </c>
      <c r="I619">
        <v>6.9</v>
      </c>
      <c r="J619">
        <v>6.6</v>
      </c>
      <c r="K619">
        <v>93.8</v>
      </c>
      <c r="L619">
        <v>11.6</v>
      </c>
      <c r="M619">
        <v>25</v>
      </c>
      <c r="N619">
        <v>39365</v>
      </c>
      <c r="O619">
        <v>492.2</v>
      </c>
      <c r="P619">
        <v>2126052</v>
      </c>
      <c r="Q619">
        <v>2239348</v>
      </c>
      <c r="R619">
        <v>-113296</v>
      </c>
      <c r="S619">
        <v>7281</v>
      </c>
      <c r="T619">
        <v>7669</v>
      </c>
      <c r="U619">
        <v>-388</v>
      </c>
      <c r="V619">
        <v>407</v>
      </c>
      <c r="W619">
        <v>5.3070804537749403</v>
      </c>
      <c r="X619">
        <v>2.8292816920752601</v>
      </c>
      <c r="Y619">
        <v>51.2</v>
      </c>
      <c r="Z619">
        <v>1</v>
      </c>
      <c r="AA619">
        <v>0</v>
      </c>
      <c r="AB619">
        <v>0</v>
      </c>
      <c r="AC619">
        <v>0</v>
      </c>
    </row>
    <row r="620" spans="1:29" x14ac:dyDescent="0.35">
      <c r="A620">
        <v>121694</v>
      </c>
      <c r="B620" t="s">
        <v>767</v>
      </c>
      <c r="C620" t="s">
        <v>751</v>
      </c>
      <c r="D620" t="s">
        <v>333</v>
      </c>
      <c r="E620" t="s">
        <v>32</v>
      </c>
      <c r="F620">
        <v>1</v>
      </c>
      <c r="G620">
        <v>889</v>
      </c>
      <c r="H620">
        <v>130</v>
      </c>
      <c r="I620">
        <v>0.2</v>
      </c>
      <c r="J620">
        <v>0.9</v>
      </c>
      <c r="K620">
        <v>98.1</v>
      </c>
      <c r="L620">
        <v>18.7</v>
      </c>
      <c r="M620">
        <v>49</v>
      </c>
      <c r="N620">
        <v>37349</v>
      </c>
      <c r="O620">
        <v>492.2</v>
      </c>
      <c r="P620">
        <v>5195316</v>
      </c>
      <c r="Q620">
        <v>5157089</v>
      </c>
      <c r="R620">
        <v>38227</v>
      </c>
      <c r="S620">
        <v>5844</v>
      </c>
      <c r="T620">
        <v>5801</v>
      </c>
      <c r="U620">
        <v>43</v>
      </c>
      <c r="V620">
        <v>251</v>
      </c>
      <c r="W620">
        <v>4.3268401999655204</v>
      </c>
      <c r="X620">
        <v>23.408624229979502</v>
      </c>
      <c r="Y620">
        <v>71.400000000000006</v>
      </c>
      <c r="Z620">
        <v>1</v>
      </c>
      <c r="AA620">
        <v>0</v>
      </c>
      <c r="AB620">
        <v>1</v>
      </c>
      <c r="AC620">
        <v>0</v>
      </c>
    </row>
    <row r="621" spans="1:29" x14ac:dyDescent="0.35">
      <c r="A621">
        <v>121699</v>
      </c>
      <c r="B621" t="s">
        <v>768</v>
      </c>
      <c r="C621" t="s">
        <v>751</v>
      </c>
      <c r="D621" t="s">
        <v>333</v>
      </c>
      <c r="E621" t="s">
        <v>32</v>
      </c>
      <c r="F621">
        <v>1</v>
      </c>
      <c r="G621">
        <v>670</v>
      </c>
      <c r="H621">
        <v>125</v>
      </c>
      <c r="I621">
        <v>0.9</v>
      </c>
      <c r="J621">
        <v>3.4</v>
      </c>
      <c r="K621">
        <v>96.4</v>
      </c>
      <c r="L621">
        <v>15.4</v>
      </c>
      <c r="M621">
        <v>42</v>
      </c>
      <c r="N621">
        <v>36622</v>
      </c>
      <c r="O621">
        <v>492.2</v>
      </c>
      <c r="P621">
        <v>3573780</v>
      </c>
      <c r="Q621">
        <v>3682990</v>
      </c>
      <c r="R621">
        <v>-109210</v>
      </c>
      <c r="S621">
        <v>5334</v>
      </c>
      <c r="T621">
        <v>5497</v>
      </c>
      <c r="U621">
        <v>-163</v>
      </c>
      <c r="V621">
        <v>349</v>
      </c>
      <c r="W621">
        <v>6.3489175914134997</v>
      </c>
      <c r="X621">
        <v>0.59992500937382798</v>
      </c>
      <c r="Y621">
        <v>40.700000000000003</v>
      </c>
      <c r="Z621">
        <v>1</v>
      </c>
      <c r="AA621">
        <v>0</v>
      </c>
      <c r="AB621">
        <v>1</v>
      </c>
      <c r="AC621">
        <v>0</v>
      </c>
    </row>
    <row r="622" spans="1:29" x14ac:dyDescent="0.35">
      <c r="A622">
        <v>121700</v>
      </c>
      <c r="B622" t="s">
        <v>769</v>
      </c>
      <c r="C622" t="s">
        <v>751</v>
      </c>
      <c r="D622" t="s">
        <v>333</v>
      </c>
      <c r="E622" t="s">
        <v>32</v>
      </c>
      <c r="F622">
        <v>1</v>
      </c>
      <c r="G622">
        <v>287</v>
      </c>
      <c r="H622">
        <v>52</v>
      </c>
      <c r="I622">
        <v>3.2</v>
      </c>
      <c r="J622">
        <v>5.5</v>
      </c>
      <c r="K622">
        <v>99.4</v>
      </c>
      <c r="L622">
        <v>13.5</v>
      </c>
      <c r="M622">
        <v>23</v>
      </c>
      <c r="N622">
        <v>36309</v>
      </c>
      <c r="O622">
        <v>492.2</v>
      </c>
      <c r="P622">
        <v>2080176</v>
      </c>
      <c r="Q622">
        <v>2101127</v>
      </c>
      <c r="R622">
        <v>-20951</v>
      </c>
      <c r="S622">
        <v>7248</v>
      </c>
      <c r="T622">
        <v>7321</v>
      </c>
      <c r="U622">
        <v>-73</v>
      </c>
      <c r="V622">
        <v>467</v>
      </c>
      <c r="W622">
        <v>6.3789099849747304</v>
      </c>
      <c r="X622">
        <v>6.3465783664459199</v>
      </c>
      <c r="Y622">
        <v>43.6</v>
      </c>
      <c r="Z622">
        <v>1</v>
      </c>
      <c r="AA622">
        <v>0</v>
      </c>
      <c r="AB622">
        <v>0</v>
      </c>
      <c r="AC622">
        <v>0</v>
      </c>
    </row>
    <row r="623" spans="1:29" x14ac:dyDescent="0.35">
      <c r="A623">
        <v>121702</v>
      </c>
      <c r="B623" t="s">
        <v>770</v>
      </c>
      <c r="C623" t="s">
        <v>751</v>
      </c>
      <c r="D623" t="s">
        <v>333</v>
      </c>
      <c r="E623" t="s">
        <v>32</v>
      </c>
      <c r="F623">
        <v>1</v>
      </c>
      <c r="G623">
        <v>1102</v>
      </c>
      <c r="H623">
        <v>222</v>
      </c>
      <c r="I623">
        <v>0.9</v>
      </c>
      <c r="J623">
        <v>8.6</v>
      </c>
      <c r="K623">
        <v>94.9</v>
      </c>
      <c r="L623">
        <v>17</v>
      </c>
      <c r="M623">
        <v>66</v>
      </c>
      <c r="N623">
        <v>36994</v>
      </c>
      <c r="O623">
        <v>492.2</v>
      </c>
      <c r="P623">
        <v>5765664</v>
      </c>
      <c r="Q623">
        <v>5933168</v>
      </c>
      <c r="R623">
        <v>-167504</v>
      </c>
      <c r="S623">
        <v>5232</v>
      </c>
      <c r="T623">
        <v>5384</v>
      </c>
      <c r="U623">
        <v>-152</v>
      </c>
      <c r="V623">
        <v>288</v>
      </c>
      <c r="W623">
        <v>5.3491827637444302</v>
      </c>
      <c r="X623">
        <v>1.0894495412844001</v>
      </c>
      <c r="Y623">
        <v>45.3</v>
      </c>
      <c r="Z623">
        <v>1</v>
      </c>
      <c r="AA623">
        <v>0</v>
      </c>
      <c r="AB623">
        <v>0</v>
      </c>
      <c r="AC623">
        <v>0</v>
      </c>
    </row>
    <row r="624" spans="1:29" x14ac:dyDescent="0.35">
      <c r="A624">
        <v>121711</v>
      </c>
      <c r="B624" t="s">
        <v>771</v>
      </c>
      <c r="C624" t="s">
        <v>758</v>
      </c>
      <c r="D624" t="s">
        <v>333</v>
      </c>
      <c r="E624" t="s">
        <v>32</v>
      </c>
      <c r="F624">
        <v>1</v>
      </c>
      <c r="G624">
        <v>1290</v>
      </c>
      <c r="H624">
        <v>187</v>
      </c>
      <c r="I624">
        <v>2</v>
      </c>
      <c r="J624">
        <v>6.7</v>
      </c>
      <c r="K624">
        <v>97.2</v>
      </c>
      <c r="L624">
        <v>18.7</v>
      </c>
      <c r="M624">
        <v>68</v>
      </c>
      <c r="N624">
        <v>39227</v>
      </c>
      <c r="O624">
        <v>508.1</v>
      </c>
      <c r="P624">
        <v>6738960</v>
      </c>
      <c r="Q624">
        <v>6541590</v>
      </c>
      <c r="R624">
        <v>197370</v>
      </c>
      <c r="S624">
        <v>5224</v>
      </c>
      <c r="T624">
        <v>5071</v>
      </c>
      <c r="U624">
        <v>153</v>
      </c>
      <c r="V624">
        <v>209</v>
      </c>
      <c r="W624">
        <v>4.1214750542299399</v>
      </c>
      <c r="X624">
        <v>2.2205206738131702</v>
      </c>
      <c r="Y624">
        <v>46.6</v>
      </c>
      <c r="Z624">
        <v>1</v>
      </c>
      <c r="AA624">
        <v>0</v>
      </c>
      <c r="AB624">
        <v>1</v>
      </c>
      <c r="AC624">
        <v>0</v>
      </c>
    </row>
    <row r="625" spans="1:29" x14ac:dyDescent="0.35">
      <c r="A625">
        <v>121714</v>
      </c>
      <c r="B625" t="s">
        <v>772</v>
      </c>
      <c r="C625" t="s">
        <v>751</v>
      </c>
      <c r="D625" t="s">
        <v>333</v>
      </c>
      <c r="E625" t="s">
        <v>32</v>
      </c>
      <c r="F625">
        <v>1</v>
      </c>
      <c r="G625">
        <v>544</v>
      </c>
      <c r="H625">
        <v>97</v>
      </c>
      <c r="I625">
        <v>1.8</v>
      </c>
      <c r="J625">
        <v>7.7</v>
      </c>
      <c r="K625">
        <v>78.5</v>
      </c>
      <c r="L625">
        <v>17.899999999999999</v>
      </c>
      <c r="M625">
        <v>31</v>
      </c>
      <c r="N625">
        <v>37245</v>
      </c>
      <c r="O625">
        <v>492.2</v>
      </c>
      <c r="P625">
        <v>3144320</v>
      </c>
      <c r="Q625">
        <v>3099712</v>
      </c>
      <c r="R625">
        <v>44608</v>
      </c>
      <c r="S625">
        <v>5780</v>
      </c>
      <c r="T625">
        <v>5698</v>
      </c>
      <c r="U625">
        <v>82</v>
      </c>
      <c r="V625">
        <v>389</v>
      </c>
      <c r="W625">
        <v>6.8269568269568301</v>
      </c>
      <c r="X625">
        <v>1.29757785467128</v>
      </c>
      <c r="Y625">
        <v>52.8</v>
      </c>
      <c r="Z625">
        <v>1</v>
      </c>
      <c r="AA625">
        <v>0</v>
      </c>
      <c r="AB625">
        <v>0</v>
      </c>
      <c r="AC625">
        <v>0</v>
      </c>
    </row>
    <row r="626" spans="1:29" x14ac:dyDescent="0.35">
      <c r="A626">
        <v>121715</v>
      </c>
      <c r="B626" t="s">
        <v>773</v>
      </c>
      <c r="C626" t="s">
        <v>751</v>
      </c>
      <c r="D626" t="s">
        <v>333</v>
      </c>
      <c r="E626" t="s">
        <v>32</v>
      </c>
      <c r="F626">
        <v>1</v>
      </c>
      <c r="G626">
        <v>457</v>
      </c>
      <c r="H626">
        <v>88</v>
      </c>
      <c r="I626">
        <v>1.1000000000000001</v>
      </c>
      <c r="J626">
        <v>4.5999999999999996</v>
      </c>
      <c r="K626">
        <v>97.6</v>
      </c>
      <c r="L626">
        <v>15.1</v>
      </c>
      <c r="M626">
        <v>30</v>
      </c>
      <c r="N626">
        <v>37734</v>
      </c>
      <c r="O626">
        <v>492.2</v>
      </c>
      <c r="P626">
        <v>2419358</v>
      </c>
      <c r="Q626">
        <v>2566969</v>
      </c>
      <c r="R626">
        <v>-147611</v>
      </c>
      <c r="S626">
        <v>5294</v>
      </c>
      <c r="T626">
        <v>5617</v>
      </c>
      <c r="U626">
        <v>-323</v>
      </c>
      <c r="V626">
        <v>191</v>
      </c>
      <c r="W626">
        <v>3.4003916681502599</v>
      </c>
      <c r="X626">
        <v>3.9856441254250101</v>
      </c>
      <c r="Y626">
        <v>57.5</v>
      </c>
      <c r="Z626">
        <v>1</v>
      </c>
      <c r="AA626">
        <v>0</v>
      </c>
      <c r="AB626">
        <v>0</v>
      </c>
      <c r="AC626">
        <v>0</v>
      </c>
    </row>
    <row r="627" spans="1:29" x14ac:dyDescent="0.35">
      <c r="A627">
        <v>121716</v>
      </c>
      <c r="B627" t="s">
        <v>774</v>
      </c>
      <c r="C627" t="s">
        <v>751</v>
      </c>
      <c r="D627" t="s">
        <v>333</v>
      </c>
      <c r="E627" t="s">
        <v>41</v>
      </c>
      <c r="F627">
        <v>1</v>
      </c>
      <c r="G627">
        <v>815</v>
      </c>
      <c r="H627">
        <v>114</v>
      </c>
      <c r="I627">
        <v>0.5</v>
      </c>
      <c r="J627">
        <v>1.7</v>
      </c>
      <c r="K627">
        <v>92.2</v>
      </c>
      <c r="L627">
        <v>18</v>
      </c>
      <c r="M627">
        <v>45</v>
      </c>
      <c r="N627">
        <v>38252</v>
      </c>
      <c r="O627">
        <v>492.2</v>
      </c>
      <c r="P627">
        <v>4060330</v>
      </c>
      <c r="Q627">
        <v>4013060</v>
      </c>
      <c r="R627">
        <v>47270</v>
      </c>
      <c r="S627">
        <v>4982</v>
      </c>
      <c r="T627">
        <v>4924</v>
      </c>
      <c r="U627">
        <v>58</v>
      </c>
      <c r="V627">
        <v>492</v>
      </c>
      <c r="W627">
        <v>9.9918765231519107</v>
      </c>
      <c r="X627">
        <v>7.7278201525491799</v>
      </c>
      <c r="Y627">
        <v>71.5</v>
      </c>
      <c r="Z627">
        <v>0</v>
      </c>
      <c r="AA627">
        <v>0</v>
      </c>
      <c r="AB627">
        <v>1</v>
      </c>
      <c r="AC627">
        <v>0</v>
      </c>
    </row>
    <row r="628" spans="1:29" x14ac:dyDescent="0.35">
      <c r="A628">
        <v>121717</v>
      </c>
      <c r="B628" t="s">
        <v>328</v>
      </c>
      <c r="C628" t="s">
        <v>751</v>
      </c>
      <c r="D628" t="s">
        <v>333</v>
      </c>
      <c r="E628" t="s">
        <v>32</v>
      </c>
      <c r="F628">
        <v>1</v>
      </c>
      <c r="G628">
        <v>1421</v>
      </c>
      <c r="H628">
        <v>203</v>
      </c>
      <c r="I628">
        <v>0.7</v>
      </c>
      <c r="J628">
        <v>1.9</v>
      </c>
      <c r="K628">
        <v>93.5</v>
      </c>
      <c r="L628">
        <v>16.3</v>
      </c>
      <c r="M628">
        <v>88</v>
      </c>
      <c r="N628">
        <v>35631</v>
      </c>
      <c r="O628">
        <v>492.2</v>
      </c>
      <c r="P628">
        <v>6971426</v>
      </c>
      <c r="Q628">
        <v>6917428</v>
      </c>
      <c r="R628">
        <v>53998</v>
      </c>
      <c r="S628">
        <v>4906</v>
      </c>
      <c r="T628">
        <v>4868</v>
      </c>
      <c r="U628">
        <v>38</v>
      </c>
      <c r="V628">
        <v>271</v>
      </c>
      <c r="W628">
        <v>5.5669679539852099</v>
      </c>
      <c r="X628">
        <v>4.4231553200163098</v>
      </c>
      <c r="Y628">
        <v>56.9</v>
      </c>
      <c r="Z628">
        <v>1</v>
      </c>
      <c r="AA628">
        <v>0</v>
      </c>
      <c r="AB628">
        <v>1</v>
      </c>
      <c r="AC628">
        <v>0</v>
      </c>
    </row>
    <row r="629" spans="1:29" x14ac:dyDescent="0.35">
      <c r="A629">
        <v>121718</v>
      </c>
      <c r="B629" t="s">
        <v>775</v>
      </c>
      <c r="C629" t="s">
        <v>751</v>
      </c>
      <c r="D629" t="s">
        <v>333</v>
      </c>
      <c r="E629" t="s">
        <v>32</v>
      </c>
      <c r="F629">
        <v>1</v>
      </c>
      <c r="G629">
        <v>480</v>
      </c>
      <c r="H629">
        <v>91</v>
      </c>
      <c r="I629">
        <v>4.4000000000000004</v>
      </c>
      <c r="J629">
        <v>6.4</v>
      </c>
      <c r="K629">
        <v>89.8</v>
      </c>
      <c r="L629">
        <v>16.8</v>
      </c>
      <c r="M629">
        <v>29</v>
      </c>
      <c r="N629">
        <v>38386</v>
      </c>
      <c r="O629">
        <v>492.2</v>
      </c>
      <c r="P629">
        <v>2772960</v>
      </c>
      <c r="Q629">
        <v>2840640</v>
      </c>
      <c r="R629">
        <v>-67680</v>
      </c>
      <c r="S629">
        <v>5777</v>
      </c>
      <c r="T629">
        <v>5918</v>
      </c>
      <c r="U629">
        <v>-141</v>
      </c>
      <c r="V629">
        <v>178</v>
      </c>
      <c r="W629">
        <v>3.00777289624873</v>
      </c>
      <c r="X629">
        <v>0.24234031504240999</v>
      </c>
      <c r="Y629">
        <v>51.2</v>
      </c>
      <c r="Z629">
        <v>1</v>
      </c>
      <c r="AA629">
        <v>0</v>
      </c>
      <c r="AB629">
        <v>0</v>
      </c>
      <c r="AC629">
        <v>0</v>
      </c>
    </row>
    <row r="630" spans="1:29" x14ac:dyDescent="0.35">
      <c r="A630">
        <v>121720</v>
      </c>
      <c r="B630" t="s">
        <v>776</v>
      </c>
      <c r="C630" t="s">
        <v>758</v>
      </c>
      <c r="D630" t="s">
        <v>333</v>
      </c>
      <c r="E630" t="s">
        <v>32</v>
      </c>
      <c r="F630">
        <v>1</v>
      </c>
      <c r="G630">
        <v>1314</v>
      </c>
      <c r="H630">
        <v>175</v>
      </c>
      <c r="I630">
        <v>1.3</v>
      </c>
      <c r="J630">
        <v>3.8</v>
      </c>
      <c r="K630">
        <v>91</v>
      </c>
      <c r="L630">
        <v>16.899999999999999</v>
      </c>
      <c r="M630">
        <v>80</v>
      </c>
      <c r="N630">
        <v>36187</v>
      </c>
      <c r="O630">
        <v>508.1</v>
      </c>
      <c r="P630">
        <v>6305886</v>
      </c>
      <c r="Q630">
        <v>6283548</v>
      </c>
      <c r="R630">
        <v>22338</v>
      </c>
      <c r="S630">
        <v>4799</v>
      </c>
      <c r="T630">
        <v>4782</v>
      </c>
      <c r="U630">
        <v>17</v>
      </c>
      <c r="V630">
        <v>228</v>
      </c>
      <c r="W630">
        <v>4.7678795483061496</v>
      </c>
      <c r="X630">
        <v>2.2713065221921198</v>
      </c>
      <c r="Y630">
        <v>51.2</v>
      </c>
      <c r="Z630">
        <v>1</v>
      </c>
      <c r="AA630">
        <v>0</v>
      </c>
      <c r="AB630">
        <v>1</v>
      </c>
      <c r="AC630">
        <v>0</v>
      </c>
    </row>
    <row r="631" spans="1:29" x14ac:dyDescent="0.35">
      <c r="A631">
        <v>122066</v>
      </c>
      <c r="B631" t="s">
        <v>777</v>
      </c>
      <c r="C631" t="s">
        <v>778</v>
      </c>
      <c r="D631" t="s">
        <v>490</v>
      </c>
      <c r="E631" t="s">
        <v>32</v>
      </c>
      <c r="F631">
        <v>1</v>
      </c>
      <c r="G631">
        <v>1060</v>
      </c>
      <c r="H631">
        <v>173</v>
      </c>
      <c r="I631">
        <v>1.6</v>
      </c>
      <c r="J631">
        <v>6.7</v>
      </c>
      <c r="K631">
        <v>96.7</v>
      </c>
      <c r="L631">
        <v>16.5</v>
      </c>
      <c r="M631">
        <v>64</v>
      </c>
      <c r="N631">
        <v>38682</v>
      </c>
      <c r="O631">
        <v>524.20000000000005</v>
      </c>
      <c r="P631">
        <v>5497160</v>
      </c>
      <c r="Q631">
        <v>5127220</v>
      </c>
      <c r="R631">
        <v>369940</v>
      </c>
      <c r="S631">
        <v>5186</v>
      </c>
      <c r="T631">
        <v>4837</v>
      </c>
      <c r="U631">
        <v>349</v>
      </c>
      <c r="V631">
        <v>199</v>
      </c>
      <c r="W631">
        <v>4.1141203225139504</v>
      </c>
      <c r="X631">
        <v>1.4654839953721599</v>
      </c>
      <c r="Y631">
        <v>45.4</v>
      </c>
      <c r="Z631">
        <v>1</v>
      </c>
      <c r="AA631">
        <v>0</v>
      </c>
      <c r="AB631">
        <v>1</v>
      </c>
      <c r="AC631">
        <v>0</v>
      </c>
    </row>
    <row r="632" spans="1:29" x14ac:dyDescent="0.35">
      <c r="A632">
        <v>122351</v>
      </c>
      <c r="B632" t="s">
        <v>779</v>
      </c>
      <c r="C632" t="s">
        <v>780</v>
      </c>
      <c r="D632" t="s">
        <v>370</v>
      </c>
      <c r="E632" t="s">
        <v>32</v>
      </c>
      <c r="F632">
        <v>1</v>
      </c>
      <c r="G632">
        <v>741</v>
      </c>
      <c r="H632">
        <v>172</v>
      </c>
      <c r="I632">
        <v>2</v>
      </c>
      <c r="J632">
        <v>5.2</v>
      </c>
      <c r="K632">
        <v>97.7</v>
      </c>
      <c r="L632">
        <v>16.600000000000001</v>
      </c>
      <c r="M632">
        <v>45</v>
      </c>
      <c r="N632">
        <v>41152</v>
      </c>
      <c r="O632">
        <v>487.8</v>
      </c>
      <c r="P632">
        <v>3804294</v>
      </c>
      <c r="Q632">
        <v>3803553</v>
      </c>
      <c r="R632">
        <v>741</v>
      </c>
      <c r="S632">
        <v>5134</v>
      </c>
      <c r="T632">
        <v>5133</v>
      </c>
      <c r="U632">
        <v>1</v>
      </c>
      <c r="V632">
        <v>224</v>
      </c>
      <c r="W632">
        <v>4.3639197350477303</v>
      </c>
      <c r="X632">
        <v>1.3050253213868299</v>
      </c>
      <c r="Y632">
        <v>48.3</v>
      </c>
      <c r="Z632">
        <v>1</v>
      </c>
      <c r="AA632">
        <v>0</v>
      </c>
      <c r="AB632">
        <v>1</v>
      </c>
      <c r="AC632">
        <v>0</v>
      </c>
    </row>
    <row r="633" spans="1:29" x14ac:dyDescent="0.35">
      <c r="A633">
        <v>122362</v>
      </c>
      <c r="B633" t="s">
        <v>781</v>
      </c>
      <c r="C633" t="s">
        <v>780</v>
      </c>
      <c r="D633" t="s">
        <v>370</v>
      </c>
      <c r="E633" t="s">
        <v>32</v>
      </c>
      <c r="F633">
        <v>1</v>
      </c>
      <c r="G633">
        <v>1063</v>
      </c>
      <c r="H633">
        <v>248</v>
      </c>
      <c r="I633">
        <v>1.4</v>
      </c>
      <c r="J633">
        <v>6.1</v>
      </c>
      <c r="K633">
        <v>98.8</v>
      </c>
      <c r="L633">
        <v>14.8</v>
      </c>
      <c r="M633">
        <v>70</v>
      </c>
      <c r="N633">
        <v>39439</v>
      </c>
      <c r="O633">
        <v>487.8</v>
      </c>
      <c r="P633">
        <v>5563742</v>
      </c>
      <c r="Q633">
        <v>6061226</v>
      </c>
      <c r="R633">
        <v>-497484</v>
      </c>
      <c r="S633">
        <v>5234</v>
      </c>
      <c r="T633">
        <v>5702</v>
      </c>
      <c r="U633">
        <v>-468</v>
      </c>
      <c r="V633">
        <v>336</v>
      </c>
      <c r="W633">
        <v>5.8926692388635598</v>
      </c>
      <c r="X633">
        <v>1.3947267863966399</v>
      </c>
      <c r="Y633">
        <v>47.8</v>
      </c>
      <c r="Z633">
        <v>1</v>
      </c>
      <c r="AA633">
        <v>0</v>
      </c>
      <c r="AB633">
        <v>1</v>
      </c>
      <c r="AC633">
        <v>0</v>
      </c>
    </row>
    <row r="634" spans="1:29" x14ac:dyDescent="0.35">
      <c r="A634">
        <v>122363</v>
      </c>
      <c r="B634" t="s">
        <v>782</v>
      </c>
      <c r="C634" t="s">
        <v>780</v>
      </c>
      <c r="D634" t="s">
        <v>370</v>
      </c>
      <c r="E634" t="s">
        <v>32</v>
      </c>
      <c r="F634">
        <v>1</v>
      </c>
      <c r="G634">
        <v>365</v>
      </c>
      <c r="H634">
        <v>84</v>
      </c>
      <c r="I634">
        <v>1.6</v>
      </c>
      <c r="J634">
        <v>18.899999999999999</v>
      </c>
      <c r="K634">
        <v>98.4</v>
      </c>
      <c r="L634">
        <v>16.2</v>
      </c>
      <c r="M634">
        <v>45</v>
      </c>
      <c r="N634">
        <v>36879</v>
      </c>
      <c r="O634">
        <v>487.8</v>
      </c>
      <c r="P634">
        <v>4056975</v>
      </c>
      <c r="Q634">
        <v>4024490</v>
      </c>
      <c r="R634">
        <v>32485</v>
      </c>
      <c r="S634">
        <v>11115</v>
      </c>
      <c r="T634">
        <v>11026</v>
      </c>
      <c r="U634">
        <v>89</v>
      </c>
      <c r="V634">
        <v>845</v>
      </c>
      <c r="W634">
        <v>7.6637039724287996</v>
      </c>
      <c r="X634">
        <v>2.6270805218173598</v>
      </c>
      <c r="Y634">
        <v>41.2</v>
      </c>
      <c r="Z634">
        <v>1</v>
      </c>
      <c r="AA634">
        <v>1</v>
      </c>
      <c r="AB634">
        <v>1</v>
      </c>
      <c r="AC634">
        <v>0</v>
      </c>
    </row>
    <row r="635" spans="1:29" x14ac:dyDescent="0.35">
      <c r="A635">
        <v>122374</v>
      </c>
      <c r="B635" t="s">
        <v>783</v>
      </c>
      <c r="C635" t="s">
        <v>780</v>
      </c>
      <c r="D635" t="s">
        <v>370</v>
      </c>
      <c r="E635" t="s">
        <v>32</v>
      </c>
      <c r="F635">
        <v>1</v>
      </c>
      <c r="G635">
        <v>547</v>
      </c>
      <c r="H635">
        <v>143</v>
      </c>
      <c r="I635">
        <v>2.4</v>
      </c>
      <c r="J635">
        <v>14.3</v>
      </c>
      <c r="K635">
        <v>99.6</v>
      </c>
      <c r="L635">
        <v>14.7</v>
      </c>
      <c r="M635">
        <v>37</v>
      </c>
      <c r="N635">
        <v>39847</v>
      </c>
      <c r="O635">
        <v>487.8</v>
      </c>
      <c r="P635">
        <v>3347640</v>
      </c>
      <c r="Q635">
        <v>3460322</v>
      </c>
      <c r="R635">
        <v>-112682</v>
      </c>
      <c r="S635">
        <v>6120</v>
      </c>
      <c r="T635">
        <v>6326</v>
      </c>
      <c r="U635">
        <v>-206</v>
      </c>
      <c r="V635">
        <v>380</v>
      </c>
      <c r="W635">
        <v>6.0069554220676604</v>
      </c>
      <c r="X635">
        <v>3.87254901960784</v>
      </c>
      <c r="Y635">
        <v>42</v>
      </c>
      <c r="Z635">
        <v>1</v>
      </c>
      <c r="AA635">
        <v>0</v>
      </c>
      <c r="AB635">
        <v>1</v>
      </c>
      <c r="AC635">
        <v>0</v>
      </c>
    </row>
    <row r="636" spans="1:29" x14ac:dyDescent="0.35">
      <c r="A636">
        <v>122854</v>
      </c>
      <c r="B636" t="s">
        <v>784</v>
      </c>
      <c r="C636" t="s">
        <v>785</v>
      </c>
      <c r="D636" t="s">
        <v>490</v>
      </c>
      <c r="E636" t="s">
        <v>32</v>
      </c>
      <c r="F636">
        <v>1</v>
      </c>
      <c r="G636">
        <v>759</v>
      </c>
      <c r="H636">
        <v>139</v>
      </c>
      <c r="I636">
        <v>0.3</v>
      </c>
      <c r="J636">
        <v>9.4</v>
      </c>
      <c r="K636">
        <v>86.8</v>
      </c>
      <c r="L636">
        <v>14.5</v>
      </c>
      <c r="M636">
        <v>52</v>
      </c>
      <c r="N636">
        <v>37195</v>
      </c>
      <c r="O636">
        <v>515.6</v>
      </c>
      <c r="P636">
        <v>4233702</v>
      </c>
      <c r="Q636">
        <v>4437114</v>
      </c>
      <c r="R636">
        <v>-203412</v>
      </c>
      <c r="S636">
        <v>5578</v>
      </c>
      <c r="T636">
        <v>5846</v>
      </c>
      <c r="U636">
        <v>-268</v>
      </c>
      <c r="V636">
        <v>198</v>
      </c>
      <c r="W636">
        <v>3.3869312350324998</v>
      </c>
      <c r="X636">
        <v>1.3983506633201901</v>
      </c>
      <c r="Y636">
        <v>47.9</v>
      </c>
      <c r="Z636">
        <v>1</v>
      </c>
      <c r="AA636">
        <v>0</v>
      </c>
      <c r="AB636">
        <v>1</v>
      </c>
      <c r="AC636">
        <v>0</v>
      </c>
    </row>
    <row r="637" spans="1:29" x14ac:dyDescent="0.35">
      <c r="A637">
        <v>123236</v>
      </c>
      <c r="B637" t="s">
        <v>786</v>
      </c>
      <c r="C637" t="s">
        <v>787</v>
      </c>
      <c r="D637" t="s">
        <v>413</v>
      </c>
      <c r="E637" t="s">
        <v>32</v>
      </c>
      <c r="F637">
        <v>1</v>
      </c>
      <c r="G637">
        <v>613</v>
      </c>
      <c r="H637">
        <v>97</v>
      </c>
      <c r="I637">
        <v>2.6</v>
      </c>
      <c r="J637">
        <v>7.9</v>
      </c>
      <c r="K637">
        <v>94.4</v>
      </c>
      <c r="L637">
        <v>13.4</v>
      </c>
      <c r="M637">
        <v>45</v>
      </c>
      <c r="N637">
        <v>42152</v>
      </c>
      <c r="O637">
        <v>603.1</v>
      </c>
      <c r="P637">
        <v>3649802</v>
      </c>
      <c r="Q637">
        <v>3996760</v>
      </c>
      <c r="R637">
        <v>-346958</v>
      </c>
      <c r="S637">
        <v>5954</v>
      </c>
      <c r="T637">
        <v>6520</v>
      </c>
      <c r="U637">
        <v>-566</v>
      </c>
      <c r="V637">
        <v>338</v>
      </c>
      <c r="W637">
        <v>5.1840490797546002</v>
      </c>
      <c r="X637">
        <v>6.95330870003359</v>
      </c>
      <c r="Y637">
        <v>40.6</v>
      </c>
      <c r="Z637">
        <v>1</v>
      </c>
      <c r="AA637">
        <v>0</v>
      </c>
      <c r="AB637">
        <v>1</v>
      </c>
      <c r="AC637">
        <v>0</v>
      </c>
    </row>
    <row r="638" spans="1:29" x14ac:dyDescent="0.35">
      <c r="A638">
        <v>123564</v>
      </c>
      <c r="B638" t="s">
        <v>788</v>
      </c>
      <c r="C638" t="s">
        <v>789</v>
      </c>
      <c r="D638" t="s">
        <v>190</v>
      </c>
      <c r="E638" t="s">
        <v>32</v>
      </c>
      <c r="F638">
        <v>1</v>
      </c>
      <c r="G638">
        <v>416</v>
      </c>
      <c r="H638">
        <v>63</v>
      </c>
      <c r="I638">
        <v>5.2</v>
      </c>
      <c r="J638">
        <v>8.3000000000000007</v>
      </c>
      <c r="K638">
        <v>98.1</v>
      </c>
      <c r="L638">
        <v>15</v>
      </c>
      <c r="M638">
        <v>28</v>
      </c>
      <c r="N638">
        <v>38821</v>
      </c>
      <c r="O638">
        <v>518.70000000000005</v>
      </c>
      <c r="P638">
        <v>2550080</v>
      </c>
      <c r="Q638">
        <v>2536352</v>
      </c>
      <c r="R638">
        <v>13728</v>
      </c>
      <c r="S638">
        <v>6130</v>
      </c>
      <c r="T638">
        <v>6097</v>
      </c>
      <c r="U638">
        <v>33</v>
      </c>
      <c r="V638">
        <v>580</v>
      </c>
      <c r="W638">
        <v>9.5128751845169806</v>
      </c>
      <c r="X638">
        <v>5.0244698205546499</v>
      </c>
      <c r="Y638">
        <v>45.3</v>
      </c>
      <c r="Z638">
        <v>1</v>
      </c>
      <c r="AA638">
        <v>0</v>
      </c>
      <c r="AB638">
        <v>0</v>
      </c>
      <c r="AC638">
        <v>0</v>
      </c>
    </row>
    <row r="639" spans="1:29" x14ac:dyDescent="0.35">
      <c r="A639">
        <v>123580</v>
      </c>
      <c r="B639" t="s">
        <v>790</v>
      </c>
      <c r="C639" t="s">
        <v>789</v>
      </c>
      <c r="D639" t="s">
        <v>190</v>
      </c>
      <c r="E639" t="s">
        <v>32</v>
      </c>
      <c r="F639">
        <v>1</v>
      </c>
      <c r="G639">
        <v>898</v>
      </c>
      <c r="H639">
        <v>133</v>
      </c>
      <c r="I639">
        <v>3.6</v>
      </c>
      <c r="J639">
        <v>8.5</v>
      </c>
      <c r="K639">
        <v>97.1</v>
      </c>
      <c r="L639">
        <v>16.600000000000001</v>
      </c>
      <c r="M639">
        <v>54</v>
      </c>
      <c r="N639">
        <v>39213</v>
      </c>
      <c r="O639">
        <v>518.70000000000005</v>
      </c>
      <c r="P639">
        <v>4778258</v>
      </c>
      <c r="Q639">
        <v>4587882</v>
      </c>
      <c r="R639">
        <v>190376</v>
      </c>
      <c r="S639">
        <v>5321</v>
      </c>
      <c r="T639">
        <v>5109</v>
      </c>
      <c r="U639">
        <v>212</v>
      </c>
      <c r="V639">
        <v>154</v>
      </c>
      <c r="W639">
        <v>3.0142885104717201</v>
      </c>
      <c r="X639">
        <v>0.71415147528659995</v>
      </c>
      <c r="Y639">
        <v>40.1</v>
      </c>
      <c r="Z639">
        <v>1</v>
      </c>
      <c r="AA639">
        <v>0</v>
      </c>
      <c r="AB639">
        <v>1</v>
      </c>
      <c r="AC639">
        <v>0</v>
      </c>
    </row>
    <row r="640" spans="1:29" x14ac:dyDescent="0.35">
      <c r="A640">
        <v>123589</v>
      </c>
      <c r="B640" t="s">
        <v>791</v>
      </c>
      <c r="C640" t="s">
        <v>789</v>
      </c>
      <c r="D640" t="s">
        <v>190</v>
      </c>
      <c r="E640" t="s">
        <v>32</v>
      </c>
      <c r="F640">
        <v>1</v>
      </c>
      <c r="G640">
        <v>1306</v>
      </c>
      <c r="H640">
        <v>216</v>
      </c>
      <c r="I640">
        <v>3.7</v>
      </c>
      <c r="J640">
        <v>5.7</v>
      </c>
      <c r="K640">
        <v>95.7</v>
      </c>
      <c r="L640">
        <v>15.9</v>
      </c>
      <c r="M640">
        <v>81</v>
      </c>
      <c r="N640">
        <v>39469</v>
      </c>
      <c r="O640">
        <v>518.70000000000005</v>
      </c>
      <c r="P640">
        <v>7218262</v>
      </c>
      <c r="Q640">
        <v>7066766</v>
      </c>
      <c r="R640">
        <v>151496</v>
      </c>
      <c r="S640">
        <v>5527</v>
      </c>
      <c r="T640">
        <v>5411</v>
      </c>
      <c r="U640">
        <v>116</v>
      </c>
      <c r="V640">
        <v>444</v>
      </c>
      <c r="W640">
        <v>8.2055072999445606</v>
      </c>
      <c r="X640">
        <v>9.6978469332368409</v>
      </c>
      <c r="Y640">
        <v>46</v>
      </c>
      <c r="Z640">
        <v>1</v>
      </c>
      <c r="AA640">
        <v>0</v>
      </c>
      <c r="AB640">
        <v>1</v>
      </c>
      <c r="AC640">
        <v>0</v>
      </c>
    </row>
    <row r="641" spans="1:29" x14ac:dyDescent="0.35">
      <c r="A641">
        <v>123862</v>
      </c>
      <c r="B641" t="s">
        <v>792</v>
      </c>
      <c r="C641" t="s">
        <v>793</v>
      </c>
      <c r="D641" t="s">
        <v>393</v>
      </c>
      <c r="E641" t="s">
        <v>32</v>
      </c>
      <c r="F641">
        <v>1</v>
      </c>
      <c r="G641">
        <v>1136</v>
      </c>
      <c r="H641">
        <v>249</v>
      </c>
      <c r="I641">
        <v>1.4</v>
      </c>
      <c r="J641">
        <v>10.8</v>
      </c>
      <c r="K641">
        <v>96.5</v>
      </c>
      <c r="L641">
        <v>16.5</v>
      </c>
      <c r="M641">
        <v>65</v>
      </c>
      <c r="N641">
        <v>39320</v>
      </c>
      <c r="O641">
        <v>483.1</v>
      </c>
      <c r="P641">
        <v>6205968</v>
      </c>
      <c r="Q641">
        <v>6142352</v>
      </c>
      <c r="R641">
        <v>63616</v>
      </c>
      <c r="S641">
        <v>5463</v>
      </c>
      <c r="T641">
        <v>5407</v>
      </c>
      <c r="U641">
        <v>56</v>
      </c>
      <c r="V641">
        <v>308</v>
      </c>
      <c r="W641">
        <v>5.6963195857222102</v>
      </c>
      <c r="X641">
        <v>1.09829763866008</v>
      </c>
      <c r="Y641">
        <v>46.6</v>
      </c>
      <c r="Z641">
        <v>1</v>
      </c>
      <c r="AA641">
        <v>0</v>
      </c>
      <c r="AB641">
        <v>1</v>
      </c>
      <c r="AC641">
        <v>0</v>
      </c>
    </row>
    <row r="642" spans="1:29" x14ac:dyDescent="0.35">
      <c r="A642">
        <v>123869</v>
      </c>
      <c r="B642" t="s">
        <v>794</v>
      </c>
      <c r="C642" t="s">
        <v>793</v>
      </c>
      <c r="D642" t="s">
        <v>393</v>
      </c>
      <c r="E642" t="s">
        <v>32</v>
      </c>
      <c r="F642">
        <v>1</v>
      </c>
      <c r="G642">
        <v>444</v>
      </c>
      <c r="H642">
        <v>84</v>
      </c>
      <c r="I642">
        <v>0.8</v>
      </c>
      <c r="J642">
        <v>11</v>
      </c>
      <c r="K642">
        <v>92.4</v>
      </c>
      <c r="L642">
        <v>14</v>
      </c>
      <c r="M642">
        <v>27</v>
      </c>
      <c r="N642">
        <v>39832</v>
      </c>
      <c r="O642">
        <v>483.1</v>
      </c>
      <c r="P642">
        <v>2629368</v>
      </c>
      <c r="Q642">
        <v>2621820</v>
      </c>
      <c r="R642">
        <v>7548</v>
      </c>
      <c r="S642">
        <v>5922</v>
      </c>
      <c r="T642">
        <v>5905</v>
      </c>
      <c r="U642">
        <v>17</v>
      </c>
      <c r="V642">
        <v>243</v>
      </c>
      <c r="W642">
        <v>4.1151566469093996</v>
      </c>
      <c r="X642">
        <v>4.2215467747382602</v>
      </c>
      <c r="Y642">
        <v>39.799999999999997</v>
      </c>
      <c r="Z642">
        <v>1</v>
      </c>
      <c r="AA642">
        <v>0</v>
      </c>
      <c r="AB642">
        <v>0</v>
      </c>
      <c r="AC642">
        <v>0</v>
      </c>
    </row>
    <row r="643" spans="1:29" x14ac:dyDescent="0.35">
      <c r="A643">
        <v>123878</v>
      </c>
      <c r="B643" t="s">
        <v>795</v>
      </c>
      <c r="C643" t="s">
        <v>793</v>
      </c>
      <c r="D643" t="s">
        <v>393</v>
      </c>
      <c r="E643" t="s">
        <v>32</v>
      </c>
      <c r="F643">
        <v>1</v>
      </c>
      <c r="G643">
        <v>726</v>
      </c>
      <c r="H643">
        <v>141</v>
      </c>
      <c r="I643">
        <v>0.3</v>
      </c>
      <c r="J643">
        <v>18</v>
      </c>
      <c r="K643">
        <v>89.6</v>
      </c>
      <c r="L643">
        <v>16.8</v>
      </c>
      <c r="M643">
        <v>45</v>
      </c>
      <c r="N643">
        <v>36483</v>
      </c>
      <c r="O643">
        <v>483.1</v>
      </c>
      <c r="P643">
        <v>4371972</v>
      </c>
      <c r="Q643">
        <v>4387944</v>
      </c>
      <c r="R643">
        <v>-15972</v>
      </c>
      <c r="S643">
        <v>6022</v>
      </c>
      <c r="T643">
        <v>6044</v>
      </c>
      <c r="U643">
        <v>-22</v>
      </c>
      <c r="V643">
        <v>457</v>
      </c>
      <c r="W643">
        <v>7.5612177365982802</v>
      </c>
      <c r="X643">
        <v>4.0019926934573196</v>
      </c>
      <c r="Y643">
        <v>41.3</v>
      </c>
      <c r="Z643">
        <v>1</v>
      </c>
      <c r="AA643">
        <v>0</v>
      </c>
      <c r="AB643">
        <v>0</v>
      </c>
      <c r="AC643">
        <v>0</v>
      </c>
    </row>
    <row r="644" spans="1:29" x14ac:dyDescent="0.35">
      <c r="A644">
        <v>123883</v>
      </c>
      <c r="B644" t="s">
        <v>796</v>
      </c>
      <c r="C644" t="s">
        <v>793</v>
      </c>
      <c r="D644" t="s">
        <v>393</v>
      </c>
      <c r="E644" t="s">
        <v>32</v>
      </c>
      <c r="F644">
        <v>1</v>
      </c>
      <c r="G644">
        <v>1273</v>
      </c>
      <c r="H644">
        <v>230</v>
      </c>
      <c r="I644">
        <v>2.2000000000000002</v>
      </c>
      <c r="J644">
        <v>8.5</v>
      </c>
      <c r="K644">
        <v>97.4</v>
      </c>
      <c r="L644">
        <v>15.3</v>
      </c>
      <c r="M644">
        <v>82</v>
      </c>
      <c r="N644">
        <v>38929</v>
      </c>
      <c r="O644">
        <v>483.1</v>
      </c>
      <c r="P644">
        <v>7075334</v>
      </c>
      <c r="Q644">
        <v>7429228</v>
      </c>
      <c r="R644">
        <v>-353894</v>
      </c>
      <c r="S644">
        <v>5558</v>
      </c>
      <c r="T644">
        <v>5836</v>
      </c>
      <c r="U644">
        <v>-278</v>
      </c>
      <c r="V644">
        <v>452</v>
      </c>
      <c r="W644">
        <v>7.74503084304318</v>
      </c>
      <c r="X644">
        <v>6.1892767182439696</v>
      </c>
      <c r="Y644">
        <v>47.9</v>
      </c>
      <c r="Z644">
        <v>1</v>
      </c>
      <c r="AA644">
        <v>0</v>
      </c>
      <c r="AB644">
        <v>1</v>
      </c>
      <c r="AC644">
        <v>0</v>
      </c>
    </row>
    <row r="645" spans="1:29" x14ac:dyDescent="0.35">
      <c r="A645">
        <v>123893</v>
      </c>
      <c r="B645" t="s">
        <v>797</v>
      </c>
      <c r="C645" t="s">
        <v>793</v>
      </c>
      <c r="D645" t="s">
        <v>393</v>
      </c>
      <c r="E645" t="s">
        <v>32</v>
      </c>
      <c r="F645">
        <v>1</v>
      </c>
      <c r="G645">
        <v>573</v>
      </c>
      <c r="H645">
        <v>149</v>
      </c>
      <c r="I645">
        <v>0</v>
      </c>
      <c r="J645">
        <v>8.5</v>
      </c>
      <c r="K645">
        <v>98.7</v>
      </c>
      <c r="L645">
        <v>15.4</v>
      </c>
      <c r="M645">
        <v>34</v>
      </c>
      <c r="N645">
        <v>40340</v>
      </c>
      <c r="O645">
        <v>483.1</v>
      </c>
      <c r="P645">
        <v>3168690</v>
      </c>
      <c r="Q645">
        <v>3582396</v>
      </c>
      <c r="R645">
        <v>-413706</v>
      </c>
      <c r="S645">
        <v>5530</v>
      </c>
      <c r="T645">
        <v>6252</v>
      </c>
      <c r="U645">
        <v>-722</v>
      </c>
      <c r="V645">
        <v>268</v>
      </c>
      <c r="W645">
        <v>4.2866282789507402</v>
      </c>
      <c r="X645">
        <v>6.5822784810126604</v>
      </c>
      <c r="Y645">
        <v>41.6</v>
      </c>
      <c r="Z645">
        <v>1</v>
      </c>
      <c r="AA645">
        <v>0</v>
      </c>
      <c r="AB645">
        <v>1</v>
      </c>
      <c r="AC645">
        <v>0</v>
      </c>
    </row>
    <row r="646" spans="1:29" x14ac:dyDescent="0.35">
      <c r="A646">
        <v>124391</v>
      </c>
      <c r="B646" t="s">
        <v>798</v>
      </c>
      <c r="C646" t="s">
        <v>799</v>
      </c>
      <c r="D646" t="s">
        <v>190</v>
      </c>
      <c r="E646" t="s">
        <v>32</v>
      </c>
      <c r="F646">
        <v>1</v>
      </c>
      <c r="G646">
        <v>795</v>
      </c>
      <c r="H646">
        <v>110</v>
      </c>
      <c r="I646">
        <v>0.5</v>
      </c>
      <c r="J646">
        <v>9.9</v>
      </c>
      <c r="K646">
        <v>89.7</v>
      </c>
      <c r="L646">
        <v>15.3</v>
      </c>
      <c r="M646">
        <v>52</v>
      </c>
      <c r="N646">
        <v>38892</v>
      </c>
      <c r="O646">
        <v>531.1</v>
      </c>
      <c r="P646">
        <v>4199985</v>
      </c>
      <c r="Q646">
        <v>4174545</v>
      </c>
      <c r="R646">
        <v>25440</v>
      </c>
      <c r="S646">
        <v>5283</v>
      </c>
      <c r="T646">
        <v>5251</v>
      </c>
      <c r="U646">
        <v>32</v>
      </c>
      <c r="V646">
        <v>346</v>
      </c>
      <c r="W646">
        <v>6.5892211007427202</v>
      </c>
      <c r="X646">
        <v>2.7067953814120802</v>
      </c>
      <c r="Y646">
        <v>43.1</v>
      </c>
      <c r="Z646">
        <v>1</v>
      </c>
      <c r="AA646">
        <v>0</v>
      </c>
      <c r="AB646">
        <v>1</v>
      </c>
      <c r="AC646">
        <v>0</v>
      </c>
    </row>
    <row r="647" spans="1:29" x14ac:dyDescent="0.35">
      <c r="A647">
        <v>124392</v>
      </c>
      <c r="B647" t="s">
        <v>800</v>
      </c>
      <c r="C647" t="s">
        <v>799</v>
      </c>
      <c r="D647" t="s">
        <v>190</v>
      </c>
      <c r="E647" t="s">
        <v>32</v>
      </c>
      <c r="F647">
        <v>1</v>
      </c>
      <c r="G647">
        <v>947</v>
      </c>
      <c r="H647">
        <v>164</v>
      </c>
      <c r="I647">
        <v>0.8</v>
      </c>
      <c r="J647">
        <v>10.5</v>
      </c>
      <c r="K647">
        <v>54.6</v>
      </c>
      <c r="L647">
        <v>16</v>
      </c>
      <c r="M647">
        <v>60</v>
      </c>
      <c r="N647">
        <v>38709</v>
      </c>
      <c r="O647">
        <v>531.1</v>
      </c>
      <c r="P647">
        <v>5229334</v>
      </c>
      <c r="Q647">
        <v>5198083</v>
      </c>
      <c r="R647">
        <v>31251</v>
      </c>
      <c r="S647">
        <v>5522</v>
      </c>
      <c r="T647">
        <v>5489</v>
      </c>
      <c r="U647">
        <v>33</v>
      </c>
      <c r="V647">
        <v>271</v>
      </c>
      <c r="W647">
        <v>4.9371470213153597</v>
      </c>
      <c r="X647">
        <v>1.77471930459978</v>
      </c>
      <c r="Y647">
        <v>36.299999999999997</v>
      </c>
      <c r="Z647">
        <v>1</v>
      </c>
      <c r="AA647">
        <v>0</v>
      </c>
      <c r="AB647">
        <v>1</v>
      </c>
      <c r="AC647">
        <v>0</v>
      </c>
    </row>
    <row r="648" spans="1:29" x14ac:dyDescent="0.35">
      <c r="A648">
        <v>124395</v>
      </c>
      <c r="B648" t="s">
        <v>801</v>
      </c>
      <c r="C648" t="s">
        <v>799</v>
      </c>
      <c r="D648" t="s">
        <v>190</v>
      </c>
      <c r="E648" t="s">
        <v>32</v>
      </c>
      <c r="F648">
        <v>1</v>
      </c>
      <c r="G648">
        <v>407</v>
      </c>
      <c r="H648">
        <v>68</v>
      </c>
      <c r="I648">
        <v>5.6</v>
      </c>
      <c r="J648">
        <v>14.8</v>
      </c>
      <c r="K648">
        <v>97.5</v>
      </c>
      <c r="L648">
        <v>16.899999999999999</v>
      </c>
      <c r="M648">
        <v>26</v>
      </c>
      <c r="N648">
        <v>41569</v>
      </c>
      <c r="O648">
        <v>531.1</v>
      </c>
      <c r="P648">
        <v>2343099</v>
      </c>
      <c r="Q648">
        <v>2543343</v>
      </c>
      <c r="R648">
        <v>-200244</v>
      </c>
      <c r="S648">
        <v>5757</v>
      </c>
      <c r="T648">
        <v>6249</v>
      </c>
      <c r="U648">
        <v>-492</v>
      </c>
      <c r="V648">
        <v>223</v>
      </c>
      <c r="W648">
        <v>3.5685709713554199</v>
      </c>
      <c r="X648">
        <v>0.90324821955879797</v>
      </c>
      <c r="Y648">
        <v>33.4</v>
      </c>
      <c r="Z648">
        <v>1</v>
      </c>
      <c r="AA648">
        <v>0</v>
      </c>
      <c r="AB648">
        <v>1</v>
      </c>
      <c r="AC648">
        <v>0</v>
      </c>
    </row>
    <row r="649" spans="1:29" x14ac:dyDescent="0.35">
      <c r="A649">
        <v>124396</v>
      </c>
      <c r="B649" t="s">
        <v>802</v>
      </c>
      <c r="C649" t="s">
        <v>799</v>
      </c>
      <c r="D649" t="s">
        <v>190</v>
      </c>
      <c r="E649" t="s">
        <v>32</v>
      </c>
      <c r="F649">
        <v>1</v>
      </c>
      <c r="G649">
        <v>961</v>
      </c>
      <c r="H649">
        <v>170</v>
      </c>
      <c r="I649">
        <v>0.9</v>
      </c>
      <c r="J649">
        <v>7.6</v>
      </c>
      <c r="K649">
        <v>98.3</v>
      </c>
      <c r="L649">
        <v>16.399999999999999</v>
      </c>
      <c r="M649">
        <v>60</v>
      </c>
      <c r="N649">
        <v>35921</v>
      </c>
      <c r="O649">
        <v>531.1</v>
      </c>
      <c r="P649">
        <v>4806922</v>
      </c>
      <c r="Q649">
        <v>5124052</v>
      </c>
      <c r="R649">
        <v>-317130</v>
      </c>
      <c r="S649">
        <v>5002</v>
      </c>
      <c r="T649">
        <v>5332</v>
      </c>
      <c r="U649">
        <v>-330</v>
      </c>
      <c r="V649">
        <v>225</v>
      </c>
      <c r="W649">
        <v>4.2198049512378102</v>
      </c>
      <c r="X649">
        <v>2.6989204318272701</v>
      </c>
      <c r="Y649">
        <v>47</v>
      </c>
      <c r="Z649">
        <v>1</v>
      </c>
      <c r="AA649">
        <v>0</v>
      </c>
      <c r="AB649">
        <v>1</v>
      </c>
      <c r="AC649">
        <v>0</v>
      </c>
    </row>
    <row r="650" spans="1:29" x14ac:dyDescent="0.35">
      <c r="A650">
        <v>124399</v>
      </c>
      <c r="B650" t="s">
        <v>803</v>
      </c>
      <c r="C650" t="s">
        <v>799</v>
      </c>
      <c r="D650" t="s">
        <v>190</v>
      </c>
      <c r="E650" t="s">
        <v>32</v>
      </c>
      <c r="F650">
        <v>1</v>
      </c>
      <c r="G650">
        <v>780</v>
      </c>
      <c r="H650">
        <v>133</v>
      </c>
      <c r="I650">
        <v>2</v>
      </c>
      <c r="J650">
        <v>10.199999999999999</v>
      </c>
      <c r="K650">
        <v>98</v>
      </c>
      <c r="L650">
        <v>19.3</v>
      </c>
      <c r="M650">
        <v>41</v>
      </c>
      <c r="N650">
        <v>36030</v>
      </c>
      <c r="O650">
        <v>531.1</v>
      </c>
      <c r="P650">
        <v>3848520</v>
      </c>
      <c r="Q650">
        <v>3850860</v>
      </c>
      <c r="R650">
        <v>-2340</v>
      </c>
      <c r="S650">
        <v>4934</v>
      </c>
      <c r="T650">
        <v>4937</v>
      </c>
      <c r="U650">
        <v>-3</v>
      </c>
      <c r="V650">
        <v>335</v>
      </c>
      <c r="W650">
        <v>6.7854972655458798</v>
      </c>
      <c r="X650">
        <v>4.4588569112282102</v>
      </c>
      <c r="Y650">
        <v>51</v>
      </c>
      <c r="Z650">
        <v>1</v>
      </c>
      <c r="AA650">
        <v>0</v>
      </c>
      <c r="AB650">
        <v>1</v>
      </c>
      <c r="AC650">
        <v>0</v>
      </c>
    </row>
    <row r="651" spans="1:29" x14ac:dyDescent="0.35">
      <c r="A651">
        <v>124400</v>
      </c>
      <c r="B651" t="s">
        <v>804</v>
      </c>
      <c r="C651" t="s">
        <v>799</v>
      </c>
      <c r="D651" t="s">
        <v>190</v>
      </c>
      <c r="E651" t="s">
        <v>32</v>
      </c>
      <c r="F651">
        <v>1</v>
      </c>
      <c r="G651">
        <v>980</v>
      </c>
      <c r="H651">
        <v>201</v>
      </c>
      <c r="I651">
        <v>0.8</v>
      </c>
      <c r="J651">
        <v>5.4</v>
      </c>
      <c r="K651">
        <v>96.2</v>
      </c>
      <c r="L651">
        <v>16.8</v>
      </c>
      <c r="M651">
        <v>57</v>
      </c>
      <c r="N651">
        <v>38411</v>
      </c>
      <c r="O651">
        <v>531.1</v>
      </c>
      <c r="P651">
        <v>5114620</v>
      </c>
      <c r="Q651">
        <v>5081300</v>
      </c>
      <c r="R651">
        <v>33320</v>
      </c>
      <c r="S651">
        <v>5219</v>
      </c>
      <c r="T651">
        <v>5185</v>
      </c>
      <c r="U651">
        <v>34</v>
      </c>
      <c r="V651">
        <v>183</v>
      </c>
      <c r="W651">
        <v>3.52941176470588</v>
      </c>
      <c r="X651">
        <v>5.2500479018969104</v>
      </c>
      <c r="Y651">
        <v>46.9</v>
      </c>
      <c r="Z651">
        <v>1</v>
      </c>
      <c r="AA651">
        <v>0</v>
      </c>
      <c r="AB651">
        <v>1</v>
      </c>
      <c r="AC651">
        <v>0</v>
      </c>
    </row>
    <row r="652" spans="1:29" x14ac:dyDescent="0.35">
      <c r="A652">
        <v>124401</v>
      </c>
      <c r="B652" t="s">
        <v>805</v>
      </c>
      <c r="C652" t="s">
        <v>799</v>
      </c>
      <c r="D652" t="s">
        <v>190</v>
      </c>
      <c r="E652" t="s">
        <v>32</v>
      </c>
      <c r="F652">
        <v>1</v>
      </c>
      <c r="G652">
        <v>691</v>
      </c>
      <c r="H652">
        <v>140</v>
      </c>
      <c r="I652">
        <v>1.7</v>
      </c>
      <c r="J652">
        <v>3</v>
      </c>
      <c r="K652">
        <v>98.1</v>
      </c>
      <c r="L652">
        <v>17.8</v>
      </c>
      <c r="M652">
        <v>39</v>
      </c>
      <c r="N652">
        <v>38756</v>
      </c>
      <c r="O652">
        <v>531.1</v>
      </c>
      <c r="P652">
        <v>3358260</v>
      </c>
      <c r="Q652">
        <v>3381754</v>
      </c>
      <c r="R652">
        <v>-23494</v>
      </c>
      <c r="S652">
        <v>4860</v>
      </c>
      <c r="T652">
        <v>4894</v>
      </c>
      <c r="U652">
        <v>-34</v>
      </c>
      <c r="V652">
        <v>179</v>
      </c>
      <c r="W652">
        <v>3.6575398447078098</v>
      </c>
      <c r="X652">
        <v>0.92592592592592604</v>
      </c>
      <c r="Y652">
        <v>52.2</v>
      </c>
      <c r="Z652">
        <v>1</v>
      </c>
      <c r="AA652">
        <v>0</v>
      </c>
      <c r="AB652">
        <v>0</v>
      </c>
      <c r="AC652">
        <v>0</v>
      </c>
    </row>
    <row r="653" spans="1:29" x14ac:dyDescent="0.35">
      <c r="A653">
        <v>124408</v>
      </c>
      <c r="B653" t="s">
        <v>806</v>
      </c>
      <c r="C653" t="s">
        <v>799</v>
      </c>
      <c r="D653" t="s">
        <v>190</v>
      </c>
      <c r="E653" t="s">
        <v>32</v>
      </c>
      <c r="F653">
        <v>1</v>
      </c>
      <c r="G653">
        <v>1377</v>
      </c>
      <c r="H653">
        <v>208</v>
      </c>
      <c r="I653">
        <v>1.2</v>
      </c>
      <c r="J653">
        <v>3.4</v>
      </c>
      <c r="K653">
        <v>95.1</v>
      </c>
      <c r="L653">
        <v>17</v>
      </c>
      <c r="M653">
        <v>80</v>
      </c>
      <c r="N653">
        <v>36445</v>
      </c>
      <c r="O653">
        <v>531.1</v>
      </c>
      <c r="P653">
        <v>6470523</v>
      </c>
      <c r="Q653">
        <v>6539373</v>
      </c>
      <c r="R653">
        <v>-68850</v>
      </c>
      <c r="S653">
        <v>4699</v>
      </c>
      <c r="T653">
        <v>4749</v>
      </c>
      <c r="U653">
        <v>-50</v>
      </c>
      <c r="V653">
        <v>296</v>
      </c>
      <c r="W653">
        <v>6.2328911349757803</v>
      </c>
      <c r="X653">
        <v>4.5754415833155999</v>
      </c>
      <c r="Y653">
        <v>51.2</v>
      </c>
      <c r="Z653">
        <v>1</v>
      </c>
      <c r="AA653">
        <v>0</v>
      </c>
      <c r="AB653">
        <v>1</v>
      </c>
      <c r="AC653">
        <v>0</v>
      </c>
    </row>
    <row r="654" spans="1:29" x14ac:dyDescent="0.35">
      <c r="A654">
        <v>124422</v>
      </c>
      <c r="B654" t="s">
        <v>807</v>
      </c>
      <c r="C654" t="s">
        <v>799</v>
      </c>
      <c r="D654" t="s">
        <v>190</v>
      </c>
      <c r="E654" t="s">
        <v>32</v>
      </c>
      <c r="F654">
        <v>1</v>
      </c>
      <c r="G654">
        <v>1189</v>
      </c>
      <c r="H654">
        <v>194</v>
      </c>
      <c r="I654">
        <v>0.7</v>
      </c>
      <c r="J654">
        <v>7.5</v>
      </c>
      <c r="K654">
        <v>97.6</v>
      </c>
      <c r="L654">
        <v>18.7</v>
      </c>
      <c r="M654">
        <v>60</v>
      </c>
      <c r="N654">
        <v>36042</v>
      </c>
      <c r="O654">
        <v>531.1</v>
      </c>
      <c r="P654">
        <v>6043687</v>
      </c>
      <c r="Q654">
        <v>6027041</v>
      </c>
      <c r="R654">
        <v>16646</v>
      </c>
      <c r="S654">
        <v>5083</v>
      </c>
      <c r="T654">
        <v>5069</v>
      </c>
      <c r="U654">
        <v>14</v>
      </c>
      <c r="V654">
        <v>200</v>
      </c>
      <c r="W654">
        <v>3.94555139080687</v>
      </c>
      <c r="X654">
        <v>4.62325398386779</v>
      </c>
      <c r="Y654">
        <v>50.8</v>
      </c>
      <c r="Z654">
        <v>1</v>
      </c>
      <c r="AA654">
        <v>0</v>
      </c>
      <c r="AB654">
        <v>1</v>
      </c>
      <c r="AC654">
        <v>0</v>
      </c>
    </row>
    <row r="655" spans="1:29" x14ac:dyDescent="0.35">
      <c r="A655">
        <v>124449</v>
      </c>
      <c r="B655" t="s">
        <v>808</v>
      </c>
      <c r="C655" t="s">
        <v>799</v>
      </c>
      <c r="D655" t="s">
        <v>190</v>
      </c>
      <c r="E655" t="s">
        <v>32</v>
      </c>
      <c r="F655">
        <v>1</v>
      </c>
      <c r="G655">
        <v>661</v>
      </c>
      <c r="H655">
        <v>115</v>
      </c>
      <c r="I655">
        <v>0.4</v>
      </c>
      <c r="J655">
        <v>13.3</v>
      </c>
      <c r="K655">
        <v>74</v>
      </c>
      <c r="L655">
        <v>16.100000000000001</v>
      </c>
      <c r="M655">
        <v>43</v>
      </c>
      <c r="N655">
        <v>37634</v>
      </c>
      <c r="O655">
        <v>531.1</v>
      </c>
      <c r="P655">
        <v>3903205</v>
      </c>
      <c r="Q655">
        <v>4069777</v>
      </c>
      <c r="R655">
        <v>-166572</v>
      </c>
      <c r="S655">
        <v>5905</v>
      </c>
      <c r="T655">
        <v>6157</v>
      </c>
      <c r="U655">
        <v>-252</v>
      </c>
      <c r="V655">
        <v>463</v>
      </c>
      <c r="W655">
        <v>7.5198960532727002</v>
      </c>
      <c r="X655">
        <v>2.2184589331075402</v>
      </c>
      <c r="Y655">
        <v>43.1</v>
      </c>
      <c r="Z655">
        <v>1</v>
      </c>
      <c r="AA655">
        <v>0</v>
      </c>
      <c r="AB655">
        <v>1</v>
      </c>
      <c r="AC655">
        <v>0</v>
      </c>
    </row>
    <row r="656" spans="1:29" x14ac:dyDescent="0.35">
      <c r="A656">
        <v>124467</v>
      </c>
      <c r="B656" t="s">
        <v>809</v>
      </c>
      <c r="C656" t="s">
        <v>799</v>
      </c>
      <c r="D656" t="s">
        <v>190</v>
      </c>
      <c r="E656" t="s">
        <v>32</v>
      </c>
      <c r="F656">
        <v>1</v>
      </c>
      <c r="G656">
        <v>295</v>
      </c>
      <c r="H656">
        <v>45</v>
      </c>
      <c r="I656">
        <v>0.3</v>
      </c>
      <c r="J656">
        <v>24.3</v>
      </c>
      <c r="K656">
        <v>94.7</v>
      </c>
      <c r="L656">
        <v>13.3</v>
      </c>
      <c r="M656">
        <v>23</v>
      </c>
      <c r="N656">
        <v>35678</v>
      </c>
      <c r="O656">
        <v>531.1</v>
      </c>
      <c r="P656">
        <v>2030190</v>
      </c>
      <c r="Q656">
        <v>2127540</v>
      </c>
      <c r="R656">
        <v>-97350</v>
      </c>
      <c r="S656">
        <v>6882</v>
      </c>
      <c r="T656">
        <v>7212</v>
      </c>
      <c r="U656">
        <v>-330</v>
      </c>
      <c r="V656">
        <v>321</v>
      </c>
      <c r="W656">
        <v>4.4509151414309498</v>
      </c>
      <c r="X656">
        <v>7.8174949142691101</v>
      </c>
      <c r="Y656">
        <v>40</v>
      </c>
      <c r="Z656">
        <v>1</v>
      </c>
      <c r="AA656">
        <v>0</v>
      </c>
      <c r="AB656">
        <v>1</v>
      </c>
      <c r="AC656">
        <v>0</v>
      </c>
    </row>
    <row r="657" spans="1:29" x14ac:dyDescent="0.35">
      <c r="A657">
        <v>124468</v>
      </c>
      <c r="B657" t="s">
        <v>810</v>
      </c>
      <c r="C657" t="s">
        <v>799</v>
      </c>
      <c r="D657" t="s">
        <v>190</v>
      </c>
      <c r="E657" t="s">
        <v>32</v>
      </c>
      <c r="F657">
        <v>1</v>
      </c>
      <c r="G657">
        <v>880</v>
      </c>
      <c r="H657">
        <v>138</v>
      </c>
      <c r="I657">
        <v>2</v>
      </c>
      <c r="J657">
        <v>8.1</v>
      </c>
      <c r="K657">
        <v>97.6</v>
      </c>
      <c r="L657">
        <v>16.7</v>
      </c>
      <c r="M657">
        <v>51</v>
      </c>
      <c r="N657">
        <v>36255</v>
      </c>
      <c r="O657">
        <v>531.1</v>
      </c>
      <c r="P657">
        <v>4365680</v>
      </c>
      <c r="Q657">
        <v>4422000</v>
      </c>
      <c r="R657">
        <v>-56320</v>
      </c>
      <c r="S657">
        <v>4961</v>
      </c>
      <c r="T657">
        <v>5025</v>
      </c>
      <c r="U657">
        <v>-64</v>
      </c>
      <c r="V657">
        <v>261</v>
      </c>
      <c r="W657">
        <v>5.1940298507462703</v>
      </c>
      <c r="X657">
        <v>2.8018544648256398</v>
      </c>
      <c r="Y657">
        <v>45.9</v>
      </c>
      <c r="Z657">
        <v>1</v>
      </c>
      <c r="AA657">
        <v>0</v>
      </c>
      <c r="AB657">
        <v>1</v>
      </c>
      <c r="AC657">
        <v>0</v>
      </c>
    </row>
    <row r="658" spans="1:29" x14ac:dyDescent="0.35">
      <c r="A658">
        <v>124802</v>
      </c>
      <c r="B658" t="s">
        <v>811</v>
      </c>
      <c r="C658" t="s">
        <v>812</v>
      </c>
      <c r="D658" t="s">
        <v>403</v>
      </c>
      <c r="E658" t="s">
        <v>32</v>
      </c>
      <c r="F658">
        <v>1</v>
      </c>
      <c r="G658">
        <v>1841</v>
      </c>
      <c r="H658">
        <v>263</v>
      </c>
      <c r="I658">
        <v>1</v>
      </c>
      <c r="J658">
        <v>6.9</v>
      </c>
      <c r="K658">
        <v>98.7</v>
      </c>
      <c r="L658">
        <v>16</v>
      </c>
      <c r="M658">
        <v>110</v>
      </c>
      <c r="N658">
        <v>36819</v>
      </c>
      <c r="O658">
        <v>519.4</v>
      </c>
      <c r="P658">
        <v>9317301</v>
      </c>
      <c r="Q658">
        <v>9442489</v>
      </c>
      <c r="R658">
        <v>-125188</v>
      </c>
      <c r="S658">
        <v>5061</v>
      </c>
      <c r="T658">
        <v>5129</v>
      </c>
      <c r="U658">
        <v>-68</v>
      </c>
      <c r="V658">
        <v>353</v>
      </c>
      <c r="W658">
        <v>6.8824332228504597</v>
      </c>
      <c r="X658">
        <v>6.6982809721398899</v>
      </c>
      <c r="Y658">
        <v>44.3</v>
      </c>
      <c r="Z658">
        <v>1</v>
      </c>
      <c r="AA658">
        <v>0</v>
      </c>
      <c r="AB658">
        <v>1</v>
      </c>
      <c r="AC658">
        <v>0</v>
      </c>
    </row>
    <row r="659" spans="1:29" x14ac:dyDescent="0.35">
      <c r="A659">
        <v>124840</v>
      </c>
      <c r="B659" t="s">
        <v>813</v>
      </c>
      <c r="C659" t="s">
        <v>812</v>
      </c>
      <c r="D659" t="s">
        <v>403</v>
      </c>
      <c r="E659" t="s">
        <v>32</v>
      </c>
      <c r="F659">
        <v>1</v>
      </c>
      <c r="G659">
        <v>1704</v>
      </c>
      <c r="H659">
        <v>244</v>
      </c>
      <c r="I659">
        <v>2.2999999999999998</v>
      </c>
      <c r="J659">
        <v>7</v>
      </c>
      <c r="K659">
        <v>84.3</v>
      </c>
      <c r="L659">
        <v>16</v>
      </c>
      <c r="M659">
        <v>105</v>
      </c>
      <c r="N659">
        <v>39107</v>
      </c>
      <c r="O659">
        <v>519.4</v>
      </c>
      <c r="P659">
        <v>8441616</v>
      </c>
      <c r="Q659">
        <v>8470584</v>
      </c>
      <c r="R659">
        <v>-28968</v>
      </c>
      <c r="S659">
        <v>4954</v>
      </c>
      <c r="T659">
        <v>4971</v>
      </c>
      <c r="U659">
        <v>-17</v>
      </c>
      <c r="V659">
        <v>177</v>
      </c>
      <c r="W659">
        <v>3.5606517803258901</v>
      </c>
      <c r="X659">
        <v>1.85708518368995</v>
      </c>
      <c r="Y659">
        <v>47.7</v>
      </c>
      <c r="Z659">
        <v>1</v>
      </c>
      <c r="AA659">
        <v>0</v>
      </c>
      <c r="AB659">
        <v>1</v>
      </c>
      <c r="AC659">
        <v>0</v>
      </c>
    </row>
    <row r="660" spans="1:29" x14ac:dyDescent="0.35">
      <c r="A660">
        <v>124856</v>
      </c>
      <c r="B660" t="s">
        <v>814</v>
      </c>
      <c r="C660" t="s">
        <v>812</v>
      </c>
      <c r="D660" t="s">
        <v>403</v>
      </c>
      <c r="E660" t="s">
        <v>32</v>
      </c>
      <c r="F660">
        <v>1</v>
      </c>
      <c r="G660">
        <v>1316</v>
      </c>
      <c r="H660">
        <v>306</v>
      </c>
      <c r="I660">
        <v>0.9</v>
      </c>
      <c r="J660">
        <v>6.2</v>
      </c>
      <c r="K660">
        <v>95</v>
      </c>
      <c r="L660">
        <v>17.399999999999999</v>
      </c>
      <c r="M660">
        <v>95</v>
      </c>
      <c r="N660">
        <v>38803</v>
      </c>
      <c r="O660">
        <v>519.4</v>
      </c>
      <c r="P660">
        <v>7953904</v>
      </c>
      <c r="Q660">
        <v>7911792</v>
      </c>
      <c r="R660">
        <v>42112</v>
      </c>
      <c r="S660">
        <v>6044</v>
      </c>
      <c r="T660">
        <v>6012</v>
      </c>
      <c r="U660">
        <v>32</v>
      </c>
      <c r="V660">
        <v>340</v>
      </c>
      <c r="W660">
        <v>5.6553559547571499</v>
      </c>
      <c r="X660">
        <v>3.80542686962277</v>
      </c>
      <c r="Y660">
        <v>46.2</v>
      </c>
      <c r="Z660">
        <v>1</v>
      </c>
      <c r="AA660">
        <v>0</v>
      </c>
      <c r="AB660">
        <v>1</v>
      </c>
      <c r="AC660">
        <v>0</v>
      </c>
    </row>
    <row r="661" spans="1:29" x14ac:dyDescent="0.35">
      <c r="A661">
        <v>124861</v>
      </c>
      <c r="B661" t="s">
        <v>815</v>
      </c>
      <c r="C661" t="s">
        <v>812</v>
      </c>
      <c r="D661" t="s">
        <v>403</v>
      </c>
      <c r="E661" t="s">
        <v>32</v>
      </c>
      <c r="F661">
        <v>1</v>
      </c>
      <c r="G661">
        <v>706</v>
      </c>
      <c r="H661">
        <v>145</v>
      </c>
      <c r="I661">
        <v>1.4</v>
      </c>
      <c r="J661">
        <v>6.1</v>
      </c>
      <c r="K661">
        <v>84.8</v>
      </c>
      <c r="L661">
        <v>15</v>
      </c>
      <c r="M661">
        <v>57</v>
      </c>
      <c r="N661">
        <v>37238</v>
      </c>
      <c r="O661">
        <v>519.4</v>
      </c>
      <c r="P661">
        <v>4207760</v>
      </c>
      <c r="Q661">
        <v>4097624</v>
      </c>
      <c r="R661">
        <v>110136</v>
      </c>
      <c r="S661">
        <v>5960</v>
      </c>
      <c r="T661">
        <v>5804</v>
      </c>
      <c r="U661">
        <v>156</v>
      </c>
      <c r="V661">
        <v>312</v>
      </c>
      <c r="W661">
        <v>5.3756030323914503</v>
      </c>
      <c r="X661">
        <v>4.3456375838926196</v>
      </c>
      <c r="Y661">
        <v>50</v>
      </c>
      <c r="Z661">
        <v>1</v>
      </c>
      <c r="AA661">
        <v>0</v>
      </c>
      <c r="AB661">
        <v>1</v>
      </c>
      <c r="AC661">
        <v>0</v>
      </c>
    </row>
    <row r="662" spans="1:29" x14ac:dyDescent="0.35">
      <c r="A662">
        <v>125249</v>
      </c>
      <c r="B662" t="s">
        <v>816</v>
      </c>
      <c r="C662" t="s">
        <v>817</v>
      </c>
      <c r="D662" t="s">
        <v>413</v>
      </c>
      <c r="E662" t="s">
        <v>32</v>
      </c>
      <c r="F662">
        <v>1</v>
      </c>
      <c r="G662">
        <v>518</v>
      </c>
      <c r="H662">
        <v>104</v>
      </c>
      <c r="I662">
        <v>7.5</v>
      </c>
      <c r="J662">
        <v>11.7</v>
      </c>
      <c r="K662">
        <v>95</v>
      </c>
      <c r="L662">
        <v>13.8</v>
      </c>
      <c r="M662">
        <v>38</v>
      </c>
      <c r="N662">
        <v>39171</v>
      </c>
      <c r="O662">
        <v>667.8</v>
      </c>
      <c r="P662">
        <v>3859618</v>
      </c>
      <c r="Q662">
        <v>3787098</v>
      </c>
      <c r="R662">
        <v>72520</v>
      </c>
      <c r="S662">
        <v>7451</v>
      </c>
      <c r="T662">
        <v>7311</v>
      </c>
      <c r="U662">
        <v>140</v>
      </c>
      <c r="V662">
        <v>422</v>
      </c>
      <c r="W662">
        <v>5.7721241964163603</v>
      </c>
      <c r="X662">
        <v>8.8578714266541407</v>
      </c>
      <c r="Y662">
        <v>40.6</v>
      </c>
      <c r="Z662">
        <v>1</v>
      </c>
      <c r="AA662">
        <v>0</v>
      </c>
      <c r="AB662">
        <v>0</v>
      </c>
      <c r="AC662">
        <v>0</v>
      </c>
    </row>
    <row r="663" spans="1:29" x14ac:dyDescent="0.35">
      <c r="A663">
        <v>125259</v>
      </c>
      <c r="B663" t="s">
        <v>818</v>
      </c>
      <c r="C663" t="s">
        <v>817</v>
      </c>
      <c r="D663" t="s">
        <v>413</v>
      </c>
      <c r="E663" t="s">
        <v>32</v>
      </c>
      <c r="F663">
        <v>1</v>
      </c>
      <c r="G663">
        <v>577</v>
      </c>
      <c r="H663">
        <v>118</v>
      </c>
      <c r="I663">
        <v>1.7</v>
      </c>
      <c r="J663">
        <v>5.3</v>
      </c>
      <c r="K663">
        <v>97.8</v>
      </c>
      <c r="L663">
        <v>16.3</v>
      </c>
      <c r="M663">
        <v>36</v>
      </c>
      <c r="N663">
        <v>40867</v>
      </c>
      <c r="O663">
        <v>667.8</v>
      </c>
      <c r="P663">
        <v>3230623</v>
      </c>
      <c r="Q663">
        <v>3277360</v>
      </c>
      <c r="R663">
        <v>-46737</v>
      </c>
      <c r="S663">
        <v>5599</v>
      </c>
      <c r="T663">
        <v>5680</v>
      </c>
      <c r="U663">
        <v>-81</v>
      </c>
      <c r="V663">
        <v>313</v>
      </c>
      <c r="W663">
        <v>5.51056338028169</v>
      </c>
      <c r="X663">
        <v>1.7503125558135399</v>
      </c>
      <c r="Y663">
        <v>49.2</v>
      </c>
      <c r="Z663">
        <v>1</v>
      </c>
      <c r="AA663">
        <v>0</v>
      </c>
      <c r="AB663">
        <v>0</v>
      </c>
      <c r="AC663">
        <v>0</v>
      </c>
    </row>
    <row r="664" spans="1:29" x14ac:dyDescent="0.35">
      <c r="A664">
        <v>125271</v>
      </c>
      <c r="B664" t="s">
        <v>819</v>
      </c>
      <c r="C664" t="s">
        <v>817</v>
      </c>
      <c r="D664" t="s">
        <v>413</v>
      </c>
      <c r="E664" t="s">
        <v>32</v>
      </c>
      <c r="F664">
        <v>1</v>
      </c>
      <c r="G664">
        <v>937</v>
      </c>
      <c r="H664">
        <v>197</v>
      </c>
      <c r="I664">
        <v>1.4</v>
      </c>
      <c r="J664">
        <v>12</v>
      </c>
      <c r="K664">
        <v>91.5</v>
      </c>
      <c r="L664">
        <v>16.7</v>
      </c>
      <c r="M664">
        <v>56</v>
      </c>
      <c r="N664">
        <v>37847</v>
      </c>
      <c r="O664">
        <v>667.8</v>
      </c>
      <c r="P664">
        <v>5472080</v>
      </c>
      <c r="Q664">
        <v>5542355</v>
      </c>
      <c r="R664">
        <v>-70275</v>
      </c>
      <c r="S664">
        <v>5840</v>
      </c>
      <c r="T664">
        <v>5915</v>
      </c>
      <c r="U664">
        <v>-75</v>
      </c>
      <c r="V664">
        <v>427</v>
      </c>
      <c r="W664">
        <v>7.2189349112425996</v>
      </c>
      <c r="X664">
        <v>2.8253424657534199</v>
      </c>
      <c r="Y664">
        <v>44.8</v>
      </c>
      <c r="Z664">
        <v>1</v>
      </c>
      <c r="AA664">
        <v>0</v>
      </c>
      <c r="AB664">
        <v>0</v>
      </c>
      <c r="AC664">
        <v>0</v>
      </c>
    </row>
    <row r="665" spans="1:29" x14ac:dyDescent="0.35">
      <c r="A665">
        <v>125273</v>
      </c>
      <c r="B665" t="s">
        <v>820</v>
      </c>
      <c r="C665" t="s">
        <v>817</v>
      </c>
      <c r="D665" t="s">
        <v>413</v>
      </c>
      <c r="E665" t="s">
        <v>32</v>
      </c>
      <c r="F665">
        <v>1</v>
      </c>
      <c r="G665">
        <v>902</v>
      </c>
      <c r="H665">
        <v>167</v>
      </c>
      <c r="I665">
        <v>1.3</v>
      </c>
      <c r="J665">
        <v>7.7</v>
      </c>
      <c r="K665">
        <v>92.2</v>
      </c>
      <c r="L665">
        <v>16.5</v>
      </c>
      <c r="M665">
        <v>55</v>
      </c>
      <c r="N665">
        <v>40540</v>
      </c>
      <c r="O665">
        <v>667.8</v>
      </c>
      <c r="P665">
        <v>5430040</v>
      </c>
      <c r="Q665">
        <v>5444472</v>
      </c>
      <c r="R665">
        <v>-14432</v>
      </c>
      <c r="S665">
        <v>6020</v>
      </c>
      <c r="T665">
        <v>6036</v>
      </c>
      <c r="U665">
        <v>-16</v>
      </c>
      <c r="V665">
        <v>328</v>
      </c>
      <c r="W665">
        <v>5.4340622929092097</v>
      </c>
      <c r="X665">
        <v>2.8073089700996698</v>
      </c>
      <c r="Y665">
        <v>45.1</v>
      </c>
      <c r="Z665">
        <v>1</v>
      </c>
      <c r="AA665">
        <v>0</v>
      </c>
      <c r="AB665">
        <v>0</v>
      </c>
      <c r="AC665">
        <v>0</v>
      </c>
    </row>
    <row r="666" spans="1:29" x14ac:dyDescent="0.35">
      <c r="A666">
        <v>125275</v>
      </c>
      <c r="B666" t="s">
        <v>821</v>
      </c>
      <c r="C666" t="s">
        <v>817</v>
      </c>
      <c r="D666" t="s">
        <v>413</v>
      </c>
      <c r="E666" t="s">
        <v>32</v>
      </c>
      <c r="F666">
        <v>1</v>
      </c>
      <c r="G666">
        <v>1049</v>
      </c>
      <c r="H666">
        <v>150</v>
      </c>
      <c r="I666">
        <v>1.2</v>
      </c>
      <c r="J666">
        <v>3.8</v>
      </c>
      <c r="K666">
        <v>87.9</v>
      </c>
      <c r="L666">
        <v>14.6</v>
      </c>
      <c r="M666">
        <v>76</v>
      </c>
      <c r="N666">
        <v>36236</v>
      </c>
      <c r="O666">
        <v>667.8</v>
      </c>
      <c r="P666">
        <v>5145345</v>
      </c>
      <c r="Q666">
        <v>5084503</v>
      </c>
      <c r="R666">
        <v>60842</v>
      </c>
      <c r="S666">
        <v>4905</v>
      </c>
      <c r="T666">
        <v>4847</v>
      </c>
      <c r="U666">
        <v>58</v>
      </c>
      <c r="V666">
        <v>252</v>
      </c>
      <c r="W666">
        <v>5.1990922219929896</v>
      </c>
      <c r="X666">
        <v>1.30479102956167</v>
      </c>
      <c r="Y666">
        <v>58.5</v>
      </c>
      <c r="Z666">
        <v>1</v>
      </c>
      <c r="AA666">
        <v>0</v>
      </c>
      <c r="AB666">
        <v>1</v>
      </c>
      <c r="AC666">
        <v>0</v>
      </c>
    </row>
    <row r="667" spans="1:29" x14ac:dyDescent="0.35">
      <c r="A667">
        <v>125276</v>
      </c>
      <c r="B667" t="s">
        <v>822</v>
      </c>
      <c r="C667" t="s">
        <v>817</v>
      </c>
      <c r="D667" t="s">
        <v>413</v>
      </c>
      <c r="E667" t="s">
        <v>32</v>
      </c>
      <c r="F667">
        <v>1</v>
      </c>
      <c r="G667">
        <v>1122</v>
      </c>
      <c r="H667">
        <v>176</v>
      </c>
      <c r="I667">
        <v>1.7</v>
      </c>
      <c r="J667">
        <v>2.5</v>
      </c>
      <c r="K667">
        <v>87.3</v>
      </c>
      <c r="L667">
        <v>15.7</v>
      </c>
      <c r="M667">
        <v>70</v>
      </c>
      <c r="N667">
        <v>38721</v>
      </c>
      <c r="O667">
        <v>667.8</v>
      </c>
      <c r="P667">
        <v>5622342</v>
      </c>
      <c r="Q667">
        <v>5700882</v>
      </c>
      <c r="R667">
        <v>-78540</v>
      </c>
      <c r="S667">
        <v>5011</v>
      </c>
      <c r="T667">
        <v>5081</v>
      </c>
      <c r="U667">
        <v>-70</v>
      </c>
      <c r="V667">
        <v>243</v>
      </c>
      <c r="W667">
        <v>4.7825231253690204</v>
      </c>
      <c r="X667">
        <v>3.33266813011375</v>
      </c>
      <c r="Y667">
        <v>58.9</v>
      </c>
      <c r="Z667">
        <v>1</v>
      </c>
      <c r="AA667">
        <v>0</v>
      </c>
      <c r="AB667">
        <v>1</v>
      </c>
      <c r="AC667">
        <v>0</v>
      </c>
    </row>
    <row r="668" spans="1:29" x14ac:dyDescent="0.35">
      <c r="A668">
        <v>125278</v>
      </c>
      <c r="B668" t="s">
        <v>823</v>
      </c>
      <c r="C668" t="s">
        <v>817</v>
      </c>
      <c r="D668" t="s">
        <v>413</v>
      </c>
      <c r="E668" t="s">
        <v>32</v>
      </c>
      <c r="F668">
        <v>1</v>
      </c>
      <c r="G668">
        <v>1701</v>
      </c>
      <c r="H668">
        <v>265</v>
      </c>
      <c r="I668">
        <v>1.5</v>
      </c>
      <c r="J668">
        <v>2.6</v>
      </c>
      <c r="K668">
        <v>86</v>
      </c>
      <c r="L668">
        <v>19.2</v>
      </c>
      <c r="M668">
        <v>88</v>
      </c>
      <c r="N668">
        <v>40023</v>
      </c>
      <c r="O668">
        <v>667.8</v>
      </c>
      <c r="P668">
        <v>8435259</v>
      </c>
      <c r="Q668">
        <v>8256654</v>
      </c>
      <c r="R668">
        <v>178605</v>
      </c>
      <c r="S668">
        <v>4959</v>
      </c>
      <c r="T668">
        <v>4854</v>
      </c>
      <c r="U668">
        <v>105</v>
      </c>
      <c r="V668">
        <v>314</v>
      </c>
      <c r="W668">
        <v>6.4688916357643196</v>
      </c>
      <c r="X668">
        <v>4.0129058277878604</v>
      </c>
      <c r="Y668">
        <v>54.9</v>
      </c>
      <c r="Z668">
        <v>1</v>
      </c>
      <c r="AA668">
        <v>0</v>
      </c>
      <c r="AB668">
        <v>1</v>
      </c>
      <c r="AC668">
        <v>0</v>
      </c>
    </row>
    <row r="669" spans="1:29" x14ac:dyDescent="0.35">
      <c r="A669">
        <v>125279</v>
      </c>
      <c r="B669" t="s">
        <v>824</v>
      </c>
      <c r="C669" t="s">
        <v>817</v>
      </c>
      <c r="D669" t="s">
        <v>413</v>
      </c>
      <c r="E669" t="s">
        <v>32</v>
      </c>
      <c r="F669">
        <v>1</v>
      </c>
      <c r="G669">
        <v>1003</v>
      </c>
      <c r="H669">
        <v>152</v>
      </c>
      <c r="I669">
        <v>2.1</v>
      </c>
      <c r="J669">
        <v>3.8</v>
      </c>
      <c r="K669">
        <v>84.8</v>
      </c>
      <c r="L669">
        <v>13.2</v>
      </c>
      <c r="M669">
        <v>77</v>
      </c>
      <c r="N669">
        <v>39743</v>
      </c>
      <c r="O669">
        <v>667.8</v>
      </c>
      <c r="P669">
        <v>6482389</v>
      </c>
      <c r="Q669">
        <v>6447284</v>
      </c>
      <c r="R669">
        <v>35105</v>
      </c>
      <c r="S669">
        <v>6463</v>
      </c>
      <c r="T669">
        <v>6428</v>
      </c>
      <c r="U669">
        <v>35</v>
      </c>
      <c r="V669">
        <v>495</v>
      </c>
      <c r="W669">
        <v>7.7006845052893604</v>
      </c>
      <c r="X669">
        <v>24.044561349218601</v>
      </c>
      <c r="Y669">
        <v>48.4</v>
      </c>
      <c r="Z669">
        <v>1</v>
      </c>
      <c r="AA669">
        <v>1</v>
      </c>
      <c r="AB669">
        <v>1</v>
      </c>
      <c r="AC669">
        <v>0</v>
      </c>
    </row>
    <row r="670" spans="1:29" x14ac:dyDescent="0.35">
      <c r="A670">
        <v>125281</v>
      </c>
      <c r="B670" t="s">
        <v>825</v>
      </c>
      <c r="C670" t="s">
        <v>817</v>
      </c>
      <c r="D670" t="s">
        <v>413</v>
      </c>
      <c r="E670" t="s">
        <v>32</v>
      </c>
      <c r="F670">
        <v>1</v>
      </c>
      <c r="G670">
        <v>846</v>
      </c>
      <c r="H670">
        <v>117</v>
      </c>
      <c r="I670">
        <v>1.5</v>
      </c>
      <c r="J670">
        <v>6.8</v>
      </c>
      <c r="K670">
        <v>96</v>
      </c>
      <c r="L670">
        <v>17.7</v>
      </c>
      <c r="M670">
        <v>46</v>
      </c>
      <c r="N670">
        <v>41929</v>
      </c>
      <c r="O670">
        <v>667.8</v>
      </c>
      <c r="P670">
        <v>4435578</v>
      </c>
      <c r="Q670">
        <v>4328982</v>
      </c>
      <c r="R670">
        <v>106596</v>
      </c>
      <c r="S670">
        <v>5243</v>
      </c>
      <c r="T670">
        <v>5117</v>
      </c>
      <c r="U670">
        <v>126</v>
      </c>
      <c r="V670">
        <v>255</v>
      </c>
      <c r="W670">
        <v>4.9833887043189398</v>
      </c>
      <c r="X670">
        <v>1.7165744802593901</v>
      </c>
      <c r="Y670">
        <v>43.6</v>
      </c>
      <c r="Z670">
        <v>1</v>
      </c>
      <c r="AA670">
        <v>0</v>
      </c>
      <c r="AB670">
        <v>1</v>
      </c>
      <c r="AC670">
        <v>0</v>
      </c>
    </row>
    <row r="671" spans="1:29" x14ac:dyDescent="0.35">
      <c r="A671">
        <v>125311</v>
      </c>
      <c r="B671" t="s">
        <v>826</v>
      </c>
      <c r="C671" t="s">
        <v>817</v>
      </c>
      <c r="D671" t="s">
        <v>413</v>
      </c>
      <c r="E671" t="s">
        <v>32</v>
      </c>
      <c r="F671">
        <v>1</v>
      </c>
      <c r="G671">
        <v>1046</v>
      </c>
      <c r="H671">
        <v>171</v>
      </c>
      <c r="I671">
        <v>1.5</v>
      </c>
      <c r="J671">
        <v>6.2</v>
      </c>
      <c r="K671">
        <v>69.400000000000006</v>
      </c>
      <c r="L671">
        <v>15</v>
      </c>
      <c r="M671">
        <v>70</v>
      </c>
      <c r="N671">
        <v>36048</v>
      </c>
      <c r="O671">
        <v>667.8</v>
      </c>
      <c r="P671">
        <v>6069938</v>
      </c>
      <c r="Q671">
        <v>5888980</v>
      </c>
      <c r="R671">
        <v>180958</v>
      </c>
      <c r="S671">
        <v>5803</v>
      </c>
      <c r="T671">
        <v>5630</v>
      </c>
      <c r="U671">
        <v>173</v>
      </c>
      <c r="V671">
        <v>306</v>
      </c>
      <c r="W671">
        <v>5.43516873889876</v>
      </c>
      <c r="X671">
        <v>5.3592969153885903</v>
      </c>
      <c r="Y671">
        <v>53.3</v>
      </c>
      <c r="Z671">
        <v>1</v>
      </c>
      <c r="AA671">
        <v>0</v>
      </c>
      <c r="AB671">
        <v>1</v>
      </c>
      <c r="AC671">
        <v>0</v>
      </c>
    </row>
    <row r="672" spans="1:29" x14ac:dyDescent="0.35">
      <c r="A672">
        <v>125314</v>
      </c>
      <c r="B672" t="s">
        <v>827</v>
      </c>
      <c r="C672" t="s">
        <v>817</v>
      </c>
      <c r="D672" t="s">
        <v>413</v>
      </c>
      <c r="E672" t="s">
        <v>32</v>
      </c>
      <c r="F672">
        <v>1</v>
      </c>
      <c r="G672">
        <v>1473</v>
      </c>
      <c r="H672">
        <v>303</v>
      </c>
      <c r="I672">
        <v>0.7</v>
      </c>
      <c r="J672">
        <v>6.3</v>
      </c>
      <c r="K672">
        <v>80.400000000000006</v>
      </c>
      <c r="L672">
        <v>17.7</v>
      </c>
      <c r="M672">
        <v>82</v>
      </c>
      <c r="N672">
        <v>38752</v>
      </c>
      <c r="O672">
        <v>667.8</v>
      </c>
      <c r="P672">
        <v>7683168</v>
      </c>
      <c r="Q672">
        <v>7434231</v>
      </c>
      <c r="R672">
        <v>248937</v>
      </c>
      <c r="S672">
        <v>5216</v>
      </c>
      <c r="T672">
        <v>5047</v>
      </c>
      <c r="U672">
        <v>169</v>
      </c>
      <c r="V672">
        <v>247</v>
      </c>
      <c r="W672">
        <v>4.8939964335248698</v>
      </c>
      <c r="X672">
        <v>6.3842024539877302</v>
      </c>
      <c r="Y672">
        <v>47.7</v>
      </c>
      <c r="Z672">
        <v>1</v>
      </c>
      <c r="AA672">
        <v>0</v>
      </c>
      <c r="AB672">
        <v>0</v>
      </c>
      <c r="AC672">
        <v>0</v>
      </c>
    </row>
    <row r="673" spans="1:29" x14ac:dyDescent="0.35">
      <c r="A673">
        <v>125315</v>
      </c>
      <c r="B673" t="s">
        <v>828</v>
      </c>
      <c r="C673" t="s">
        <v>817</v>
      </c>
      <c r="D673" t="s">
        <v>413</v>
      </c>
      <c r="E673" t="s">
        <v>32</v>
      </c>
      <c r="F673">
        <v>1</v>
      </c>
      <c r="G673">
        <v>1395</v>
      </c>
      <c r="H673">
        <v>238</v>
      </c>
      <c r="I673">
        <v>0.8</v>
      </c>
      <c r="J673">
        <v>2.5</v>
      </c>
      <c r="K673">
        <v>81.3</v>
      </c>
      <c r="L673">
        <v>19.7</v>
      </c>
      <c r="M673">
        <v>72</v>
      </c>
      <c r="N673">
        <v>40508</v>
      </c>
      <c r="O673">
        <v>667.8</v>
      </c>
      <c r="P673">
        <v>6707160</v>
      </c>
      <c r="Q673">
        <v>6376545</v>
      </c>
      <c r="R673">
        <v>330615</v>
      </c>
      <c r="S673">
        <v>4808</v>
      </c>
      <c r="T673">
        <v>4571</v>
      </c>
      <c r="U673">
        <v>237</v>
      </c>
      <c r="V673">
        <v>285</v>
      </c>
      <c r="W673">
        <v>6.2349595274557004</v>
      </c>
      <c r="X673">
        <v>1.10232945091514</v>
      </c>
      <c r="Y673">
        <v>58.3</v>
      </c>
      <c r="Z673">
        <v>1</v>
      </c>
      <c r="AA673">
        <v>0</v>
      </c>
      <c r="AB673">
        <v>1</v>
      </c>
      <c r="AC673">
        <v>0</v>
      </c>
    </row>
    <row r="674" spans="1:29" x14ac:dyDescent="0.35">
      <c r="A674">
        <v>125734</v>
      </c>
      <c r="B674" t="s">
        <v>829</v>
      </c>
      <c r="C674" t="s">
        <v>830</v>
      </c>
      <c r="D674" t="s">
        <v>190</v>
      </c>
      <c r="E674" t="s">
        <v>32</v>
      </c>
      <c r="F674">
        <v>1</v>
      </c>
      <c r="G674">
        <v>829</v>
      </c>
      <c r="H674">
        <v>108</v>
      </c>
      <c r="I674">
        <v>1.8</v>
      </c>
      <c r="J674">
        <v>7.2</v>
      </c>
      <c r="K674">
        <v>98.8</v>
      </c>
      <c r="L674">
        <v>15.4</v>
      </c>
      <c r="M674">
        <v>53</v>
      </c>
      <c r="N674">
        <v>38276</v>
      </c>
      <c r="O674">
        <v>565.20000000000005</v>
      </c>
      <c r="P674">
        <v>4393700</v>
      </c>
      <c r="Q674">
        <v>4407793</v>
      </c>
      <c r="R674">
        <v>-14093</v>
      </c>
      <c r="S674">
        <v>5300</v>
      </c>
      <c r="T674">
        <v>5317</v>
      </c>
      <c r="U674">
        <v>-17</v>
      </c>
      <c r="V674">
        <v>313</v>
      </c>
      <c r="W674">
        <v>5.8867782584163999</v>
      </c>
      <c r="X674">
        <v>2.8679245283018902</v>
      </c>
      <c r="Y674">
        <v>47.8</v>
      </c>
      <c r="Z674">
        <v>1</v>
      </c>
      <c r="AA674">
        <v>0</v>
      </c>
      <c r="AB674">
        <v>1</v>
      </c>
      <c r="AC674">
        <v>0</v>
      </c>
    </row>
    <row r="675" spans="1:29" x14ac:dyDescent="0.35">
      <c r="A675">
        <v>125747</v>
      </c>
      <c r="B675" t="s">
        <v>831</v>
      </c>
      <c r="C675" t="s">
        <v>830</v>
      </c>
      <c r="D675" t="s">
        <v>190</v>
      </c>
      <c r="E675" t="s">
        <v>32</v>
      </c>
      <c r="F675">
        <v>1</v>
      </c>
      <c r="G675">
        <v>1739</v>
      </c>
      <c r="H675">
        <v>265</v>
      </c>
      <c r="I675">
        <v>0.9</v>
      </c>
      <c r="J675">
        <v>3.7</v>
      </c>
      <c r="K675">
        <v>95</v>
      </c>
      <c r="L675">
        <v>15.3</v>
      </c>
      <c r="M675">
        <v>114</v>
      </c>
      <c r="N675">
        <v>38146</v>
      </c>
      <c r="O675">
        <v>565.20000000000005</v>
      </c>
      <c r="P675">
        <v>8625440</v>
      </c>
      <c r="Q675">
        <v>8682827</v>
      </c>
      <c r="R675">
        <v>-57387</v>
      </c>
      <c r="S675">
        <v>4960</v>
      </c>
      <c r="T675">
        <v>4993</v>
      </c>
      <c r="U675">
        <v>-33</v>
      </c>
      <c r="V675">
        <v>301</v>
      </c>
      <c r="W675">
        <v>6.0284398157420398</v>
      </c>
      <c r="X675">
        <v>5</v>
      </c>
      <c r="Y675">
        <v>57.1</v>
      </c>
      <c r="Z675">
        <v>1</v>
      </c>
      <c r="AA675">
        <v>0</v>
      </c>
      <c r="AB675">
        <v>1</v>
      </c>
      <c r="AC675">
        <v>0</v>
      </c>
    </row>
    <row r="676" spans="1:29" x14ac:dyDescent="0.35">
      <c r="A676">
        <v>125756</v>
      </c>
      <c r="B676" t="s">
        <v>832</v>
      </c>
      <c r="C676" t="s">
        <v>830</v>
      </c>
      <c r="D676" t="s">
        <v>190</v>
      </c>
      <c r="E676" t="s">
        <v>32</v>
      </c>
      <c r="F676">
        <v>1</v>
      </c>
      <c r="G676">
        <v>747</v>
      </c>
      <c r="H676">
        <v>94</v>
      </c>
      <c r="I676">
        <v>3.4</v>
      </c>
      <c r="J676">
        <v>7.5</v>
      </c>
      <c r="K676">
        <v>87.1</v>
      </c>
      <c r="L676">
        <v>14.3</v>
      </c>
      <c r="M676">
        <v>46</v>
      </c>
      <c r="N676">
        <v>40962</v>
      </c>
      <c r="O676">
        <v>565.20000000000005</v>
      </c>
      <c r="P676">
        <v>4222044</v>
      </c>
      <c r="Q676">
        <v>4481253</v>
      </c>
      <c r="R676">
        <v>-259209</v>
      </c>
      <c r="S676">
        <v>5652</v>
      </c>
      <c r="T676">
        <v>5999</v>
      </c>
      <c r="U676">
        <v>-347</v>
      </c>
      <c r="V676">
        <v>368</v>
      </c>
      <c r="W676">
        <v>6.1343557259543298</v>
      </c>
      <c r="X676">
        <v>5.3963198867657498</v>
      </c>
      <c r="Y676">
        <v>46</v>
      </c>
      <c r="Z676">
        <v>1</v>
      </c>
      <c r="AA676">
        <v>0</v>
      </c>
      <c r="AB676">
        <v>1</v>
      </c>
      <c r="AC676">
        <v>0</v>
      </c>
    </row>
    <row r="677" spans="1:29" x14ac:dyDescent="0.35">
      <c r="A677">
        <v>125764</v>
      </c>
      <c r="B677" t="s">
        <v>833</v>
      </c>
      <c r="C677" t="s">
        <v>830</v>
      </c>
      <c r="D677" t="s">
        <v>190</v>
      </c>
      <c r="E677" t="s">
        <v>32</v>
      </c>
      <c r="F677">
        <v>1</v>
      </c>
      <c r="G677">
        <v>1089</v>
      </c>
      <c r="H677">
        <v>213</v>
      </c>
      <c r="I677">
        <v>4.0999999999999996</v>
      </c>
      <c r="J677">
        <v>15.3</v>
      </c>
      <c r="K677">
        <v>84.7</v>
      </c>
      <c r="L677">
        <v>15.5</v>
      </c>
      <c r="M677">
        <v>70</v>
      </c>
      <c r="N677">
        <v>38043</v>
      </c>
      <c r="O677">
        <v>565.20000000000005</v>
      </c>
      <c r="P677">
        <v>6471927</v>
      </c>
      <c r="Q677">
        <v>6653790</v>
      </c>
      <c r="R677">
        <v>-181863</v>
      </c>
      <c r="S677">
        <v>5943</v>
      </c>
      <c r="T677">
        <v>6110</v>
      </c>
      <c r="U677">
        <v>-167</v>
      </c>
      <c r="V677">
        <v>247</v>
      </c>
      <c r="W677">
        <v>4.0425531914893602</v>
      </c>
      <c r="X677">
        <v>4.5431600201918201</v>
      </c>
      <c r="Y677">
        <v>42.4</v>
      </c>
      <c r="Z677">
        <v>1</v>
      </c>
      <c r="AA677">
        <v>0</v>
      </c>
      <c r="AB677">
        <v>0</v>
      </c>
      <c r="AC677">
        <v>0</v>
      </c>
    </row>
    <row r="678" spans="1:29" x14ac:dyDescent="0.35">
      <c r="A678">
        <v>126064</v>
      </c>
      <c r="B678" t="s">
        <v>834</v>
      </c>
      <c r="C678" t="s">
        <v>835</v>
      </c>
      <c r="D678" t="s">
        <v>413</v>
      </c>
      <c r="E678" t="s">
        <v>32</v>
      </c>
      <c r="F678">
        <v>1</v>
      </c>
      <c r="G678">
        <v>1420</v>
      </c>
      <c r="H678">
        <v>260</v>
      </c>
      <c r="I678">
        <v>1.1000000000000001</v>
      </c>
      <c r="J678">
        <v>4.3</v>
      </c>
      <c r="K678">
        <v>96.3</v>
      </c>
      <c r="L678">
        <v>16.5</v>
      </c>
      <c r="M678">
        <v>86</v>
      </c>
      <c r="N678">
        <v>39507</v>
      </c>
      <c r="O678">
        <v>557</v>
      </c>
      <c r="P678">
        <v>7212180</v>
      </c>
      <c r="Q678">
        <v>7199400</v>
      </c>
      <c r="R678">
        <v>12780</v>
      </c>
      <c r="S678">
        <v>5079</v>
      </c>
      <c r="T678">
        <v>5070</v>
      </c>
      <c r="U678">
        <v>9</v>
      </c>
      <c r="V678">
        <v>168</v>
      </c>
      <c r="W678">
        <v>3.31360946745562</v>
      </c>
      <c r="X678">
        <v>7.0683205355384899</v>
      </c>
      <c r="Y678">
        <v>54.4</v>
      </c>
      <c r="Z678">
        <v>1</v>
      </c>
      <c r="AA678">
        <v>0</v>
      </c>
      <c r="AB678">
        <v>0</v>
      </c>
      <c r="AC678">
        <v>0</v>
      </c>
    </row>
    <row r="679" spans="1:29" x14ac:dyDescent="0.35">
      <c r="A679">
        <v>126065</v>
      </c>
      <c r="B679" t="s">
        <v>836</v>
      </c>
      <c r="C679" t="s">
        <v>835</v>
      </c>
      <c r="D679" t="s">
        <v>413</v>
      </c>
      <c r="E679" t="s">
        <v>41</v>
      </c>
      <c r="F679">
        <v>1</v>
      </c>
      <c r="G679">
        <v>1097</v>
      </c>
      <c r="H679">
        <v>222</v>
      </c>
      <c r="I679">
        <v>0.9</v>
      </c>
      <c r="J679">
        <v>4.5</v>
      </c>
      <c r="K679">
        <v>92.7</v>
      </c>
      <c r="L679">
        <v>19</v>
      </c>
      <c r="M679">
        <v>58</v>
      </c>
      <c r="N679">
        <v>38261</v>
      </c>
      <c r="O679">
        <v>557</v>
      </c>
      <c r="P679">
        <v>5616640</v>
      </c>
      <c r="Q679">
        <v>5690139</v>
      </c>
      <c r="R679">
        <v>-73499</v>
      </c>
      <c r="S679">
        <v>5120</v>
      </c>
      <c r="T679">
        <v>5187</v>
      </c>
      <c r="U679">
        <v>-67</v>
      </c>
      <c r="V679">
        <v>222</v>
      </c>
      <c r="W679">
        <v>4.27993059572007</v>
      </c>
      <c r="X679">
        <v>8.4375</v>
      </c>
      <c r="Y679">
        <v>52</v>
      </c>
      <c r="Z679">
        <v>0</v>
      </c>
      <c r="AA679">
        <v>0</v>
      </c>
      <c r="AB679">
        <v>0</v>
      </c>
      <c r="AC679">
        <v>0</v>
      </c>
    </row>
    <row r="680" spans="1:29" x14ac:dyDescent="0.35">
      <c r="A680">
        <v>126066</v>
      </c>
      <c r="B680" t="s">
        <v>837</v>
      </c>
      <c r="C680" t="s">
        <v>835</v>
      </c>
      <c r="D680" t="s">
        <v>413</v>
      </c>
      <c r="E680" t="s">
        <v>34</v>
      </c>
      <c r="F680">
        <v>1</v>
      </c>
      <c r="G680">
        <v>1497</v>
      </c>
      <c r="H680">
        <v>293</v>
      </c>
      <c r="I680">
        <v>0.8</v>
      </c>
      <c r="J680">
        <v>4.2</v>
      </c>
      <c r="K680">
        <v>93.4</v>
      </c>
      <c r="L680">
        <v>18.2</v>
      </c>
      <c r="M680">
        <v>82</v>
      </c>
      <c r="N680">
        <v>38900</v>
      </c>
      <c r="O680">
        <v>557</v>
      </c>
      <c r="P680">
        <v>7248474</v>
      </c>
      <c r="Q680">
        <v>7140690</v>
      </c>
      <c r="R680">
        <v>107784</v>
      </c>
      <c r="S680">
        <v>4842</v>
      </c>
      <c r="T680">
        <v>4770</v>
      </c>
      <c r="U680">
        <v>72</v>
      </c>
      <c r="V680">
        <v>124</v>
      </c>
      <c r="W680">
        <v>2.59958071278826</v>
      </c>
      <c r="X680">
        <v>4.5022717885171399</v>
      </c>
      <c r="Y680">
        <v>58.4</v>
      </c>
      <c r="Z680">
        <v>0</v>
      </c>
      <c r="AA680">
        <v>0</v>
      </c>
      <c r="AB680">
        <v>0</v>
      </c>
      <c r="AC680">
        <v>0</v>
      </c>
    </row>
    <row r="681" spans="1:29" x14ac:dyDescent="0.35">
      <c r="A681">
        <v>126068</v>
      </c>
      <c r="B681" t="s">
        <v>838</v>
      </c>
      <c r="C681" t="s">
        <v>835</v>
      </c>
      <c r="D681" t="s">
        <v>413</v>
      </c>
      <c r="E681" t="s">
        <v>32</v>
      </c>
      <c r="F681">
        <v>1</v>
      </c>
      <c r="G681">
        <v>1614</v>
      </c>
      <c r="H681">
        <v>239</v>
      </c>
      <c r="I681">
        <v>1</v>
      </c>
      <c r="J681">
        <v>5.0999999999999996</v>
      </c>
      <c r="K681">
        <v>98</v>
      </c>
      <c r="L681">
        <v>16.5</v>
      </c>
      <c r="M681">
        <v>98</v>
      </c>
      <c r="N681">
        <v>37553</v>
      </c>
      <c r="O681">
        <v>557</v>
      </c>
      <c r="P681">
        <v>7790778</v>
      </c>
      <c r="Q681">
        <v>7676184</v>
      </c>
      <c r="R681">
        <v>114594</v>
      </c>
      <c r="S681">
        <v>4827</v>
      </c>
      <c r="T681">
        <v>4756</v>
      </c>
      <c r="U681">
        <v>71</v>
      </c>
      <c r="V681">
        <v>287</v>
      </c>
      <c r="W681">
        <v>6.0344827586206904</v>
      </c>
      <c r="X681">
        <v>3.3354050134659201</v>
      </c>
      <c r="Y681">
        <v>53.1</v>
      </c>
      <c r="Z681">
        <v>1</v>
      </c>
      <c r="AA681">
        <v>0</v>
      </c>
      <c r="AB681">
        <v>1</v>
      </c>
      <c r="AC681">
        <v>0</v>
      </c>
    </row>
    <row r="682" spans="1:29" x14ac:dyDescent="0.35">
      <c r="A682">
        <v>126069</v>
      </c>
      <c r="B682" t="s">
        <v>839</v>
      </c>
      <c r="C682" t="s">
        <v>835</v>
      </c>
      <c r="D682" t="s">
        <v>413</v>
      </c>
      <c r="E682" t="s">
        <v>32</v>
      </c>
      <c r="F682">
        <v>1</v>
      </c>
      <c r="G682">
        <v>732</v>
      </c>
      <c r="H682">
        <v>141</v>
      </c>
      <c r="I682">
        <v>3</v>
      </c>
      <c r="J682">
        <v>7.6</v>
      </c>
      <c r="K682">
        <v>97.8</v>
      </c>
      <c r="L682">
        <v>16.100000000000001</v>
      </c>
      <c r="M682">
        <v>45</v>
      </c>
      <c r="N682">
        <v>38646</v>
      </c>
      <c r="O682">
        <v>557</v>
      </c>
      <c r="P682">
        <v>3894972</v>
      </c>
      <c r="Q682">
        <v>3953532</v>
      </c>
      <c r="R682">
        <v>-58560</v>
      </c>
      <c r="S682">
        <v>5321</v>
      </c>
      <c r="T682">
        <v>5401</v>
      </c>
      <c r="U682">
        <v>-80</v>
      </c>
      <c r="V682">
        <v>250</v>
      </c>
      <c r="W682">
        <v>4.6287724495463802</v>
      </c>
      <c r="X682">
        <v>1.82296560796843</v>
      </c>
      <c r="Y682">
        <v>45.1</v>
      </c>
      <c r="Z682">
        <v>1</v>
      </c>
      <c r="AA682">
        <v>0</v>
      </c>
      <c r="AB682">
        <v>0</v>
      </c>
      <c r="AC682">
        <v>0</v>
      </c>
    </row>
    <row r="683" spans="1:29" x14ac:dyDescent="0.35">
      <c r="A683">
        <v>126071</v>
      </c>
      <c r="B683" t="s">
        <v>840</v>
      </c>
      <c r="C683" t="s">
        <v>835</v>
      </c>
      <c r="D683" t="s">
        <v>413</v>
      </c>
      <c r="E683" t="s">
        <v>32</v>
      </c>
      <c r="F683">
        <v>1</v>
      </c>
      <c r="G683">
        <v>1020</v>
      </c>
      <c r="H683">
        <v>165</v>
      </c>
      <c r="I683">
        <v>1.2</v>
      </c>
      <c r="J683">
        <v>13.6</v>
      </c>
      <c r="K683">
        <v>73.8</v>
      </c>
      <c r="L683">
        <v>15.9</v>
      </c>
      <c r="M683">
        <v>64</v>
      </c>
      <c r="N683">
        <v>41690</v>
      </c>
      <c r="O683">
        <v>557</v>
      </c>
      <c r="P683">
        <v>6347460</v>
      </c>
      <c r="Q683">
        <v>6180180</v>
      </c>
      <c r="R683">
        <v>167280</v>
      </c>
      <c r="S683">
        <v>6223</v>
      </c>
      <c r="T683">
        <v>6059</v>
      </c>
      <c r="U683">
        <v>164</v>
      </c>
      <c r="V683">
        <v>270</v>
      </c>
      <c r="W683">
        <v>4.4561808879353002</v>
      </c>
      <c r="X683">
        <v>0.88381809416680002</v>
      </c>
      <c r="Y683">
        <v>41.5</v>
      </c>
      <c r="Z683">
        <v>1</v>
      </c>
      <c r="AA683">
        <v>0</v>
      </c>
      <c r="AB683">
        <v>1</v>
      </c>
      <c r="AC683">
        <v>0</v>
      </c>
    </row>
    <row r="684" spans="1:29" x14ac:dyDescent="0.35">
      <c r="A684">
        <v>126080</v>
      </c>
      <c r="B684" t="s">
        <v>841</v>
      </c>
      <c r="C684" t="s">
        <v>835</v>
      </c>
      <c r="D684" t="s">
        <v>413</v>
      </c>
      <c r="E684" t="s">
        <v>32</v>
      </c>
      <c r="F684">
        <v>1</v>
      </c>
      <c r="G684">
        <v>1316</v>
      </c>
      <c r="H684">
        <v>224</v>
      </c>
      <c r="I684">
        <v>0.3</v>
      </c>
      <c r="J684">
        <v>7.2</v>
      </c>
      <c r="K684">
        <v>90</v>
      </c>
      <c r="L684">
        <v>17.8</v>
      </c>
      <c r="M684">
        <v>77</v>
      </c>
      <c r="N684">
        <v>41156</v>
      </c>
      <c r="O684">
        <v>557</v>
      </c>
      <c r="P684">
        <v>6743184</v>
      </c>
      <c r="Q684">
        <v>6765556</v>
      </c>
      <c r="R684">
        <v>-22372</v>
      </c>
      <c r="S684">
        <v>5124</v>
      </c>
      <c r="T684">
        <v>5141</v>
      </c>
      <c r="U684">
        <v>-17</v>
      </c>
      <c r="V684">
        <v>106</v>
      </c>
      <c r="W684">
        <v>2.0618556701030899</v>
      </c>
      <c r="X684">
        <v>3.27868852459016</v>
      </c>
      <c r="Y684">
        <v>48.5</v>
      </c>
      <c r="Z684">
        <v>1</v>
      </c>
      <c r="AA684">
        <v>0</v>
      </c>
      <c r="AB684">
        <v>1</v>
      </c>
      <c r="AC684">
        <v>0</v>
      </c>
    </row>
    <row r="685" spans="1:29" x14ac:dyDescent="0.35">
      <c r="A685">
        <v>126081</v>
      </c>
      <c r="B685" t="s">
        <v>842</v>
      </c>
      <c r="C685" t="s">
        <v>835</v>
      </c>
      <c r="D685" t="s">
        <v>413</v>
      </c>
      <c r="E685" t="s">
        <v>32</v>
      </c>
      <c r="F685">
        <v>1</v>
      </c>
      <c r="G685">
        <v>1459</v>
      </c>
      <c r="H685">
        <v>244</v>
      </c>
      <c r="I685">
        <v>5.6</v>
      </c>
      <c r="J685">
        <v>7.8</v>
      </c>
      <c r="K685">
        <v>97.1</v>
      </c>
      <c r="L685">
        <v>15.7</v>
      </c>
      <c r="M685">
        <v>90</v>
      </c>
      <c r="N685">
        <v>39264</v>
      </c>
      <c r="O685">
        <v>557</v>
      </c>
      <c r="P685">
        <v>8409676</v>
      </c>
      <c r="Q685">
        <v>8346939</v>
      </c>
      <c r="R685">
        <v>62737</v>
      </c>
      <c r="S685">
        <v>5764</v>
      </c>
      <c r="T685">
        <v>5721</v>
      </c>
      <c r="U685">
        <v>43</v>
      </c>
      <c r="V685">
        <v>330</v>
      </c>
      <c r="W685">
        <v>5.7682223387519702</v>
      </c>
      <c r="X685">
        <v>6.7834836918806403</v>
      </c>
      <c r="Y685">
        <v>42.9</v>
      </c>
      <c r="Z685">
        <v>1</v>
      </c>
      <c r="AA685">
        <v>0</v>
      </c>
      <c r="AB685">
        <v>1</v>
      </c>
      <c r="AC685">
        <v>0</v>
      </c>
    </row>
    <row r="686" spans="1:29" x14ac:dyDescent="0.35">
      <c r="A686">
        <v>126085</v>
      </c>
      <c r="B686" t="s">
        <v>843</v>
      </c>
      <c r="C686" t="s">
        <v>835</v>
      </c>
      <c r="D686" t="s">
        <v>413</v>
      </c>
      <c r="E686" t="s">
        <v>32</v>
      </c>
      <c r="F686">
        <v>1</v>
      </c>
      <c r="G686">
        <v>955</v>
      </c>
      <c r="H686">
        <v>184</v>
      </c>
      <c r="I686">
        <v>1.7</v>
      </c>
      <c r="J686">
        <v>5.8</v>
      </c>
      <c r="K686">
        <v>94.4</v>
      </c>
      <c r="L686">
        <v>15.6</v>
      </c>
      <c r="M686">
        <v>62</v>
      </c>
      <c r="N686">
        <v>40778</v>
      </c>
      <c r="O686">
        <v>557</v>
      </c>
      <c r="P686">
        <v>5183740</v>
      </c>
      <c r="Q686">
        <v>5093970</v>
      </c>
      <c r="R686">
        <v>89770</v>
      </c>
      <c r="S686">
        <v>5428</v>
      </c>
      <c r="T686">
        <v>5334</v>
      </c>
      <c r="U686">
        <v>94</v>
      </c>
      <c r="V686">
        <v>142</v>
      </c>
      <c r="W686">
        <v>2.6621672290963598</v>
      </c>
      <c r="X686">
        <v>5.3610906411201196</v>
      </c>
      <c r="Y686">
        <v>46.9</v>
      </c>
      <c r="Z686">
        <v>1</v>
      </c>
      <c r="AA686">
        <v>0</v>
      </c>
      <c r="AB686">
        <v>0</v>
      </c>
      <c r="AC686">
        <v>0</v>
      </c>
    </row>
    <row r="687" spans="1:29" x14ac:dyDescent="0.35">
      <c r="A687">
        <v>126087</v>
      </c>
      <c r="B687" t="s">
        <v>844</v>
      </c>
      <c r="C687" t="s">
        <v>835</v>
      </c>
      <c r="D687" t="s">
        <v>413</v>
      </c>
      <c r="E687" t="s">
        <v>32</v>
      </c>
      <c r="F687">
        <v>1</v>
      </c>
      <c r="G687">
        <v>1014</v>
      </c>
      <c r="H687">
        <v>180</v>
      </c>
      <c r="I687">
        <v>1.3</v>
      </c>
      <c r="J687">
        <v>5.3</v>
      </c>
      <c r="K687">
        <v>97.5</v>
      </c>
      <c r="L687">
        <v>17.8</v>
      </c>
      <c r="M687">
        <v>59</v>
      </c>
      <c r="N687">
        <v>40738</v>
      </c>
      <c r="O687">
        <v>557</v>
      </c>
      <c r="P687">
        <v>5259618</v>
      </c>
      <c r="Q687">
        <v>5257590</v>
      </c>
      <c r="R687">
        <v>2028</v>
      </c>
      <c r="S687">
        <v>5187</v>
      </c>
      <c r="T687">
        <v>5185</v>
      </c>
      <c r="U687">
        <v>2</v>
      </c>
      <c r="V687">
        <v>367</v>
      </c>
      <c r="W687">
        <v>7.0781099324975898</v>
      </c>
      <c r="X687">
        <v>9.77443609022556</v>
      </c>
      <c r="Y687">
        <v>52.2</v>
      </c>
      <c r="Z687">
        <v>1</v>
      </c>
      <c r="AA687">
        <v>0</v>
      </c>
      <c r="AB687">
        <v>0</v>
      </c>
      <c r="AC687">
        <v>0</v>
      </c>
    </row>
    <row r="688" spans="1:29" x14ac:dyDescent="0.35">
      <c r="A688">
        <v>126088</v>
      </c>
      <c r="B688" t="s">
        <v>845</v>
      </c>
      <c r="C688" t="s">
        <v>835</v>
      </c>
      <c r="D688" t="s">
        <v>413</v>
      </c>
      <c r="E688" t="s">
        <v>32</v>
      </c>
      <c r="F688">
        <v>1</v>
      </c>
      <c r="G688">
        <v>1640</v>
      </c>
      <c r="H688">
        <v>258</v>
      </c>
      <c r="I688">
        <v>1.2</v>
      </c>
      <c r="J688">
        <v>4.4000000000000004</v>
      </c>
      <c r="K688">
        <v>94</v>
      </c>
      <c r="L688">
        <v>16.2</v>
      </c>
      <c r="M688">
        <v>99</v>
      </c>
      <c r="N688">
        <v>40572</v>
      </c>
      <c r="O688">
        <v>557</v>
      </c>
      <c r="P688">
        <v>7949080</v>
      </c>
      <c r="Q688">
        <v>8234440</v>
      </c>
      <c r="R688">
        <v>-285360</v>
      </c>
      <c r="S688">
        <v>4847</v>
      </c>
      <c r="T688">
        <v>5021</v>
      </c>
      <c r="U688">
        <v>-174</v>
      </c>
      <c r="V688">
        <v>318</v>
      </c>
      <c r="W688">
        <v>6.3333997211710802</v>
      </c>
      <c r="X688">
        <v>4.6420466267794502</v>
      </c>
      <c r="Y688">
        <v>49.2</v>
      </c>
      <c r="Z688">
        <v>1</v>
      </c>
      <c r="AA688">
        <v>0</v>
      </c>
      <c r="AB688">
        <v>1</v>
      </c>
      <c r="AC688">
        <v>0</v>
      </c>
    </row>
    <row r="689" spans="1:29" x14ac:dyDescent="0.35">
      <c r="A689">
        <v>126089</v>
      </c>
      <c r="B689" t="s">
        <v>846</v>
      </c>
      <c r="C689" t="s">
        <v>835</v>
      </c>
      <c r="D689" t="s">
        <v>413</v>
      </c>
      <c r="E689" t="s">
        <v>32</v>
      </c>
      <c r="F689">
        <v>1</v>
      </c>
      <c r="G689">
        <v>1589</v>
      </c>
      <c r="H689">
        <v>236</v>
      </c>
      <c r="I689">
        <v>1.1000000000000001</v>
      </c>
      <c r="J689">
        <v>4.8</v>
      </c>
      <c r="K689">
        <v>95.5</v>
      </c>
      <c r="L689">
        <v>18.100000000000001</v>
      </c>
      <c r="M689">
        <v>89</v>
      </c>
      <c r="N689">
        <v>40496</v>
      </c>
      <c r="O689">
        <v>557</v>
      </c>
      <c r="P689">
        <v>7603365</v>
      </c>
      <c r="Q689">
        <v>7485779</v>
      </c>
      <c r="R689">
        <v>117586</v>
      </c>
      <c r="S689">
        <v>4785</v>
      </c>
      <c r="T689">
        <v>4711</v>
      </c>
      <c r="U689">
        <v>74</v>
      </c>
      <c r="V689">
        <v>233</v>
      </c>
      <c r="W689">
        <v>4.9458713648906798</v>
      </c>
      <c r="X689">
        <v>3.8662486938348999</v>
      </c>
      <c r="Y689">
        <v>46.6</v>
      </c>
      <c r="Z689">
        <v>1</v>
      </c>
      <c r="AA689">
        <v>0</v>
      </c>
      <c r="AB689">
        <v>1</v>
      </c>
      <c r="AC689">
        <v>0</v>
      </c>
    </row>
    <row r="690" spans="1:29" x14ac:dyDescent="0.35">
      <c r="A690">
        <v>126092</v>
      </c>
      <c r="B690" t="s">
        <v>847</v>
      </c>
      <c r="C690" t="s">
        <v>835</v>
      </c>
      <c r="D690" t="s">
        <v>413</v>
      </c>
      <c r="E690" t="s">
        <v>32</v>
      </c>
      <c r="F690">
        <v>1</v>
      </c>
      <c r="G690">
        <v>1979</v>
      </c>
      <c r="H690">
        <v>343</v>
      </c>
      <c r="I690">
        <v>0.8</v>
      </c>
      <c r="J690">
        <v>3.4</v>
      </c>
      <c r="K690">
        <v>96.3</v>
      </c>
      <c r="L690">
        <v>15.7</v>
      </c>
      <c r="M690">
        <v>124</v>
      </c>
      <c r="N690">
        <v>39045</v>
      </c>
      <c r="O690">
        <v>557</v>
      </c>
      <c r="P690">
        <v>9811882</v>
      </c>
      <c r="Q690">
        <v>10043425</v>
      </c>
      <c r="R690">
        <v>-231543</v>
      </c>
      <c r="S690">
        <v>4958</v>
      </c>
      <c r="T690">
        <v>5075</v>
      </c>
      <c r="U690">
        <v>-117</v>
      </c>
      <c r="V690">
        <v>214</v>
      </c>
      <c r="W690">
        <v>4.2167487684729101</v>
      </c>
      <c r="X690">
        <v>5.8491327148043597</v>
      </c>
      <c r="Y690">
        <v>50.5</v>
      </c>
      <c r="Z690">
        <v>1</v>
      </c>
      <c r="AA690">
        <v>0</v>
      </c>
      <c r="AB690">
        <v>1</v>
      </c>
      <c r="AC690">
        <v>0</v>
      </c>
    </row>
    <row r="691" spans="1:29" x14ac:dyDescent="0.35">
      <c r="A691">
        <v>126093</v>
      </c>
      <c r="B691" t="s">
        <v>848</v>
      </c>
      <c r="C691" t="s">
        <v>835</v>
      </c>
      <c r="D691" t="s">
        <v>413</v>
      </c>
      <c r="E691" t="s">
        <v>34</v>
      </c>
      <c r="F691">
        <v>1</v>
      </c>
      <c r="G691">
        <v>1144</v>
      </c>
      <c r="H691">
        <v>253</v>
      </c>
      <c r="I691">
        <v>0.7</v>
      </c>
      <c r="J691">
        <v>6.4</v>
      </c>
      <c r="K691">
        <v>89.6</v>
      </c>
      <c r="L691">
        <v>17.2</v>
      </c>
      <c r="M691">
        <v>68</v>
      </c>
      <c r="N691">
        <v>40281</v>
      </c>
      <c r="O691">
        <v>557</v>
      </c>
      <c r="P691">
        <v>6099808</v>
      </c>
      <c r="Q691">
        <v>6102096</v>
      </c>
      <c r="R691">
        <v>-2288</v>
      </c>
      <c r="S691">
        <v>5332</v>
      </c>
      <c r="T691">
        <v>5334</v>
      </c>
      <c r="U691">
        <v>-2</v>
      </c>
      <c r="V691">
        <v>349</v>
      </c>
      <c r="W691">
        <v>6.5429321334833102</v>
      </c>
      <c r="X691">
        <v>5.3450862715678902</v>
      </c>
      <c r="Y691">
        <v>51.8</v>
      </c>
      <c r="Z691">
        <v>0</v>
      </c>
      <c r="AA691">
        <v>0</v>
      </c>
      <c r="AB691">
        <v>0</v>
      </c>
      <c r="AC691">
        <v>0</v>
      </c>
    </row>
    <row r="692" spans="1:29" x14ac:dyDescent="0.35">
      <c r="A692">
        <v>126094</v>
      </c>
      <c r="B692" t="s">
        <v>849</v>
      </c>
      <c r="C692" t="s">
        <v>835</v>
      </c>
      <c r="D692" t="s">
        <v>413</v>
      </c>
      <c r="E692" t="s">
        <v>41</v>
      </c>
      <c r="F692">
        <v>1</v>
      </c>
      <c r="G692">
        <v>850</v>
      </c>
      <c r="H692">
        <v>175</v>
      </c>
      <c r="I692">
        <v>3</v>
      </c>
      <c r="J692">
        <v>7.9</v>
      </c>
      <c r="K692">
        <v>90.5</v>
      </c>
      <c r="L692">
        <v>15.5</v>
      </c>
      <c r="M692">
        <v>50</v>
      </c>
      <c r="N692">
        <v>39291</v>
      </c>
      <c r="O692">
        <v>557</v>
      </c>
      <c r="P692">
        <v>4417450</v>
      </c>
      <c r="Q692">
        <v>4384300</v>
      </c>
      <c r="R692">
        <v>33150</v>
      </c>
      <c r="S692">
        <v>5197</v>
      </c>
      <c r="T692">
        <v>5158</v>
      </c>
      <c r="U692">
        <v>39</v>
      </c>
      <c r="V692">
        <v>315</v>
      </c>
      <c r="W692">
        <v>6.1070182241178799</v>
      </c>
      <c r="X692">
        <v>4.7335000962093501</v>
      </c>
      <c r="Y692">
        <v>39.5</v>
      </c>
      <c r="Z692">
        <v>0</v>
      </c>
      <c r="AA692">
        <v>0</v>
      </c>
      <c r="AB692">
        <v>0</v>
      </c>
      <c r="AC692">
        <v>0</v>
      </c>
    </row>
    <row r="693" spans="1:29" x14ac:dyDescent="0.35">
      <c r="A693">
        <v>126095</v>
      </c>
      <c r="B693" t="s">
        <v>850</v>
      </c>
      <c r="C693" t="s">
        <v>835</v>
      </c>
      <c r="D693" t="s">
        <v>413</v>
      </c>
      <c r="E693" t="s">
        <v>32</v>
      </c>
      <c r="F693">
        <v>1</v>
      </c>
      <c r="G693">
        <v>949</v>
      </c>
      <c r="H693">
        <v>144</v>
      </c>
      <c r="I693">
        <v>1.7</v>
      </c>
      <c r="J693">
        <v>6.5</v>
      </c>
      <c r="K693">
        <v>69.5</v>
      </c>
      <c r="L693">
        <v>15</v>
      </c>
      <c r="M693">
        <v>63</v>
      </c>
      <c r="N693">
        <v>39747</v>
      </c>
      <c r="O693">
        <v>557</v>
      </c>
      <c r="P693">
        <v>4936698</v>
      </c>
      <c r="Q693">
        <v>4932902</v>
      </c>
      <c r="R693">
        <v>3796</v>
      </c>
      <c r="S693">
        <v>5202</v>
      </c>
      <c r="T693">
        <v>5198</v>
      </c>
      <c r="U693">
        <v>4</v>
      </c>
      <c r="V693">
        <v>190</v>
      </c>
      <c r="W693">
        <v>3.6552520200076999</v>
      </c>
      <c r="X693">
        <v>1.73010380622837</v>
      </c>
      <c r="Y693">
        <v>46.1</v>
      </c>
      <c r="Z693">
        <v>1</v>
      </c>
      <c r="AA693">
        <v>0</v>
      </c>
      <c r="AB693">
        <v>1</v>
      </c>
      <c r="AC693">
        <v>0</v>
      </c>
    </row>
    <row r="694" spans="1:29" x14ac:dyDescent="0.35">
      <c r="A694">
        <v>126096</v>
      </c>
      <c r="B694" t="s">
        <v>851</v>
      </c>
      <c r="C694" t="s">
        <v>835</v>
      </c>
      <c r="D694" t="s">
        <v>413</v>
      </c>
      <c r="E694" t="s">
        <v>32</v>
      </c>
      <c r="F694">
        <v>1</v>
      </c>
      <c r="G694">
        <v>607</v>
      </c>
      <c r="H694">
        <v>120</v>
      </c>
      <c r="I694">
        <v>2.6</v>
      </c>
      <c r="J694">
        <v>8.8000000000000007</v>
      </c>
      <c r="K694">
        <v>88.4</v>
      </c>
      <c r="L694">
        <v>16.3</v>
      </c>
      <c r="M694">
        <v>38</v>
      </c>
      <c r="N694">
        <v>41362</v>
      </c>
      <c r="O694">
        <v>557</v>
      </c>
      <c r="P694">
        <v>3250485</v>
      </c>
      <c r="Q694">
        <v>3323932</v>
      </c>
      <c r="R694">
        <v>-73447</v>
      </c>
      <c r="S694">
        <v>5355</v>
      </c>
      <c r="T694">
        <v>5476</v>
      </c>
      <c r="U694">
        <v>-121</v>
      </c>
      <c r="V694">
        <v>243</v>
      </c>
      <c r="W694">
        <v>4.4375456537618696</v>
      </c>
      <c r="X694">
        <v>4.1456582633053198</v>
      </c>
      <c r="Y694">
        <v>40</v>
      </c>
      <c r="Z694">
        <v>1</v>
      </c>
      <c r="AA694">
        <v>0</v>
      </c>
      <c r="AB694">
        <v>0</v>
      </c>
      <c r="AC694">
        <v>0</v>
      </c>
    </row>
    <row r="695" spans="1:29" x14ac:dyDescent="0.35">
      <c r="A695">
        <v>126098</v>
      </c>
      <c r="B695" t="s">
        <v>852</v>
      </c>
      <c r="C695" t="s">
        <v>835</v>
      </c>
      <c r="D695" t="s">
        <v>413</v>
      </c>
      <c r="E695" t="s">
        <v>32</v>
      </c>
      <c r="F695">
        <v>1</v>
      </c>
      <c r="G695">
        <v>1244</v>
      </c>
      <c r="H695">
        <v>205</v>
      </c>
      <c r="I695">
        <v>1</v>
      </c>
      <c r="J695">
        <v>7.7</v>
      </c>
      <c r="K695">
        <v>73.5</v>
      </c>
      <c r="L695">
        <v>15.7</v>
      </c>
      <c r="M695">
        <v>79</v>
      </c>
      <c r="N695">
        <v>40022</v>
      </c>
      <c r="O695">
        <v>557</v>
      </c>
      <c r="P695">
        <v>6479996</v>
      </c>
      <c r="Q695">
        <v>6598176</v>
      </c>
      <c r="R695">
        <v>-118180</v>
      </c>
      <c r="S695">
        <v>5209</v>
      </c>
      <c r="T695">
        <v>5304</v>
      </c>
      <c r="U695">
        <v>-95</v>
      </c>
      <c r="V695">
        <v>297</v>
      </c>
      <c r="W695">
        <v>5.5995475113122204</v>
      </c>
      <c r="X695">
        <v>1.38222307544634</v>
      </c>
      <c r="Y695">
        <v>45.2</v>
      </c>
      <c r="Z695">
        <v>1</v>
      </c>
      <c r="AA695">
        <v>0</v>
      </c>
      <c r="AB695">
        <v>1</v>
      </c>
      <c r="AC695">
        <v>0</v>
      </c>
    </row>
    <row r="696" spans="1:29" x14ac:dyDescent="0.35">
      <c r="A696">
        <v>126101</v>
      </c>
      <c r="B696" t="s">
        <v>826</v>
      </c>
      <c r="C696" t="s">
        <v>835</v>
      </c>
      <c r="D696" t="s">
        <v>413</v>
      </c>
      <c r="E696" t="s">
        <v>32</v>
      </c>
      <c r="F696">
        <v>1</v>
      </c>
      <c r="G696">
        <v>1108</v>
      </c>
      <c r="H696">
        <v>151</v>
      </c>
      <c r="I696">
        <v>3.3</v>
      </c>
      <c r="J696">
        <v>3.3</v>
      </c>
      <c r="K696">
        <v>91.6</v>
      </c>
      <c r="L696">
        <v>15.9</v>
      </c>
      <c r="M696">
        <v>71</v>
      </c>
      <c r="N696">
        <v>36836</v>
      </c>
      <c r="O696">
        <v>557</v>
      </c>
      <c r="P696">
        <v>6481800</v>
      </c>
      <c r="Q696">
        <v>6460748</v>
      </c>
      <c r="R696">
        <v>21052</v>
      </c>
      <c r="S696">
        <v>5850</v>
      </c>
      <c r="T696">
        <v>5831</v>
      </c>
      <c r="U696">
        <v>19</v>
      </c>
      <c r="V696">
        <v>442</v>
      </c>
      <c r="W696">
        <v>7.5801749271137</v>
      </c>
      <c r="X696">
        <v>23.367521367521402</v>
      </c>
      <c r="Y696">
        <v>52.6</v>
      </c>
      <c r="Z696">
        <v>1</v>
      </c>
      <c r="AA696">
        <v>0</v>
      </c>
      <c r="AB696">
        <v>1</v>
      </c>
      <c r="AC696">
        <v>0</v>
      </c>
    </row>
    <row r="697" spans="1:29" x14ac:dyDescent="0.35">
      <c r="A697">
        <v>126458</v>
      </c>
      <c r="B697" t="s">
        <v>853</v>
      </c>
      <c r="C697" t="s">
        <v>854</v>
      </c>
      <c r="D697" t="s">
        <v>393</v>
      </c>
      <c r="E697" t="s">
        <v>32</v>
      </c>
      <c r="F697">
        <v>1</v>
      </c>
      <c r="G697">
        <v>584</v>
      </c>
      <c r="H697">
        <v>113</v>
      </c>
      <c r="I697">
        <v>3.1</v>
      </c>
      <c r="J697">
        <v>7.2</v>
      </c>
      <c r="K697">
        <v>95.5</v>
      </c>
      <c r="L697">
        <v>16.7</v>
      </c>
      <c r="M697">
        <v>38</v>
      </c>
      <c r="N697">
        <v>42615</v>
      </c>
      <c r="O697">
        <v>519.79999999999995</v>
      </c>
      <c r="P697">
        <v>3489984</v>
      </c>
      <c r="Q697">
        <v>3641824</v>
      </c>
      <c r="R697">
        <v>-151840</v>
      </c>
      <c r="S697">
        <v>5976</v>
      </c>
      <c r="T697">
        <v>6236</v>
      </c>
      <c r="U697">
        <v>-260</v>
      </c>
      <c r="V697">
        <v>683</v>
      </c>
      <c r="W697">
        <v>10.952533675432999</v>
      </c>
      <c r="X697">
        <v>1.42235609103079</v>
      </c>
      <c r="Y697">
        <v>39</v>
      </c>
      <c r="Z697">
        <v>1</v>
      </c>
      <c r="AA697">
        <v>0</v>
      </c>
      <c r="AB697">
        <v>0</v>
      </c>
      <c r="AC697">
        <v>0</v>
      </c>
    </row>
    <row r="698" spans="1:29" x14ac:dyDescent="0.35">
      <c r="A698">
        <v>126473</v>
      </c>
      <c r="B698" t="s">
        <v>855</v>
      </c>
      <c r="C698" t="s">
        <v>854</v>
      </c>
      <c r="D698" t="s">
        <v>393</v>
      </c>
      <c r="E698" t="s">
        <v>32</v>
      </c>
      <c r="F698">
        <v>1</v>
      </c>
      <c r="G698">
        <v>470</v>
      </c>
      <c r="H698">
        <v>72</v>
      </c>
      <c r="I698">
        <v>2.5</v>
      </c>
      <c r="J698">
        <v>10.1</v>
      </c>
      <c r="K698">
        <v>90.1</v>
      </c>
      <c r="L698">
        <v>13.1</v>
      </c>
      <c r="M698">
        <v>37</v>
      </c>
      <c r="N698">
        <v>35502</v>
      </c>
      <c r="O698">
        <v>519.79999999999995</v>
      </c>
      <c r="P698">
        <v>2545050</v>
      </c>
      <c r="Q698">
        <v>2682760</v>
      </c>
      <c r="R698">
        <v>-137710</v>
      </c>
      <c r="S698">
        <v>5415</v>
      </c>
      <c r="T698">
        <v>5708</v>
      </c>
      <c r="U698">
        <v>-293</v>
      </c>
      <c r="V698">
        <v>324</v>
      </c>
      <c r="W698">
        <v>5.6762438682550798</v>
      </c>
      <c r="X698">
        <v>1.1449676823638</v>
      </c>
      <c r="Y698">
        <v>44.6</v>
      </c>
      <c r="Z698">
        <v>1</v>
      </c>
      <c r="AA698">
        <v>0</v>
      </c>
      <c r="AB698">
        <v>0</v>
      </c>
      <c r="AC698">
        <v>0</v>
      </c>
    </row>
    <row r="699" spans="1:29" x14ac:dyDescent="0.35">
      <c r="A699">
        <v>126510</v>
      </c>
      <c r="B699" t="s">
        <v>856</v>
      </c>
      <c r="C699" t="s">
        <v>854</v>
      </c>
      <c r="D699" t="s">
        <v>393</v>
      </c>
      <c r="E699" t="s">
        <v>32</v>
      </c>
      <c r="F699">
        <v>1</v>
      </c>
      <c r="G699">
        <v>897</v>
      </c>
      <c r="H699">
        <v>130</v>
      </c>
      <c r="I699">
        <v>2.9</v>
      </c>
      <c r="J699">
        <v>13.5</v>
      </c>
      <c r="K699">
        <v>97.7</v>
      </c>
      <c r="L699">
        <v>13.6</v>
      </c>
      <c r="M699">
        <v>63</v>
      </c>
      <c r="N699">
        <v>37195</v>
      </c>
      <c r="O699">
        <v>519.79999999999995</v>
      </c>
      <c r="P699">
        <v>4875195</v>
      </c>
      <c r="Q699">
        <v>4616859</v>
      </c>
      <c r="R699">
        <v>258336</v>
      </c>
      <c r="S699">
        <v>5435</v>
      </c>
      <c r="T699">
        <v>5147</v>
      </c>
      <c r="U699">
        <v>288</v>
      </c>
      <c r="V699">
        <v>309</v>
      </c>
      <c r="W699">
        <v>6.0034971828249502</v>
      </c>
      <c r="X699">
        <v>0.60717571297148099</v>
      </c>
      <c r="Y699">
        <v>42.9</v>
      </c>
      <c r="Z699">
        <v>1</v>
      </c>
      <c r="AA699">
        <v>0</v>
      </c>
      <c r="AB699">
        <v>1</v>
      </c>
      <c r="AC699">
        <v>0</v>
      </c>
    </row>
    <row r="700" spans="1:29" x14ac:dyDescent="0.35">
      <c r="A700">
        <v>129645</v>
      </c>
      <c r="B700" t="s">
        <v>857</v>
      </c>
      <c r="C700" t="s">
        <v>737</v>
      </c>
      <c r="D700" t="s">
        <v>490</v>
      </c>
      <c r="E700" t="s">
        <v>34</v>
      </c>
      <c r="F700">
        <v>1</v>
      </c>
      <c r="G700">
        <v>305</v>
      </c>
      <c r="H700">
        <v>58</v>
      </c>
      <c r="I700">
        <v>0.7</v>
      </c>
      <c r="J700">
        <v>15.4</v>
      </c>
      <c r="K700">
        <v>21.2</v>
      </c>
      <c r="L700">
        <v>15.7</v>
      </c>
      <c r="M700">
        <v>20</v>
      </c>
      <c r="N700">
        <v>35332</v>
      </c>
      <c r="O700">
        <v>433</v>
      </c>
      <c r="P700">
        <v>1777845</v>
      </c>
      <c r="Q700">
        <v>1740330</v>
      </c>
      <c r="R700">
        <v>37515</v>
      </c>
      <c r="S700">
        <v>5829</v>
      </c>
      <c r="T700">
        <v>5706</v>
      </c>
      <c r="U700">
        <v>123</v>
      </c>
      <c r="V700">
        <v>227</v>
      </c>
      <c r="W700">
        <v>3.9782684893094999</v>
      </c>
      <c r="X700">
        <v>2.3674729799279501</v>
      </c>
      <c r="Y700">
        <v>52.6</v>
      </c>
      <c r="Z700">
        <v>0</v>
      </c>
      <c r="AA700">
        <v>0</v>
      </c>
      <c r="AB700">
        <v>0</v>
      </c>
      <c r="AC700">
        <v>0</v>
      </c>
    </row>
    <row r="701" spans="1:29" x14ac:dyDescent="0.35">
      <c r="A701">
        <v>131280</v>
      </c>
      <c r="B701" t="s">
        <v>858</v>
      </c>
      <c r="C701" t="s">
        <v>116</v>
      </c>
      <c r="D701" t="s">
        <v>31</v>
      </c>
      <c r="E701" t="s">
        <v>34</v>
      </c>
      <c r="F701">
        <v>1</v>
      </c>
      <c r="G701">
        <v>675</v>
      </c>
      <c r="H701">
        <v>114</v>
      </c>
      <c r="I701">
        <v>0.3</v>
      </c>
      <c r="J701">
        <v>10.4</v>
      </c>
      <c r="K701">
        <v>61.9</v>
      </c>
      <c r="L701">
        <v>15.1</v>
      </c>
      <c r="M701">
        <v>41</v>
      </c>
      <c r="N701">
        <v>41641</v>
      </c>
      <c r="O701">
        <v>602.9</v>
      </c>
      <c r="P701">
        <v>4056075</v>
      </c>
      <c r="Q701">
        <v>4335525</v>
      </c>
      <c r="R701">
        <v>-279450</v>
      </c>
      <c r="S701">
        <v>6009</v>
      </c>
      <c r="T701">
        <v>6423</v>
      </c>
      <c r="U701">
        <v>-414</v>
      </c>
      <c r="V701">
        <v>349</v>
      </c>
      <c r="W701">
        <v>5.43359800716176</v>
      </c>
      <c r="X701">
        <v>2.3464802795806299</v>
      </c>
      <c r="Y701">
        <v>41.9</v>
      </c>
      <c r="Z701">
        <v>0</v>
      </c>
      <c r="AA701">
        <v>0</v>
      </c>
      <c r="AB701">
        <v>1</v>
      </c>
      <c r="AC701">
        <v>1</v>
      </c>
    </row>
    <row r="702" spans="1:29" x14ac:dyDescent="0.35">
      <c r="A702">
        <v>131310</v>
      </c>
      <c r="B702" t="s">
        <v>859</v>
      </c>
      <c r="C702" t="s">
        <v>122</v>
      </c>
      <c r="D702" t="s">
        <v>31</v>
      </c>
      <c r="E702" t="s">
        <v>32</v>
      </c>
      <c r="F702">
        <v>1</v>
      </c>
      <c r="G702">
        <v>1097</v>
      </c>
      <c r="H702">
        <v>167</v>
      </c>
      <c r="I702">
        <v>1.4</v>
      </c>
      <c r="J702">
        <v>10.3</v>
      </c>
      <c r="K702">
        <v>69.8</v>
      </c>
      <c r="L702">
        <v>14.9</v>
      </c>
      <c r="M702">
        <v>79</v>
      </c>
      <c r="N702">
        <v>45409</v>
      </c>
      <c r="O702">
        <v>580.5</v>
      </c>
      <c r="P702">
        <v>7070165</v>
      </c>
      <c r="Q702">
        <v>7316990</v>
      </c>
      <c r="R702">
        <v>-246825</v>
      </c>
      <c r="S702">
        <v>6445</v>
      </c>
      <c r="T702">
        <v>6670</v>
      </c>
      <c r="U702">
        <v>-225</v>
      </c>
      <c r="V702">
        <v>557</v>
      </c>
      <c r="W702">
        <v>8.3508245877061498</v>
      </c>
      <c r="X702">
        <v>6.4235841737781199</v>
      </c>
      <c r="Y702">
        <v>53.2</v>
      </c>
      <c r="Z702">
        <v>1</v>
      </c>
      <c r="AA702">
        <v>0</v>
      </c>
      <c r="AB702">
        <v>1</v>
      </c>
      <c r="AC702">
        <v>1</v>
      </c>
    </row>
    <row r="703" spans="1:29" x14ac:dyDescent="0.35">
      <c r="A703">
        <v>131512</v>
      </c>
      <c r="B703" t="s">
        <v>860</v>
      </c>
      <c r="C703" t="s">
        <v>299</v>
      </c>
      <c r="D703" t="s">
        <v>233</v>
      </c>
      <c r="E703" t="s">
        <v>32</v>
      </c>
      <c r="F703">
        <v>1</v>
      </c>
      <c r="G703">
        <v>611</v>
      </c>
      <c r="H703">
        <v>112</v>
      </c>
      <c r="I703">
        <v>4.7</v>
      </c>
      <c r="J703">
        <v>25</v>
      </c>
      <c r="K703">
        <v>64.3</v>
      </c>
      <c r="L703">
        <v>12.3</v>
      </c>
      <c r="M703">
        <v>50</v>
      </c>
      <c r="N703">
        <v>39648</v>
      </c>
      <c r="O703">
        <v>479.1</v>
      </c>
      <c r="P703">
        <v>4264780</v>
      </c>
      <c r="Q703">
        <v>4225676</v>
      </c>
      <c r="R703">
        <v>39104</v>
      </c>
      <c r="S703">
        <v>6980</v>
      </c>
      <c r="T703">
        <v>6916</v>
      </c>
      <c r="U703">
        <v>64</v>
      </c>
      <c r="V703">
        <v>368</v>
      </c>
      <c r="W703">
        <v>5.3209947946790104</v>
      </c>
      <c r="X703">
        <v>5.6590257879656196</v>
      </c>
      <c r="Y703">
        <v>40.700000000000003</v>
      </c>
      <c r="Z703">
        <v>1</v>
      </c>
      <c r="AA703">
        <v>0</v>
      </c>
      <c r="AB703">
        <v>0</v>
      </c>
      <c r="AC703">
        <v>0</v>
      </c>
    </row>
    <row r="704" spans="1:29" x14ac:dyDescent="0.35">
      <c r="A704">
        <v>131547</v>
      </c>
      <c r="B704" t="s">
        <v>861</v>
      </c>
      <c r="C704" t="s">
        <v>229</v>
      </c>
      <c r="D704" t="s">
        <v>190</v>
      </c>
      <c r="E704" t="s">
        <v>32</v>
      </c>
      <c r="F704">
        <v>1</v>
      </c>
      <c r="G704">
        <v>760</v>
      </c>
      <c r="H704">
        <v>136</v>
      </c>
      <c r="I704">
        <v>1</v>
      </c>
      <c r="J704">
        <v>24.4</v>
      </c>
      <c r="K704">
        <v>60.5</v>
      </c>
      <c r="L704">
        <v>13.8</v>
      </c>
      <c r="M704">
        <v>53</v>
      </c>
      <c r="N704">
        <v>38400</v>
      </c>
      <c r="O704">
        <v>442.3</v>
      </c>
      <c r="P704">
        <v>4857920</v>
      </c>
      <c r="Q704">
        <v>4924800</v>
      </c>
      <c r="R704">
        <v>-66880</v>
      </c>
      <c r="S704">
        <v>6392</v>
      </c>
      <c r="T704">
        <v>6480</v>
      </c>
      <c r="U704">
        <v>-88</v>
      </c>
      <c r="V704">
        <v>321</v>
      </c>
      <c r="W704">
        <v>4.9537037037036997</v>
      </c>
      <c r="X704">
        <v>7.4780976220275299</v>
      </c>
      <c r="Y704">
        <v>41.2</v>
      </c>
      <c r="Z704">
        <v>1</v>
      </c>
      <c r="AA704">
        <v>0</v>
      </c>
      <c r="AB704">
        <v>1</v>
      </c>
      <c r="AC704">
        <v>0</v>
      </c>
    </row>
    <row r="705" spans="1:29" x14ac:dyDescent="0.35">
      <c r="A705">
        <v>131690</v>
      </c>
      <c r="B705" t="s">
        <v>862</v>
      </c>
      <c r="C705" t="s">
        <v>56</v>
      </c>
      <c r="D705" t="s">
        <v>31</v>
      </c>
      <c r="E705" t="s">
        <v>32</v>
      </c>
      <c r="F705">
        <v>1</v>
      </c>
      <c r="G705">
        <v>573</v>
      </c>
      <c r="H705">
        <v>102</v>
      </c>
      <c r="I705">
        <v>2.8</v>
      </c>
      <c r="J705">
        <v>34.799999999999997</v>
      </c>
      <c r="K705">
        <v>60.9</v>
      </c>
      <c r="L705">
        <v>14</v>
      </c>
      <c r="M705">
        <v>41</v>
      </c>
      <c r="N705">
        <v>45671</v>
      </c>
      <c r="O705">
        <v>713.7</v>
      </c>
      <c r="P705">
        <v>5511687</v>
      </c>
      <c r="Q705">
        <v>5811366</v>
      </c>
      <c r="R705">
        <v>-299679</v>
      </c>
      <c r="S705">
        <v>9619</v>
      </c>
      <c r="T705">
        <v>10142</v>
      </c>
      <c r="U705">
        <v>-523</v>
      </c>
      <c r="V705">
        <v>795</v>
      </c>
      <c r="W705">
        <v>7.8386905935712896</v>
      </c>
      <c r="X705">
        <v>2.38070485497453</v>
      </c>
      <c r="Y705">
        <v>42.1</v>
      </c>
      <c r="Z705">
        <v>1</v>
      </c>
      <c r="AA705">
        <v>0</v>
      </c>
      <c r="AB705">
        <v>0</v>
      </c>
      <c r="AC705">
        <v>1</v>
      </c>
    </row>
    <row r="706" spans="1:29" x14ac:dyDescent="0.35">
      <c r="A706">
        <v>131726</v>
      </c>
      <c r="B706" t="s">
        <v>863</v>
      </c>
      <c r="C706" t="s">
        <v>292</v>
      </c>
      <c r="D706" t="s">
        <v>233</v>
      </c>
      <c r="E706" t="s">
        <v>32</v>
      </c>
      <c r="F706">
        <v>1</v>
      </c>
      <c r="G706">
        <v>596</v>
      </c>
      <c r="H706">
        <v>110</v>
      </c>
      <c r="I706">
        <v>3.3</v>
      </c>
      <c r="J706">
        <v>8.3000000000000007</v>
      </c>
      <c r="K706">
        <v>95.9</v>
      </c>
      <c r="L706">
        <v>14</v>
      </c>
      <c r="M706">
        <v>44</v>
      </c>
      <c r="N706">
        <v>38081</v>
      </c>
      <c r="O706">
        <v>470.5</v>
      </c>
      <c r="P706">
        <v>3443688</v>
      </c>
      <c r="Q706">
        <v>3427596</v>
      </c>
      <c r="R706">
        <v>16092</v>
      </c>
      <c r="S706">
        <v>5778</v>
      </c>
      <c r="T706">
        <v>5751</v>
      </c>
      <c r="U706">
        <v>27</v>
      </c>
      <c r="V706">
        <v>312</v>
      </c>
      <c r="W706">
        <v>5.4251434533124696</v>
      </c>
      <c r="X706">
        <v>1.6787815853236401</v>
      </c>
      <c r="Y706">
        <v>49.5</v>
      </c>
      <c r="Z706">
        <v>1</v>
      </c>
      <c r="AA706">
        <v>0</v>
      </c>
      <c r="AB706">
        <v>0</v>
      </c>
      <c r="AC706">
        <v>0</v>
      </c>
    </row>
    <row r="707" spans="1:29" x14ac:dyDescent="0.35">
      <c r="A707">
        <v>131756</v>
      </c>
      <c r="B707" t="s">
        <v>864</v>
      </c>
      <c r="C707" t="s">
        <v>385</v>
      </c>
      <c r="D707" t="s">
        <v>370</v>
      </c>
      <c r="E707" t="s">
        <v>32</v>
      </c>
      <c r="F707">
        <v>1</v>
      </c>
      <c r="G707">
        <v>680</v>
      </c>
      <c r="H707">
        <v>122</v>
      </c>
      <c r="I707">
        <v>0.8</v>
      </c>
      <c r="J707">
        <v>32</v>
      </c>
      <c r="K707">
        <v>98.7</v>
      </c>
      <c r="L707">
        <v>13.8</v>
      </c>
      <c r="M707">
        <v>45</v>
      </c>
      <c r="N707">
        <v>33283</v>
      </c>
      <c r="O707">
        <v>466.9</v>
      </c>
      <c r="P707">
        <v>4868120</v>
      </c>
      <c r="Q707">
        <v>4930000</v>
      </c>
      <c r="R707">
        <v>-61880</v>
      </c>
      <c r="S707">
        <v>7159</v>
      </c>
      <c r="T707">
        <v>7250</v>
      </c>
      <c r="U707">
        <v>-91</v>
      </c>
      <c r="V707">
        <v>609</v>
      </c>
      <c r="W707">
        <v>8.4</v>
      </c>
      <c r="X707">
        <v>1.41081156586115</v>
      </c>
      <c r="Y707">
        <v>34.299999999999997</v>
      </c>
      <c r="Z707">
        <v>1</v>
      </c>
      <c r="AA707">
        <v>0</v>
      </c>
      <c r="AB707">
        <v>0</v>
      </c>
      <c r="AC707">
        <v>0</v>
      </c>
    </row>
    <row r="708" spans="1:29" x14ac:dyDescent="0.35">
      <c r="A708">
        <v>131757</v>
      </c>
      <c r="B708" t="s">
        <v>865</v>
      </c>
      <c r="C708" t="s">
        <v>137</v>
      </c>
      <c r="D708" t="s">
        <v>31</v>
      </c>
      <c r="E708" t="s">
        <v>32</v>
      </c>
      <c r="F708">
        <v>1</v>
      </c>
      <c r="G708">
        <v>1058</v>
      </c>
      <c r="H708">
        <v>202</v>
      </c>
      <c r="I708">
        <v>2.6</v>
      </c>
      <c r="J708">
        <v>20</v>
      </c>
      <c r="K708">
        <v>25.7</v>
      </c>
      <c r="L708">
        <v>13.5</v>
      </c>
      <c r="M708">
        <v>79</v>
      </c>
      <c r="N708">
        <v>45822</v>
      </c>
      <c r="O708">
        <v>575.29999999999995</v>
      </c>
      <c r="P708">
        <v>8606830</v>
      </c>
      <c r="Q708">
        <v>9051190</v>
      </c>
      <c r="R708">
        <v>-444360</v>
      </c>
      <c r="S708">
        <v>8135</v>
      </c>
      <c r="T708">
        <v>8555</v>
      </c>
      <c r="U708">
        <v>-420</v>
      </c>
      <c r="V708">
        <v>454</v>
      </c>
      <c r="W708">
        <v>5.3068381063705399</v>
      </c>
      <c r="X708">
        <v>2.2987092808850602</v>
      </c>
      <c r="Y708">
        <v>40</v>
      </c>
      <c r="Z708">
        <v>1</v>
      </c>
      <c r="AA708">
        <v>0</v>
      </c>
      <c r="AB708">
        <v>0</v>
      </c>
      <c r="AC708">
        <v>1</v>
      </c>
    </row>
    <row r="709" spans="1:29" x14ac:dyDescent="0.35">
      <c r="A709">
        <v>131880</v>
      </c>
      <c r="B709" t="s">
        <v>866</v>
      </c>
      <c r="C709" t="s">
        <v>283</v>
      </c>
      <c r="D709" t="s">
        <v>233</v>
      </c>
      <c r="E709" t="s">
        <v>32</v>
      </c>
      <c r="F709">
        <v>1</v>
      </c>
      <c r="G709">
        <v>932</v>
      </c>
      <c r="H709">
        <v>173</v>
      </c>
      <c r="I709">
        <v>3.7</v>
      </c>
      <c r="J709">
        <v>27.5</v>
      </c>
      <c r="K709">
        <v>61.2</v>
      </c>
      <c r="L709">
        <v>15.4</v>
      </c>
      <c r="M709">
        <v>62</v>
      </c>
      <c r="N709">
        <v>35324</v>
      </c>
      <c r="O709">
        <v>471.5</v>
      </c>
      <c r="P709">
        <v>7281716</v>
      </c>
      <c r="Q709">
        <v>7204360</v>
      </c>
      <c r="R709">
        <v>77356</v>
      </c>
      <c r="S709">
        <v>7813</v>
      </c>
      <c r="T709">
        <v>7730</v>
      </c>
      <c r="U709">
        <v>83</v>
      </c>
      <c r="V709">
        <v>280</v>
      </c>
      <c r="W709">
        <v>3.6222509702457999</v>
      </c>
      <c r="X709">
        <v>0.371176244720338</v>
      </c>
      <c r="Y709">
        <v>43.7</v>
      </c>
      <c r="Z709">
        <v>1</v>
      </c>
      <c r="AA709">
        <v>0</v>
      </c>
      <c r="AB709">
        <v>0</v>
      </c>
      <c r="AC709">
        <v>0</v>
      </c>
    </row>
    <row r="710" spans="1:29" x14ac:dyDescent="0.35">
      <c r="A710">
        <v>131945</v>
      </c>
      <c r="B710" t="s">
        <v>867</v>
      </c>
      <c r="C710" t="s">
        <v>737</v>
      </c>
      <c r="D710" t="s">
        <v>490</v>
      </c>
      <c r="E710" t="s">
        <v>32</v>
      </c>
      <c r="F710">
        <v>1</v>
      </c>
      <c r="G710">
        <v>872</v>
      </c>
      <c r="H710">
        <v>138</v>
      </c>
      <c r="I710">
        <v>0.1</v>
      </c>
      <c r="J710">
        <v>31.5</v>
      </c>
      <c r="K710">
        <v>70.400000000000006</v>
      </c>
      <c r="L710">
        <v>14</v>
      </c>
      <c r="M710">
        <v>67</v>
      </c>
      <c r="N710">
        <v>35669</v>
      </c>
      <c r="O710">
        <v>433</v>
      </c>
      <c r="P710">
        <v>6531280</v>
      </c>
      <c r="Q710">
        <v>6134520</v>
      </c>
      <c r="R710">
        <v>396760</v>
      </c>
      <c r="S710">
        <v>7490</v>
      </c>
      <c r="T710">
        <v>7035</v>
      </c>
      <c r="U710">
        <v>455</v>
      </c>
      <c r="V710">
        <v>463</v>
      </c>
      <c r="W710">
        <v>6.5813788201847903</v>
      </c>
      <c r="X710">
        <v>3.7249666221628801</v>
      </c>
      <c r="Y710">
        <v>39.1</v>
      </c>
      <c r="Z710">
        <v>1</v>
      </c>
      <c r="AA710">
        <v>0</v>
      </c>
      <c r="AB710">
        <v>1</v>
      </c>
      <c r="AC710">
        <v>0</v>
      </c>
    </row>
    <row r="711" spans="1:29" x14ac:dyDescent="0.35">
      <c r="A711">
        <v>131969</v>
      </c>
      <c r="B711" t="s">
        <v>868</v>
      </c>
      <c r="C711" t="s">
        <v>854</v>
      </c>
      <c r="D711" t="s">
        <v>393</v>
      </c>
      <c r="E711" t="s">
        <v>32</v>
      </c>
      <c r="F711">
        <v>1</v>
      </c>
      <c r="G711">
        <v>766</v>
      </c>
      <c r="H711">
        <v>131</v>
      </c>
      <c r="I711">
        <v>1.9</v>
      </c>
      <c r="J711">
        <v>6.6</v>
      </c>
      <c r="K711">
        <v>95.4</v>
      </c>
      <c r="L711">
        <v>14.6</v>
      </c>
      <c r="M711">
        <v>55</v>
      </c>
      <c r="N711">
        <v>38028</v>
      </c>
      <c r="O711">
        <v>519.79999999999995</v>
      </c>
      <c r="P711">
        <v>4249768</v>
      </c>
      <c r="Q711">
        <v>4966744</v>
      </c>
      <c r="R711">
        <v>-716976</v>
      </c>
      <c r="S711">
        <v>5548</v>
      </c>
      <c r="T711">
        <v>6484</v>
      </c>
      <c r="U711">
        <v>-936</v>
      </c>
      <c r="V711">
        <v>283</v>
      </c>
      <c r="W711">
        <v>4.3645897594077701</v>
      </c>
      <c r="X711">
        <v>1.6041816870944501</v>
      </c>
      <c r="Y711">
        <v>46.9</v>
      </c>
      <c r="Z711">
        <v>1</v>
      </c>
      <c r="AA711">
        <v>0</v>
      </c>
      <c r="AB711">
        <v>1</v>
      </c>
      <c r="AC711">
        <v>0</v>
      </c>
    </row>
    <row r="712" spans="1:29" x14ac:dyDescent="0.35">
      <c r="A712">
        <v>132058</v>
      </c>
      <c r="B712" t="s">
        <v>869</v>
      </c>
      <c r="C712" t="s">
        <v>158</v>
      </c>
      <c r="D712" t="s">
        <v>31</v>
      </c>
      <c r="E712" t="s">
        <v>32</v>
      </c>
      <c r="F712">
        <v>1</v>
      </c>
      <c r="G712">
        <v>1461</v>
      </c>
      <c r="H712">
        <v>274</v>
      </c>
      <c r="I712">
        <v>0.3</v>
      </c>
      <c r="J712">
        <v>19.3</v>
      </c>
      <c r="K712">
        <v>46.2</v>
      </c>
      <c r="L712">
        <v>15.2</v>
      </c>
      <c r="M712">
        <v>96</v>
      </c>
      <c r="N712">
        <v>42637</v>
      </c>
      <c r="O712">
        <v>524.20000000000005</v>
      </c>
      <c r="P712">
        <v>11921760</v>
      </c>
      <c r="Q712">
        <v>11086068</v>
      </c>
      <c r="R712">
        <v>835692</v>
      </c>
      <c r="S712">
        <v>8160</v>
      </c>
      <c r="T712">
        <v>7588</v>
      </c>
      <c r="U712">
        <v>572</v>
      </c>
      <c r="V712">
        <v>527</v>
      </c>
      <c r="W712">
        <v>6.9451765946230903</v>
      </c>
      <c r="X712">
        <v>0.91911764705882404</v>
      </c>
      <c r="Y712">
        <v>50.3</v>
      </c>
      <c r="Z712">
        <v>1</v>
      </c>
      <c r="AA712">
        <v>0</v>
      </c>
      <c r="AB712">
        <v>0</v>
      </c>
      <c r="AC712">
        <v>1</v>
      </c>
    </row>
    <row r="713" spans="1:29" x14ac:dyDescent="0.35">
      <c r="A713">
        <v>132217</v>
      </c>
      <c r="B713" t="s">
        <v>870</v>
      </c>
      <c r="C713" t="s">
        <v>337</v>
      </c>
      <c r="D713" t="s">
        <v>333</v>
      </c>
      <c r="E713" t="s">
        <v>32</v>
      </c>
      <c r="F713">
        <v>1</v>
      </c>
      <c r="G713">
        <v>982</v>
      </c>
      <c r="H713">
        <v>179</v>
      </c>
      <c r="I713">
        <v>2.8</v>
      </c>
      <c r="J713">
        <v>9.3000000000000007</v>
      </c>
      <c r="K713">
        <v>98.6</v>
      </c>
      <c r="L713">
        <v>14.4</v>
      </c>
      <c r="M713">
        <v>67</v>
      </c>
      <c r="N713">
        <v>37269</v>
      </c>
      <c r="O713">
        <v>471.6</v>
      </c>
      <c r="P713">
        <v>5508038</v>
      </c>
      <c r="Q713">
        <v>5558120</v>
      </c>
      <c r="R713">
        <v>-50082</v>
      </c>
      <c r="S713">
        <v>5609</v>
      </c>
      <c r="T713">
        <v>5660</v>
      </c>
      <c r="U713">
        <v>-51</v>
      </c>
      <c r="V713">
        <v>364</v>
      </c>
      <c r="W713">
        <v>6.43109540636042</v>
      </c>
      <c r="X713">
        <v>2.5316455696202498</v>
      </c>
      <c r="Y713">
        <v>46.6</v>
      </c>
      <c r="Z713">
        <v>1</v>
      </c>
      <c r="AA713">
        <v>0</v>
      </c>
      <c r="AB713">
        <v>1</v>
      </c>
      <c r="AC713">
        <v>0</v>
      </c>
    </row>
    <row r="714" spans="1:29" x14ac:dyDescent="0.35">
      <c r="A714">
        <v>132256</v>
      </c>
      <c r="B714" t="s">
        <v>871</v>
      </c>
      <c r="C714" t="s">
        <v>129</v>
      </c>
      <c r="D714" t="s">
        <v>31</v>
      </c>
      <c r="E714" t="s">
        <v>32</v>
      </c>
      <c r="F714">
        <v>1</v>
      </c>
      <c r="G714">
        <v>1504</v>
      </c>
      <c r="H714">
        <v>236</v>
      </c>
      <c r="I714">
        <v>2.9</v>
      </c>
      <c r="J714">
        <v>6</v>
      </c>
      <c r="K714">
        <v>84.6</v>
      </c>
      <c r="L714">
        <v>16.899999999999999</v>
      </c>
      <c r="M714">
        <v>92</v>
      </c>
      <c r="N714">
        <v>43030</v>
      </c>
      <c r="O714">
        <v>574.9</v>
      </c>
      <c r="P714">
        <v>9759456</v>
      </c>
      <c r="Q714">
        <v>9923392</v>
      </c>
      <c r="R714">
        <v>-163936</v>
      </c>
      <c r="S714">
        <v>6489</v>
      </c>
      <c r="T714">
        <v>6598</v>
      </c>
      <c r="U714">
        <v>-109</v>
      </c>
      <c r="V714">
        <v>351</v>
      </c>
      <c r="W714">
        <v>5.3197938769324002</v>
      </c>
      <c r="X714">
        <v>3.19001386962552</v>
      </c>
      <c r="Y714">
        <v>51.3</v>
      </c>
      <c r="Z714">
        <v>1</v>
      </c>
      <c r="AA714">
        <v>0</v>
      </c>
      <c r="AB714">
        <v>1</v>
      </c>
      <c r="AC714">
        <v>1</v>
      </c>
    </row>
    <row r="715" spans="1:29" x14ac:dyDescent="0.35">
      <c r="A715">
        <v>132268</v>
      </c>
      <c r="B715" t="s">
        <v>872</v>
      </c>
      <c r="C715" t="s">
        <v>817</v>
      </c>
      <c r="D715" t="s">
        <v>413</v>
      </c>
      <c r="E715" t="s">
        <v>32</v>
      </c>
      <c r="F715">
        <v>1</v>
      </c>
      <c r="G715">
        <v>478</v>
      </c>
      <c r="H715">
        <v>88</v>
      </c>
      <c r="I715">
        <v>3.4</v>
      </c>
      <c r="J715">
        <v>9.5</v>
      </c>
      <c r="K715">
        <v>86.9</v>
      </c>
      <c r="L715">
        <v>16.5</v>
      </c>
      <c r="M715">
        <v>34</v>
      </c>
      <c r="N715">
        <v>41191</v>
      </c>
      <c r="O715">
        <v>667.8</v>
      </c>
      <c r="P715">
        <v>3038168</v>
      </c>
      <c r="Q715">
        <v>3052508</v>
      </c>
      <c r="R715">
        <v>-14340</v>
      </c>
      <c r="S715">
        <v>6356</v>
      </c>
      <c r="T715">
        <v>6386</v>
      </c>
      <c r="U715">
        <v>-30</v>
      </c>
      <c r="V715">
        <v>235</v>
      </c>
      <c r="W715">
        <v>3.6799248355778298</v>
      </c>
      <c r="X715">
        <v>3.2410320956576499</v>
      </c>
      <c r="Y715">
        <v>44.4</v>
      </c>
      <c r="Z715">
        <v>1</v>
      </c>
      <c r="AA715">
        <v>0</v>
      </c>
      <c r="AB715">
        <v>0</v>
      </c>
      <c r="AC715">
        <v>0</v>
      </c>
    </row>
    <row r="716" spans="1:29" x14ac:dyDescent="0.35">
      <c r="A716">
        <v>132834</v>
      </c>
      <c r="B716" t="s">
        <v>873</v>
      </c>
      <c r="C716" t="s">
        <v>690</v>
      </c>
      <c r="D716" t="s">
        <v>233</v>
      </c>
      <c r="E716" t="s">
        <v>32</v>
      </c>
      <c r="F716">
        <v>1</v>
      </c>
      <c r="G716">
        <v>1426</v>
      </c>
      <c r="H716">
        <v>241</v>
      </c>
      <c r="I716">
        <v>1.8</v>
      </c>
      <c r="J716">
        <v>8.1</v>
      </c>
      <c r="K716">
        <v>98.1</v>
      </c>
      <c r="L716">
        <v>15.4</v>
      </c>
      <c r="M716">
        <v>92</v>
      </c>
      <c r="N716">
        <v>38322</v>
      </c>
      <c r="O716">
        <v>497</v>
      </c>
      <c r="P716">
        <v>7597728</v>
      </c>
      <c r="Q716">
        <v>7691844</v>
      </c>
      <c r="R716">
        <v>-94116</v>
      </c>
      <c r="S716">
        <v>5328</v>
      </c>
      <c r="T716">
        <v>5394</v>
      </c>
      <c r="U716">
        <v>-66</v>
      </c>
      <c r="V716">
        <v>249</v>
      </c>
      <c r="W716">
        <v>4.61624026696329</v>
      </c>
      <c r="X716">
        <v>4.3168168168168197</v>
      </c>
      <c r="Y716">
        <v>44.9</v>
      </c>
      <c r="Z716">
        <v>1</v>
      </c>
      <c r="AA716">
        <v>0</v>
      </c>
      <c r="AB716">
        <v>1</v>
      </c>
      <c r="AC716">
        <v>0</v>
      </c>
    </row>
    <row r="717" spans="1:29" x14ac:dyDescent="0.35">
      <c r="A717">
        <v>133289</v>
      </c>
      <c r="B717" t="s">
        <v>874</v>
      </c>
      <c r="C717" t="s">
        <v>87</v>
      </c>
      <c r="D717" t="s">
        <v>31</v>
      </c>
      <c r="E717" t="s">
        <v>41</v>
      </c>
      <c r="F717">
        <v>1</v>
      </c>
      <c r="G717">
        <v>579</v>
      </c>
      <c r="H717">
        <v>110</v>
      </c>
      <c r="I717">
        <v>2.2999999999999998</v>
      </c>
      <c r="J717">
        <v>29.6</v>
      </c>
      <c r="K717">
        <v>60</v>
      </c>
      <c r="L717">
        <v>5.2</v>
      </c>
      <c r="M717">
        <v>111</v>
      </c>
      <c r="N717">
        <v>44857</v>
      </c>
      <c r="O717">
        <v>664.7</v>
      </c>
      <c r="P717">
        <v>4757643</v>
      </c>
      <c r="Q717">
        <v>5011824</v>
      </c>
      <c r="R717">
        <v>-254181</v>
      </c>
      <c r="S717">
        <v>8217</v>
      </c>
      <c r="T717">
        <v>8656</v>
      </c>
      <c r="U717">
        <v>-439</v>
      </c>
      <c r="V717">
        <v>930</v>
      </c>
      <c r="W717">
        <v>10.743992606284699</v>
      </c>
      <c r="X717">
        <v>0.15820859194353201</v>
      </c>
      <c r="Y717">
        <v>45.4</v>
      </c>
      <c r="Z717">
        <v>0</v>
      </c>
      <c r="AA717">
        <v>0</v>
      </c>
      <c r="AB717">
        <v>0</v>
      </c>
      <c r="AC717">
        <v>1</v>
      </c>
    </row>
    <row r="718" spans="1:29" x14ac:dyDescent="0.35">
      <c r="A718">
        <v>133293</v>
      </c>
      <c r="B718" t="s">
        <v>875</v>
      </c>
      <c r="C718" t="s">
        <v>464</v>
      </c>
      <c r="D718" t="s">
        <v>370</v>
      </c>
      <c r="E718" t="s">
        <v>32</v>
      </c>
      <c r="F718">
        <v>1</v>
      </c>
      <c r="G718">
        <v>692</v>
      </c>
      <c r="H718">
        <v>135</v>
      </c>
      <c r="I718">
        <v>0.8</v>
      </c>
      <c r="J718">
        <v>31.8</v>
      </c>
      <c r="K718">
        <v>99.2</v>
      </c>
      <c r="L718">
        <v>12.7</v>
      </c>
      <c r="M718">
        <v>53</v>
      </c>
      <c r="N718">
        <v>41355</v>
      </c>
      <c r="O718">
        <v>478</v>
      </c>
      <c r="P718">
        <v>4313928</v>
      </c>
      <c r="Q718">
        <v>4825316</v>
      </c>
      <c r="R718">
        <v>-511388</v>
      </c>
      <c r="S718">
        <v>6234</v>
      </c>
      <c r="T718">
        <v>6973</v>
      </c>
      <c r="U718">
        <v>-739</v>
      </c>
      <c r="V718">
        <v>333</v>
      </c>
      <c r="W718">
        <v>4.7755628854151704</v>
      </c>
      <c r="X718">
        <v>2.2617901828681402</v>
      </c>
      <c r="Y718">
        <v>43.8</v>
      </c>
      <c r="Z718">
        <v>1</v>
      </c>
      <c r="AA718">
        <v>0</v>
      </c>
      <c r="AB718">
        <v>0</v>
      </c>
      <c r="AC718">
        <v>0</v>
      </c>
    </row>
    <row r="719" spans="1:29" x14ac:dyDescent="0.35">
      <c r="A719">
        <v>133306</v>
      </c>
      <c r="B719" t="s">
        <v>876</v>
      </c>
      <c r="C719" t="s">
        <v>189</v>
      </c>
      <c r="D719" t="s">
        <v>190</v>
      </c>
      <c r="E719" t="s">
        <v>32</v>
      </c>
      <c r="F719">
        <v>1</v>
      </c>
      <c r="G719">
        <v>767</v>
      </c>
      <c r="H719">
        <v>110</v>
      </c>
      <c r="I719">
        <v>1.4</v>
      </c>
      <c r="J719">
        <v>13.5</v>
      </c>
      <c r="K719">
        <v>7.6</v>
      </c>
      <c r="L719">
        <v>15.3</v>
      </c>
      <c r="M719">
        <v>50</v>
      </c>
      <c r="N719">
        <v>35681</v>
      </c>
      <c r="O719">
        <v>495</v>
      </c>
      <c r="P719">
        <v>4131062</v>
      </c>
      <c r="Q719">
        <v>4769206</v>
      </c>
      <c r="R719">
        <v>-638144</v>
      </c>
      <c r="S719">
        <v>5386</v>
      </c>
      <c r="T719">
        <v>6218</v>
      </c>
      <c r="U719">
        <v>-832</v>
      </c>
      <c r="V719">
        <v>215</v>
      </c>
      <c r="W719">
        <v>3.4577034416211001</v>
      </c>
      <c r="X719">
        <v>3.47196435202377</v>
      </c>
      <c r="Y719">
        <v>51.9</v>
      </c>
      <c r="Z719">
        <v>1</v>
      </c>
      <c r="AA719">
        <v>1</v>
      </c>
      <c r="AB719">
        <v>0</v>
      </c>
      <c r="AC719">
        <v>0</v>
      </c>
    </row>
    <row r="720" spans="1:29" x14ac:dyDescent="0.35">
      <c r="A720">
        <v>133351</v>
      </c>
      <c r="B720" t="s">
        <v>877</v>
      </c>
      <c r="C720" t="s">
        <v>299</v>
      </c>
      <c r="D720" t="s">
        <v>233</v>
      </c>
      <c r="E720" t="s">
        <v>32</v>
      </c>
      <c r="F720">
        <v>1</v>
      </c>
      <c r="G720">
        <v>757</v>
      </c>
      <c r="H720">
        <v>118</v>
      </c>
      <c r="I720">
        <v>2.2000000000000002</v>
      </c>
      <c r="J720">
        <v>32.9</v>
      </c>
      <c r="K720">
        <v>89.6</v>
      </c>
      <c r="L720">
        <v>13.9</v>
      </c>
      <c r="M720">
        <v>55</v>
      </c>
      <c r="N720">
        <v>38822</v>
      </c>
      <c r="O720">
        <v>479.1</v>
      </c>
      <c r="P720">
        <v>6139270</v>
      </c>
      <c r="Q720">
        <v>6096121</v>
      </c>
      <c r="R720">
        <v>43149</v>
      </c>
      <c r="S720">
        <v>8110</v>
      </c>
      <c r="T720">
        <v>8053</v>
      </c>
      <c r="U720">
        <v>57</v>
      </c>
      <c r="V720">
        <v>138</v>
      </c>
      <c r="W720">
        <v>1.7136470880417201</v>
      </c>
      <c r="X720">
        <v>1.7016029593094899</v>
      </c>
      <c r="Y720">
        <v>39.5</v>
      </c>
      <c r="Z720">
        <v>1</v>
      </c>
      <c r="AA720">
        <v>0</v>
      </c>
      <c r="AB720">
        <v>0</v>
      </c>
      <c r="AC720">
        <v>0</v>
      </c>
    </row>
    <row r="721" spans="1:29" x14ac:dyDescent="0.35">
      <c r="A721">
        <v>133405</v>
      </c>
      <c r="B721" t="s">
        <v>878</v>
      </c>
      <c r="C721" t="s">
        <v>164</v>
      </c>
      <c r="D721" t="s">
        <v>31</v>
      </c>
      <c r="E721" t="s">
        <v>32</v>
      </c>
      <c r="F721">
        <v>1</v>
      </c>
      <c r="G721">
        <v>1653</v>
      </c>
      <c r="H721">
        <v>237</v>
      </c>
      <c r="I721">
        <v>0.9</v>
      </c>
      <c r="J721">
        <v>16.7</v>
      </c>
      <c r="K721">
        <v>32.700000000000003</v>
      </c>
      <c r="L721">
        <v>15.5</v>
      </c>
      <c r="M721">
        <v>109</v>
      </c>
      <c r="N721">
        <v>40916</v>
      </c>
      <c r="O721">
        <v>603</v>
      </c>
      <c r="P721">
        <v>9160926</v>
      </c>
      <c r="Q721">
        <v>9440283</v>
      </c>
      <c r="R721">
        <v>-279357</v>
      </c>
      <c r="S721">
        <v>5542</v>
      </c>
      <c r="T721">
        <v>5711</v>
      </c>
      <c r="U721">
        <v>-169</v>
      </c>
      <c r="V721">
        <v>294</v>
      </c>
      <c r="W721">
        <v>5.1479600770443001</v>
      </c>
      <c r="X721">
        <v>0.27066041140382502</v>
      </c>
      <c r="Y721">
        <v>49</v>
      </c>
      <c r="Z721">
        <v>1</v>
      </c>
      <c r="AA721">
        <v>0</v>
      </c>
      <c r="AB721">
        <v>1</v>
      </c>
      <c r="AC721">
        <v>1</v>
      </c>
    </row>
    <row r="722" spans="1:29" x14ac:dyDescent="0.35">
      <c r="A722">
        <v>133561</v>
      </c>
      <c r="B722" t="s">
        <v>879</v>
      </c>
      <c r="C722" t="s">
        <v>102</v>
      </c>
      <c r="D722" t="s">
        <v>31</v>
      </c>
      <c r="E722" t="s">
        <v>32</v>
      </c>
      <c r="F722">
        <v>1</v>
      </c>
      <c r="G722">
        <v>1381</v>
      </c>
      <c r="H722">
        <v>216</v>
      </c>
      <c r="I722">
        <v>2.1</v>
      </c>
      <c r="J722">
        <v>19.399999999999999</v>
      </c>
      <c r="K722">
        <v>81.400000000000006</v>
      </c>
      <c r="L722">
        <v>13.7</v>
      </c>
      <c r="M722">
        <v>104</v>
      </c>
      <c r="N722">
        <v>45079</v>
      </c>
      <c r="O722">
        <v>543.29999999999995</v>
      </c>
      <c r="P722">
        <v>11756453</v>
      </c>
      <c r="Q722">
        <v>11785454</v>
      </c>
      <c r="R722">
        <v>-29001</v>
      </c>
      <c r="S722">
        <v>8513</v>
      </c>
      <c r="T722">
        <v>8534</v>
      </c>
      <c r="U722">
        <v>-21</v>
      </c>
      <c r="V722">
        <v>247</v>
      </c>
      <c r="W722">
        <v>2.8943051324115299</v>
      </c>
      <c r="X722">
        <v>0.99847292376365604</v>
      </c>
      <c r="Y722">
        <v>46.5</v>
      </c>
      <c r="Z722">
        <v>1</v>
      </c>
      <c r="AA722">
        <v>0</v>
      </c>
      <c r="AB722">
        <v>1</v>
      </c>
      <c r="AC722">
        <v>1</v>
      </c>
    </row>
    <row r="723" spans="1:29" x14ac:dyDescent="0.35">
      <c r="A723">
        <v>133580</v>
      </c>
      <c r="B723" t="s">
        <v>880</v>
      </c>
      <c r="C723" t="s">
        <v>881</v>
      </c>
      <c r="D723" t="s">
        <v>413</v>
      </c>
      <c r="E723" t="s">
        <v>32</v>
      </c>
      <c r="F723">
        <v>1</v>
      </c>
      <c r="G723">
        <v>396</v>
      </c>
      <c r="H723">
        <v>103</v>
      </c>
      <c r="I723">
        <v>1.1000000000000001</v>
      </c>
      <c r="J723">
        <v>25.2</v>
      </c>
      <c r="K723">
        <v>62.9</v>
      </c>
      <c r="L723">
        <v>12.4</v>
      </c>
      <c r="M723">
        <v>30</v>
      </c>
      <c r="N723">
        <v>39893</v>
      </c>
      <c r="O723">
        <v>703.3</v>
      </c>
      <c r="P723">
        <v>2815164</v>
      </c>
      <c r="Q723">
        <v>2832588</v>
      </c>
      <c r="R723">
        <v>-17424</v>
      </c>
      <c r="S723">
        <v>7109</v>
      </c>
      <c r="T723">
        <v>7153</v>
      </c>
      <c r="U723">
        <v>-44</v>
      </c>
      <c r="V723">
        <v>436</v>
      </c>
      <c r="W723">
        <v>6.0953446106528704</v>
      </c>
      <c r="X723">
        <v>11.7878745252497</v>
      </c>
      <c r="Y723">
        <v>40.9</v>
      </c>
      <c r="Z723">
        <v>1</v>
      </c>
      <c r="AA723">
        <v>0</v>
      </c>
      <c r="AB723">
        <v>1</v>
      </c>
      <c r="AC723">
        <v>0</v>
      </c>
    </row>
    <row r="724" spans="1:29" x14ac:dyDescent="0.35">
      <c r="A724">
        <v>133599</v>
      </c>
      <c r="B724" t="s">
        <v>882</v>
      </c>
      <c r="C724" t="s">
        <v>50</v>
      </c>
      <c r="D724" t="s">
        <v>31</v>
      </c>
      <c r="E724" t="s">
        <v>34</v>
      </c>
      <c r="F724">
        <v>1</v>
      </c>
      <c r="G724">
        <v>325</v>
      </c>
      <c r="H724">
        <v>56</v>
      </c>
      <c r="I724">
        <v>3.3</v>
      </c>
      <c r="J724">
        <v>3.3</v>
      </c>
      <c r="K724">
        <v>79.099999999999994</v>
      </c>
      <c r="L724">
        <v>10.4</v>
      </c>
      <c r="M724">
        <v>29</v>
      </c>
      <c r="N724">
        <v>32653</v>
      </c>
      <c r="O724">
        <v>613.29999999999995</v>
      </c>
      <c r="P724">
        <v>2854800</v>
      </c>
      <c r="Q724">
        <v>3177200</v>
      </c>
      <c r="R724">
        <v>-322400</v>
      </c>
      <c r="S724">
        <v>8784</v>
      </c>
      <c r="T724">
        <v>9776</v>
      </c>
      <c r="U724">
        <v>-992</v>
      </c>
      <c r="V724">
        <v>365</v>
      </c>
      <c r="W724">
        <v>3.7336333878887098</v>
      </c>
      <c r="X724">
        <v>0.87659380692167599</v>
      </c>
      <c r="Y724">
        <v>56.9</v>
      </c>
      <c r="Z724">
        <v>0</v>
      </c>
      <c r="AA724">
        <v>0</v>
      </c>
      <c r="AB724">
        <v>0</v>
      </c>
      <c r="AC724">
        <v>1</v>
      </c>
    </row>
    <row r="725" spans="1:29" x14ac:dyDescent="0.35">
      <c r="A725">
        <v>133724</v>
      </c>
      <c r="B725" t="s">
        <v>883</v>
      </c>
      <c r="C725" t="s">
        <v>112</v>
      </c>
      <c r="D725" t="s">
        <v>31</v>
      </c>
      <c r="E725" t="s">
        <v>32</v>
      </c>
      <c r="F725">
        <v>1</v>
      </c>
      <c r="G725">
        <v>2016</v>
      </c>
      <c r="H725">
        <v>286</v>
      </c>
      <c r="I725">
        <v>1.8</v>
      </c>
      <c r="J725">
        <v>1.3</v>
      </c>
      <c r="K725">
        <v>88.8</v>
      </c>
      <c r="L725">
        <v>14</v>
      </c>
      <c r="M725">
        <v>139</v>
      </c>
      <c r="N725">
        <v>49185</v>
      </c>
      <c r="O725">
        <v>544.4</v>
      </c>
      <c r="P725">
        <v>17873856</v>
      </c>
      <c r="Q725">
        <v>17871840</v>
      </c>
      <c r="R725">
        <v>2016</v>
      </c>
      <c r="S725">
        <v>8866</v>
      </c>
      <c r="T725">
        <v>8865</v>
      </c>
      <c r="U725">
        <v>1</v>
      </c>
      <c r="V725">
        <v>172</v>
      </c>
      <c r="W725">
        <v>1.94021432600113</v>
      </c>
      <c r="X725">
        <v>17.9675163546131</v>
      </c>
      <c r="Y725">
        <v>63.5</v>
      </c>
      <c r="Z725">
        <v>1</v>
      </c>
      <c r="AA725">
        <v>0</v>
      </c>
      <c r="AB725">
        <v>1</v>
      </c>
      <c r="AC725">
        <v>1</v>
      </c>
    </row>
    <row r="726" spans="1:29" x14ac:dyDescent="0.35">
      <c r="A726">
        <v>134042</v>
      </c>
      <c r="B726" t="s">
        <v>884</v>
      </c>
      <c r="C726" t="s">
        <v>835</v>
      </c>
      <c r="D726" t="s">
        <v>413</v>
      </c>
      <c r="E726" t="s">
        <v>32</v>
      </c>
      <c r="F726">
        <v>1</v>
      </c>
      <c r="G726">
        <v>1403</v>
      </c>
      <c r="H726">
        <v>232</v>
      </c>
      <c r="I726">
        <v>2.8</v>
      </c>
      <c r="J726">
        <v>4.2</v>
      </c>
      <c r="K726">
        <v>92.7</v>
      </c>
      <c r="L726">
        <v>17.100000000000001</v>
      </c>
      <c r="M726">
        <v>84</v>
      </c>
      <c r="N726">
        <v>38530</v>
      </c>
      <c r="O726">
        <v>557</v>
      </c>
      <c r="P726">
        <v>7643544</v>
      </c>
      <c r="Q726">
        <v>7629514</v>
      </c>
      <c r="R726">
        <v>14030</v>
      </c>
      <c r="S726">
        <v>5448</v>
      </c>
      <c r="T726">
        <v>5438</v>
      </c>
      <c r="U726">
        <v>10</v>
      </c>
      <c r="V726">
        <v>237</v>
      </c>
      <c r="W726">
        <v>4.35821993379919</v>
      </c>
      <c r="X726">
        <v>2.3494860499265799</v>
      </c>
      <c r="Y726">
        <v>45.1</v>
      </c>
      <c r="Z726">
        <v>1</v>
      </c>
      <c r="AA726">
        <v>0</v>
      </c>
      <c r="AB726">
        <v>1</v>
      </c>
      <c r="AC726">
        <v>0</v>
      </c>
    </row>
    <row r="727" spans="1:29" x14ac:dyDescent="0.35">
      <c r="A727">
        <v>134195</v>
      </c>
      <c r="B727" t="s">
        <v>885</v>
      </c>
      <c r="C727" t="s">
        <v>272</v>
      </c>
      <c r="D727" t="s">
        <v>233</v>
      </c>
      <c r="E727" t="s">
        <v>41</v>
      </c>
      <c r="F727">
        <v>1</v>
      </c>
      <c r="G727">
        <v>134</v>
      </c>
      <c r="H727">
        <v>36</v>
      </c>
      <c r="I727">
        <v>8.3000000000000007</v>
      </c>
      <c r="J727">
        <v>2.1</v>
      </c>
      <c r="K727">
        <v>92.4</v>
      </c>
      <c r="L727">
        <v>13.6</v>
      </c>
      <c r="M727">
        <v>11</v>
      </c>
      <c r="N727">
        <v>37510</v>
      </c>
      <c r="O727">
        <v>524.6</v>
      </c>
      <c r="P727">
        <v>936526</v>
      </c>
      <c r="Q727">
        <v>859342</v>
      </c>
      <c r="R727">
        <v>77184</v>
      </c>
      <c r="S727">
        <v>6989</v>
      </c>
      <c r="T727">
        <v>6413</v>
      </c>
      <c r="U727">
        <v>576</v>
      </c>
      <c r="V727">
        <v>136</v>
      </c>
      <c r="W727">
        <v>2.1206923436769101</v>
      </c>
      <c r="X727">
        <v>4.39261696952354</v>
      </c>
      <c r="Y727">
        <v>47.7</v>
      </c>
      <c r="Z727">
        <v>0</v>
      </c>
      <c r="AA727">
        <v>0</v>
      </c>
      <c r="AB727">
        <v>0</v>
      </c>
      <c r="AC727">
        <v>0</v>
      </c>
    </row>
    <row r="728" spans="1:29" x14ac:dyDescent="0.35">
      <c r="A728">
        <v>134283</v>
      </c>
      <c r="B728" t="s">
        <v>886</v>
      </c>
      <c r="C728" t="s">
        <v>310</v>
      </c>
      <c r="D728" t="s">
        <v>233</v>
      </c>
      <c r="E728" t="s">
        <v>32</v>
      </c>
      <c r="F728">
        <v>1</v>
      </c>
      <c r="G728">
        <v>755</v>
      </c>
      <c r="H728">
        <v>150</v>
      </c>
      <c r="I728">
        <v>0.9</v>
      </c>
      <c r="J728">
        <v>14.8</v>
      </c>
      <c r="K728">
        <v>89.9</v>
      </c>
      <c r="L728">
        <v>16</v>
      </c>
      <c r="M728">
        <v>48</v>
      </c>
      <c r="N728">
        <v>40441</v>
      </c>
      <c r="O728">
        <v>460</v>
      </c>
      <c r="P728">
        <v>4580585</v>
      </c>
      <c r="Q728">
        <v>4934680</v>
      </c>
      <c r="R728">
        <v>-354095</v>
      </c>
      <c r="S728">
        <v>6067</v>
      </c>
      <c r="T728">
        <v>6536</v>
      </c>
      <c r="U728">
        <v>-469</v>
      </c>
      <c r="V728">
        <v>269</v>
      </c>
      <c r="W728">
        <v>4.1156670746634001</v>
      </c>
      <c r="X728">
        <v>1.4669523652546601</v>
      </c>
      <c r="Y728">
        <v>48.5</v>
      </c>
      <c r="Z728">
        <v>1</v>
      </c>
      <c r="AA728">
        <v>0</v>
      </c>
      <c r="AB728">
        <v>0</v>
      </c>
      <c r="AC728">
        <v>0</v>
      </c>
    </row>
    <row r="729" spans="1:29" x14ac:dyDescent="0.35">
      <c r="A729">
        <v>134646</v>
      </c>
      <c r="B729" t="s">
        <v>887</v>
      </c>
      <c r="C729" t="s">
        <v>266</v>
      </c>
      <c r="D729" t="s">
        <v>233</v>
      </c>
      <c r="E729" t="s">
        <v>32</v>
      </c>
      <c r="F729">
        <v>1</v>
      </c>
      <c r="G729">
        <v>871</v>
      </c>
      <c r="H729">
        <v>162</v>
      </c>
      <c r="I729">
        <v>1.3</v>
      </c>
      <c r="J729">
        <v>18.2</v>
      </c>
      <c r="K729">
        <v>60.6</v>
      </c>
      <c r="L729">
        <v>15.6</v>
      </c>
      <c r="M729">
        <v>58</v>
      </c>
      <c r="N729">
        <v>39436</v>
      </c>
      <c r="O729">
        <v>465.5</v>
      </c>
      <c r="P729">
        <v>5414136</v>
      </c>
      <c r="Q729">
        <v>5418491</v>
      </c>
      <c r="R729">
        <v>-4355</v>
      </c>
      <c r="S729">
        <v>6216</v>
      </c>
      <c r="T729">
        <v>6221</v>
      </c>
      <c r="U729">
        <v>-5</v>
      </c>
      <c r="V729">
        <v>417</v>
      </c>
      <c r="W729">
        <v>6.7031023951133299</v>
      </c>
      <c r="X729">
        <v>4.3275418275418298</v>
      </c>
      <c r="Y729">
        <v>44.7</v>
      </c>
      <c r="Z729">
        <v>1</v>
      </c>
      <c r="AA729">
        <v>0</v>
      </c>
      <c r="AB729">
        <v>0</v>
      </c>
      <c r="AC729">
        <v>0</v>
      </c>
    </row>
    <row r="730" spans="1:29" x14ac:dyDescent="0.35">
      <c r="A730">
        <v>134906</v>
      </c>
      <c r="B730" t="s">
        <v>888</v>
      </c>
      <c r="C730" t="s">
        <v>721</v>
      </c>
      <c r="D730" t="s">
        <v>233</v>
      </c>
      <c r="E730" t="s">
        <v>32</v>
      </c>
      <c r="F730">
        <v>1</v>
      </c>
      <c r="G730">
        <v>816</v>
      </c>
      <c r="H730">
        <v>154</v>
      </c>
      <c r="I730">
        <v>0.3</v>
      </c>
      <c r="J730">
        <v>23.4</v>
      </c>
      <c r="K730">
        <v>32.799999999999997</v>
      </c>
      <c r="L730">
        <v>15</v>
      </c>
      <c r="M730">
        <v>58</v>
      </c>
      <c r="N730">
        <v>39624</v>
      </c>
      <c r="O730">
        <v>445.2</v>
      </c>
      <c r="P730">
        <v>5871936</v>
      </c>
      <c r="Q730">
        <v>5610816</v>
      </c>
      <c r="R730">
        <v>261120</v>
      </c>
      <c r="S730">
        <v>7196</v>
      </c>
      <c r="T730">
        <v>6876</v>
      </c>
      <c r="U730">
        <v>320</v>
      </c>
      <c r="V730">
        <v>192</v>
      </c>
      <c r="W730">
        <v>2.7923211169284499</v>
      </c>
      <c r="X730">
        <v>4.6831573096164503</v>
      </c>
      <c r="Y730">
        <v>40.799999999999997</v>
      </c>
      <c r="Z730">
        <v>1</v>
      </c>
      <c r="AA730">
        <v>0</v>
      </c>
      <c r="AB730">
        <v>0</v>
      </c>
      <c r="AC730">
        <v>0</v>
      </c>
    </row>
    <row r="731" spans="1:29" x14ac:dyDescent="0.35">
      <c r="A731">
        <v>134989</v>
      </c>
      <c r="B731" t="s">
        <v>889</v>
      </c>
      <c r="C731" t="s">
        <v>690</v>
      </c>
      <c r="D731" t="s">
        <v>233</v>
      </c>
      <c r="E731" t="s">
        <v>32</v>
      </c>
      <c r="F731">
        <v>1</v>
      </c>
      <c r="G731">
        <v>1014</v>
      </c>
      <c r="H731">
        <v>197</v>
      </c>
      <c r="I731">
        <v>1.2</v>
      </c>
      <c r="J731">
        <v>15.4</v>
      </c>
      <c r="K731">
        <v>87.8</v>
      </c>
      <c r="L731">
        <v>14.8</v>
      </c>
      <c r="M731">
        <v>70</v>
      </c>
      <c r="N731">
        <v>38536</v>
      </c>
      <c r="O731">
        <v>497</v>
      </c>
      <c r="P731">
        <v>7228806</v>
      </c>
      <c r="Q731">
        <v>7195344</v>
      </c>
      <c r="R731">
        <v>33462</v>
      </c>
      <c r="S731">
        <v>7129</v>
      </c>
      <c r="T731">
        <v>7096</v>
      </c>
      <c r="U731">
        <v>33</v>
      </c>
      <c r="V731">
        <v>228</v>
      </c>
      <c r="W731">
        <v>3.2130777903043999</v>
      </c>
      <c r="X731">
        <v>4.3344087529807798</v>
      </c>
      <c r="Y731">
        <v>45.1</v>
      </c>
      <c r="Z731">
        <v>1</v>
      </c>
      <c r="AA731">
        <v>0</v>
      </c>
      <c r="AB731">
        <v>0</v>
      </c>
      <c r="AC731">
        <v>0</v>
      </c>
    </row>
    <row r="732" spans="1:29" x14ac:dyDescent="0.35">
      <c r="A732">
        <v>134996</v>
      </c>
      <c r="B732" t="s">
        <v>890</v>
      </c>
      <c r="C732" t="s">
        <v>690</v>
      </c>
      <c r="D732" t="s">
        <v>233</v>
      </c>
      <c r="E732" t="s">
        <v>32</v>
      </c>
      <c r="F732">
        <v>1</v>
      </c>
      <c r="G732">
        <v>980</v>
      </c>
      <c r="H732">
        <v>205</v>
      </c>
      <c r="I732">
        <v>0.7</v>
      </c>
      <c r="J732">
        <v>22.2</v>
      </c>
      <c r="K732">
        <v>50.8</v>
      </c>
      <c r="L732">
        <v>14.7</v>
      </c>
      <c r="M732">
        <v>72</v>
      </c>
      <c r="N732">
        <v>38774</v>
      </c>
      <c r="O732">
        <v>497</v>
      </c>
      <c r="P732">
        <v>7196140</v>
      </c>
      <c r="Q732">
        <v>7326480</v>
      </c>
      <c r="R732">
        <v>-130340</v>
      </c>
      <c r="S732">
        <v>7343</v>
      </c>
      <c r="T732">
        <v>7476</v>
      </c>
      <c r="U732">
        <v>-133</v>
      </c>
      <c r="V732">
        <v>402</v>
      </c>
      <c r="W732">
        <v>5.3772070626003199</v>
      </c>
      <c r="X732">
        <v>1.79763039629579</v>
      </c>
      <c r="Y732">
        <v>43.4</v>
      </c>
      <c r="Z732">
        <v>1</v>
      </c>
      <c r="AA732">
        <v>0</v>
      </c>
      <c r="AB732">
        <v>0</v>
      </c>
      <c r="AC732">
        <v>0</v>
      </c>
    </row>
    <row r="733" spans="1:29" x14ac:dyDescent="0.35">
      <c r="A733">
        <v>134997</v>
      </c>
      <c r="B733" t="s">
        <v>891</v>
      </c>
      <c r="C733" t="s">
        <v>690</v>
      </c>
      <c r="D733" t="s">
        <v>233</v>
      </c>
      <c r="E733" t="s">
        <v>32</v>
      </c>
      <c r="F733">
        <v>1</v>
      </c>
      <c r="G733">
        <v>1256</v>
      </c>
      <c r="H733">
        <v>234</v>
      </c>
      <c r="I733">
        <v>0.7</v>
      </c>
      <c r="J733">
        <v>14.8</v>
      </c>
      <c r="K733">
        <v>93</v>
      </c>
      <c r="L733">
        <v>14.9</v>
      </c>
      <c r="M733">
        <v>85</v>
      </c>
      <c r="N733">
        <v>38146</v>
      </c>
      <c r="O733">
        <v>497</v>
      </c>
      <c r="P733">
        <v>7319968</v>
      </c>
      <c r="Q733">
        <v>7355136</v>
      </c>
      <c r="R733">
        <v>-35168</v>
      </c>
      <c r="S733">
        <v>5828</v>
      </c>
      <c r="T733">
        <v>5856</v>
      </c>
      <c r="U733">
        <v>-28</v>
      </c>
      <c r="V733">
        <v>269</v>
      </c>
      <c r="W733">
        <v>4.5935792349726796</v>
      </c>
      <c r="X733">
        <v>2.4536719286204498</v>
      </c>
      <c r="Y733">
        <v>40.6</v>
      </c>
      <c r="Z733">
        <v>1</v>
      </c>
      <c r="AA733">
        <v>0</v>
      </c>
      <c r="AB733">
        <v>0</v>
      </c>
      <c r="AC733">
        <v>0</v>
      </c>
    </row>
    <row r="734" spans="1:29" x14ac:dyDescent="0.35">
      <c r="A734">
        <v>135003</v>
      </c>
      <c r="B734" t="s">
        <v>892</v>
      </c>
      <c r="C734" t="s">
        <v>690</v>
      </c>
      <c r="D734" t="s">
        <v>233</v>
      </c>
      <c r="E734" t="s">
        <v>32</v>
      </c>
      <c r="F734">
        <v>1</v>
      </c>
      <c r="G734">
        <v>972</v>
      </c>
      <c r="H734">
        <v>174</v>
      </c>
      <c r="I734">
        <v>1</v>
      </c>
      <c r="J734">
        <v>19</v>
      </c>
      <c r="K734">
        <v>96</v>
      </c>
      <c r="L734">
        <v>14.7</v>
      </c>
      <c r="M734">
        <v>71</v>
      </c>
      <c r="N734">
        <v>39954</v>
      </c>
      <c r="O734">
        <v>497</v>
      </c>
      <c r="P734">
        <v>6456996</v>
      </c>
      <c r="Q734">
        <v>6551280</v>
      </c>
      <c r="R734">
        <v>-94284</v>
      </c>
      <c r="S734">
        <v>6643</v>
      </c>
      <c r="T734">
        <v>6740</v>
      </c>
      <c r="U734">
        <v>-97</v>
      </c>
      <c r="V734">
        <v>313</v>
      </c>
      <c r="W734">
        <v>4.6439169139465903</v>
      </c>
      <c r="X734">
        <v>2.6795122685533599</v>
      </c>
      <c r="Y734">
        <v>43.1</v>
      </c>
      <c r="Z734">
        <v>1</v>
      </c>
      <c r="AA734">
        <v>0</v>
      </c>
      <c r="AB734">
        <v>0</v>
      </c>
      <c r="AC734">
        <v>0</v>
      </c>
    </row>
    <row r="735" spans="1:29" x14ac:dyDescent="0.35">
      <c r="A735">
        <v>135035</v>
      </c>
      <c r="B735" t="s">
        <v>893</v>
      </c>
      <c r="C735" t="s">
        <v>630</v>
      </c>
      <c r="D735" t="s">
        <v>190</v>
      </c>
      <c r="E735" t="s">
        <v>32</v>
      </c>
      <c r="F735">
        <v>1</v>
      </c>
      <c r="G735">
        <v>957</v>
      </c>
      <c r="H735">
        <v>162</v>
      </c>
      <c r="I735">
        <v>2.1</v>
      </c>
      <c r="J735">
        <v>6.6</v>
      </c>
      <c r="K735">
        <v>98.4</v>
      </c>
      <c r="L735">
        <v>15.3</v>
      </c>
      <c r="M735">
        <v>61</v>
      </c>
      <c r="N735">
        <v>39254</v>
      </c>
      <c r="O735">
        <v>522.20000000000005</v>
      </c>
      <c r="P735">
        <v>4878786</v>
      </c>
      <c r="Q735">
        <v>4933335</v>
      </c>
      <c r="R735">
        <v>-54549</v>
      </c>
      <c r="S735">
        <v>5098</v>
      </c>
      <c r="T735">
        <v>5155</v>
      </c>
      <c r="U735">
        <v>-57</v>
      </c>
      <c r="V735">
        <v>155</v>
      </c>
      <c r="W735">
        <v>3.0067895247332701</v>
      </c>
      <c r="X735">
        <v>3.6092585327579401</v>
      </c>
      <c r="Y735">
        <v>42.8</v>
      </c>
      <c r="Z735">
        <v>1</v>
      </c>
      <c r="AA735">
        <v>0</v>
      </c>
      <c r="AB735">
        <v>1</v>
      </c>
      <c r="AC735">
        <v>0</v>
      </c>
    </row>
    <row r="736" spans="1:29" x14ac:dyDescent="0.35">
      <c r="A736">
        <v>135061</v>
      </c>
      <c r="B736" t="s">
        <v>894</v>
      </c>
      <c r="C736" t="s">
        <v>630</v>
      </c>
      <c r="D736" t="s">
        <v>190</v>
      </c>
      <c r="E736" t="s">
        <v>32</v>
      </c>
      <c r="F736">
        <v>1</v>
      </c>
      <c r="G736">
        <v>567</v>
      </c>
      <c r="H736">
        <v>91</v>
      </c>
      <c r="I736">
        <v>1.5</v>
      </c>
      <c r="J736">
        <v>12.5</v>
      </c>
      <c r="K736">
        <v>98.8</v>
      </c>
      <c r="L736">
        <v>14.7</v>
      </c>
      <c r="M736">
        <v>40</v>
      </c>
      <c r="N736">
        <v>41418</v>
      </c>
      <c r="O736">
        <v>522.20000000000005</v>
      </c>
      <c r="P736">
        <v>3102624</v>
      </c>
      <c r="Q736">
        <v>3811374</v>
      </c>
      <c r="R736">
        <v>-708750</v>
      </c>
      <c r="S736">
        <v>5472</v>
      </c>
      <c r="T736">
        <v>6722</v>
      </c>
      <c r="U736">
        <v>-1250</v>
      </c>
      <c r="V736">
        <v>187</v>
      </c>
      <c r="W736">
        <v>2.78191014578994</v>
      </c>
      <c r="X736">
        <v>3.6549707602339199</v>
      </c>
      <c r="Y736">
        <v>46.1</v>
      </c>
      <c r="Z736">
        <v>1</v>
      </c>
      <c r="AA736">
        <v>0</v>
      </c>
      <c r="AB736">
        <v>1</v>
      </c>
      <c r="AC736">
        <v>0</v>
      </c>
    </row>
    <row r="737" spans="1:29" x14ac:dyDescent="0.35">
      <c r="A737">
        <v>135122</v>
      </c>
      <c r="B737" t="s">
        <v>895</v>
      </c>
      <c r="C737" t="s">
        <v>310</v>
      </c>
      <c r="D737" t="s">
        <v>233</v>
      </c>
      <c r="E737" t="s">
        <v>32</v>
      </c>
      <c r="F737">
        <v>1</v>
      </c>
      <c r="G737">
        <v>1102</v>
      </c>
      <c r="H737">
        <v>163</v>
      </c>
      <c r="I737">
        <v>0.3</v>
      </c>
      <c r="J737">
        <v>28.3</v>
      </c>
      <c r="K737">
        <v>94.9</v>
      </c>
      <c r="L737">
        <v>16.2</v>
      </c>
      <c r="M737">
        <v>72</v>
      </c>
      <c r="N737">
        <v>39455</v>
      </c>
      <c r="O737">
        <v>460</v>
      </c>
      <c r="P737">
        <v>6526044</v>
      </c>
      <c r="Q737">
        <v>7040678</v>
      </c>
      <c r="R737">
        <v>-514634</v>
      </c>
      <c r="S737">
        <v>5922</v>
      </c>
      <c r="T737">
        <v>6389</v>
      </c>
      <c r="U737">
        <v>-467</v>
      </c>
      <c r="V737">
        <v>210</v>
      </c>
      <c r="W737">
        <v>3.2868993582720298</v>
      </c>
      <c r="X737">
        <v>1.5197568389057801</v>
      </c>
      <c r="Y737">
        <v>38.4</v>
      </c>
      <c r="Z737">
        <v>1</v>
      </c>
      <c r="AA737">
        <v>0</v>
      </c>
      <c r="AB737">
        <v>0</v>
      </c>
      <c r="AC737">
        <v>0</v>
      </c>
    </row>
    <row r="738" spans="1:29" x14ac:dyDescent="0.35">
      <c r="A738">
        <v>135479</v>
      </c>
      <c r="B738" t="s">
        <v>896</v>
      </c>
      <c r="C738" t="s">
        <v>897</v>
      </c>
      <c r="D738" t="s">
        <v>233</v>
      </c>
      <c r="E738" t="s">
        <v>32</v>
      </c>
      <c r="F738">
        <v>1</v>
      </c>
      <c r="G738">
        <v>918</v>
      </c>
      <c r="H738">
        <v>145</v>
      </c>
      <c r="I738">
        <v>1.3</v>
      </c>
      <c r="J738">
        <v>38.6</v>
      </c>
      <c r="K738">
        <v>99.1</v>
      </c>
      <c r="L738">
        <v>13.5</v>
      </c>
      <c r="M738">
        <v>63</v>
      </c>
      <c r="N738">
        <v>41318</v>
      </c>
      <c r="O738">
        <v>476.5</v>
      </c>
      <c r="P738">
        <v>6493932</v>
      </c>
      <c r="Q738">
        <v>6536160</v>
      </c>
      <c r="R738">
        <v>-42228</v>
      </c>
      <c r="S738">
        <v>7074</v>
      </c>
      <c r="T738">
        <v>7120</v>
      </c>
      <c r="U738">
        <v>-46</v>
      </c>
      <c r="V738">
        <v>235</v>
      </c>
      <c r="W738">
        <v>3.3005617977528101</v>
      </c>
      <c r="X738">
        <v>0.81990387333898795</v>
      </c>
      <c r="Y738">
        <v>40</v>
      </c>
      <c r="Z738">
        <v>1</v>
      </c>
      <c r="AA738">
        <v>0</v>
      </c>
      <c r="AB738">
        <v>1</v>
      </c>
      <c r="AC738">
        <v>0</v>
      </c>
    </row>
    <row r="739" spans="1:29" x14ac:dyDescent="0.35">
      <c r="A739">
        <v>135481</v>
      </c>
      <c r="B739" t="s">
        <v>898</v>
      </c>
      <c r="C739" t="s">
        <v>897</v>
      </c>
      <c r="D739" t="s">
        <v>233</v>
      </c>
      <c r="E739" t="s">
        <v>32</v>
      </c>
      <c r="F739">
        <v>1</v>
      </c>
      <c r="G739">
        <v>1026</v>
      </c>
      <c r="H739">
        <v>189</v>
      </c>
      <c r="I739">
        <v>1.1000000000000001</v>
      </c>
      <c r="J739">
        <v>22.9</v>
      </c>
      <c r="K739">
        <v>98.5</v>
      </c>
      <c r="L739">
        <v>14.5</v>
      </c>
      <c r="M739">
        <v>69</v>
      </c>
      <c r="N739">
        <v>38718</v>
      </c>
      <c r="O739">
        <v>476.5</v>
      </c>
      <c r="P739">
        <v>6610518</v>
      </c>
      <c r="Q739">
        <v>7013736</v>
      </c>
      <c r="R739">
        <v>-403218</v>
      </c>
      <c r="S739">
        <v>6443</v>
      </c>
      <c r="T739">
        <v>6836</v>
      </c>
      <c r="U739">
        <v>-393</v>
      </c>
      <c r="V739">
        <v>446</v>
      </c>
      <c r="W739">
        <v>6.5242832065535401</v>
      </c>
      <c r="X739">
        <v>1.36582337420456</v>
      </c>
      <c r="Y739">
        <v>40.1</v>
      </c>
      <c r="Z739">
        <v>1</v>
      </c>
      <c r="AA739">
        <v>0</v>
      </c>
      <c r="AB739">
        <v>0</v>
      </c>
      <c r="AC739">
        <v>0</v>
      </c>
    </row>
    <row r="740" spans="1:29" x14ac:dyDescent="0.35">
      <c r="A740">
        <v>135552</v>
      </c>
      <c r="B740" t="s">
        <v>899</v>
      </c>
      <c r="C740" t="s">
        <v>900</v>
      </c>
      <c r="D740" t="s">
        <v>413</v>
      </c>
      <c r="E740" t="s">
        <v>32</v>
      </c>
      <c r="F740">
        <v>1</v>
      </c>
      <c r="G740">
        <v>1501</v>
      </c>
      <c r="H740">
        <v>206</v>
      </c>
      <c r="I740">
        <v>2.8</v>
      </c>
      <c r="J740">
        <v>7.2</v>
      </c>
      <c r="K740">
        <v>95.9</v>
      </c>
      <c r="L740">
        <v>16.100000000000001</v>
      </c>
      <c r="M740">
        <v>98</v>
      </c>
      <c r="N740">
        <v>37342</v>
      </c>
      <c r="O740">
        <v>491.6</v>
      </c>
      <c r="P740">
        <v>7622078</v>
      </c>
      <c r="Q740">
        <v>8186454</v>
      </c>
      <c r="R740">
        <v>-564376</v>
      </c>
      <c r="S740">
        <v>5078</v>
      </c>
      <c r="T740">
        <v>5454</v>
      </c>
      <c r="U740">
        <v>-376</v>
      </c>
      <c r="V740">
        <v>333</v>
      </c>
      <c r="W740">
        <v>6.1056105610561104</v>
      </c>
      <c r="X740">
        <v>0.90586845214651401</v>
      </c>
      <c r="Y740">
        <v>47.9</v>
      </c>
      <c r="Z740">
        <v>1</v>
      </c>
      <c r="AA740">
        <v>0</v>
      </c>
      <c r="AB740">
        <v>1</v>
      </c>
      <c r="AC740">
        <v>0</v>
      </c>
    </row>
    <row r="741" spans="1:29" x14ac:dyDescent="0.35">
      <c r="A741">
        <v>135747</v>
      </c>
      <c r="B741" t="s">
        <v>901</v>
      </c>
      <c r="C741" t="s">
        <v>107</v>
      </c>
      <c r="D741" t="s">
        <v>31</v>
      </c>
      <c r="E741" t="s">
        <v>32</v>
      </c>
      <c r="F741">
        <v>1</v>
      </c>
      <c r="G741">
        <v>1111</v>
      </c>
      <c r="H741">
        <v>189</v>
      </c>
      <c r="I741">
        <v>6.4</v>
      </c>
      <c r="J741">
        <v>3.9</v>
      </c>
      <c r="K741">
        <v>89.7</v>
      </c>
      <c r="L741">
        <v>12.8</v>
      </c>
      <c r="M741">
        <v>96</v>
      </c>
      <c r="N741">
        <v>39381</v>
      </c>
      <c r="O741">
        <v>637.70000000000005</v>
      </c>
      <c r="P741">
        <v>10184537</v>
      </c>
      <c r="Q741">
        <v>10310080</v>
      </c>
      <c r="R741">
        <v>-125543</v>
      </c>
      <c r="S741">
        <v>9167</v>
      </c>
      <c r="T741">
        <v>9280</v>
      </c>
      <c r="U741">
        <v>-113</v>
      </c>
      <c r="V741">
        <v>553</v>
      </c>
      <c r="W741">
        <v>5.9590517241379297</v>
      </c>
      <c r="X741">
        <v>17.203010799607299</v>
      </c>
      <c r="Y741">
        <v>54.7</v>
      </c>
      <c r="Z741">
        <v>1</v>
      </c>
      <c r="AA741">
        <v>0</v>
      </c>
      <c r="AB741">
        <v>1</v>
      </c>
      <c r="AC741">
        <v>1</v>
      </c>
    </row>
    <row r="742" spans="1:29" x14ac:dyDescent="0.35">
      <c r="A742">
        <v>135762</v>
      </c>
      <c r="B742" t="s">
        <v>902</v>
      </c>
      <c r="C742" t="s">
        <v>98</v>
      </c>
      <c r="D742" t="s">
        <v>31</v>
      </c>
      <c r="E742" t="s">
        <v>32</v>
      </c>
      <c r="F742">
        <v>1</v>
      </c>
      <c r="G742">
        <v>419</v>
      </c>
      <c r="H742">
        <v>77</v>
      </c>
      <c r="I742">
        <v>4.5</v>
      </c>
      <c r="J742">
        <v>18.5</v>
      </c>
      <c r="K742">
        <v>38.4</v>
      </c>
      <c r="L742">
        <v>12.4</v>
      </c>
      <c r="M742">
        <v>36</v>
      </c>
      <c r="N742">
        <v>45993</v>
      </c>
      <c r="O742">
        <v>762.3</v>
      </c>
      <c r="P742">
        <v>3336916</v>
      </c>
      <c r="Q742">
        <v>3933572</v>
      </c>
      <c r="R742">
        <v>-596656</v>
      </c>
      <c r="S742">
        <v>7964</v>
      </c>
      <c r="T742">
        <v>9388</v>
      </c>
      <c r="U742">
        <v>-1424</v>
      </c>
      <c r="V742">
        <v>388</v>
      </c>
      <c r="W742">
        <v>4.1329356625479301</v>
      </c>
      <c r="X742">
        <v>3.2521346057257698</v>
      </c>
      <c r="Y742">
        <v>43.9</v>
      </c>
      <c r="Z742">
        <v>1</v>
      </c>
      <c r="AA742">
        <v>0</v>
      </c>
      <c r="AB742">
        <v>1</v>
      </c>
      <c r="AC742">
        <v>1</v>
      </c>
    </row>
    <row r="743" spans="1:29" x14ac:dyDescent="0.35">
      <c r="A743">
        <v>135795</v>
      </c>
      <c r="B743" t="s">
        <v>903</v>
      </c>
      <c r="C743" t="s">
        <v>292</v>
      </c>
      <c r="D743" t="s">
        <v>233</v>
      </c>
      <c r="E743" t="s">
        <v>32</v>
      </c>
      <c r="F743">
        <v>1</v>
      </c>
      <c r="G743">
        <v>1011</v>
      </c>
      <c r="H743">
        <v>171</v>
      </c>
      <c r="I743">
        <v>1.8</v>
      </c>
      <c r="J743">
        <v>32.9</v>
      </c>
      <c r="K743">
        <v>25</v>
      </c>
      <c r="L743">
        <v>14.4</v>
      </c>
      <c r="M743">
        <v>75</v>
      </c>
      <c r="N743">
        <v>39808</v>
      </c>
      <c r="O743">
        <v>470.5</v>
      </c>
      <c r="P743">
        <v>6610929</v>
      </c>
      <c r="Q743">
        <v>6645303</v>
      </c>
      <c r="R743">
        <v>-34374</v>
      </c>
      <c r="S743">
        <v>6539</v>
      </c>
      <c r="T743">
        <v>6573</v>
      </c>
      <c r="U743">
        <v>-34</v>
      </c>
      <c r="V743">
        <v>152</v>
      </c>
      <c r="W743">
        <v>2.3124904914042301</v>
      </c>
      <c r="X743">
        <v>1.68221440587246</v>
      </c>
      <c r="Y743">
        <v>32.700000000000003</v>
      </c>
      <c r="Z743">
        <v>1</v>
      </c>
      <c r="AA743">
        <v>0</v>
      </c>
      <c r="AB743">
        <v>0</v>
      </c>
      <c r="AC743">
        <v>0</v>
      </c>
    </row>
    <row r="744" spans="1:29" x14ac:dyDescent="0.35">
      <c r="A744">
        <v>135826</v>
      </c>
      <c r="B744" t="s">
        <v>904</v>
      </c>
      <c r="C744" t="s">
        <v>667</v>
      </c>
      <c r="D744" t="s">
        <v>413</v>
      </c>
      <c r="E744" t="s">
        <v>32</v>
      </c>
      <c r="F744">
        <v>1</v>
      </c>
      <c r="G744">
        <v>994</v>
      </c>
      <c r="H744">
        <v>151</v>
      </c>
      <c r="I744">
        <v>0.9</v>
      </c>
      <c r="J744">
        <v>33.299999999999997</v>
      </c>
      <c r="K744">
        <v>91.4</v>
      </c>
      <c r="L744">
        <v>11.6</v>
      </c>
      <c r="M744">
        <v>74</v>
      </c>
      <c r="N744">
        <v>38449</v>
      </c>
      <c r="O744">
        <v>554.6</v>
      </c>
      <c r="P744">
        <v>7937090</v>
      </c>
      <c r="Q744">
        <v>7936096</v>
      </c>
      <c r="R744">
        <v>994</v>
      </c>
      <c r="S744">
        <v>7985</v>
      </c>
      <c r="T744">
        <v>7984</v>
      </c>
      <c r="U744">
        <v>1</v>
      </c>
      <c r="V744">
        <v>298</v>
      </c>
      <c r="W744">
        <v>3.7324649298597201</v>
      </c>
      <c r="X744">
        <v>1.54038822792736</v>
      </c>
      <c r="Y744">
        <v>25.4</v>
      </c>
      <c r="Z744">
        <v>1</v>
      </c>
      <c r="AA744">
        <v>0</v>
      </c>
      <c r="AB744">
        <v>1</v>
      </c>
      <c r="AC744">
        <v>0</v>
      </c>
    </row>
    <row r="745" spans="1:29" x14ac:dyDescent="0.35">
      <c r="A745">
        <v>135843</v>
      </c>
      <c r="B745" t="s">
        <v>905</v>
      </c>
      <c r="C745" t="s">
        <v>72</v>
      </c>
      <c r="D745" t="s">
        <v>31</v>
      </c>
      <c r="E745" t="s">
        <v>32</v>
      </c>
      <c r="F745">
        <v>1</v>
      </c>
      <c r="G745">
        <v>843</v>
      </c>
      <c r="H745">
        <v>110</v>
      </c>
      <c r="I745">
        <v>1.3</v>
      </c>
      <c r="J745">
        <v>20.2</v>
      </c>
      <c r="K745">
        <v>62.3</v>
      </c>
      <c r="L745">
        <v>16.399999999999999</v>
      </c>
      <c r="M745">
        <v>50</v>
      </c>
      <c r="N745">
        <v>44573</v>
      </c>
      <c r="O745">
        <v>617</v>
      </c>
      <c r="P745">
        <v>5772021</v>
      </c>
      <c r="Q745">
        <v>5639670</v>
      </c>
      <c r="R745">
        <v>132351</v>
      </c>
      <c r="S745">
        <v>6847</v>
      </c>
      <c r="T745">
        <v>6690</v>
      </c>
      <c r="U745">
        <v>157</v>
      </c>
      <c r="V745">
        <v>805</v>
      </c>
      <c r="W745">
        <v>12.032884902840101</v>
      </c>
      <c r="X745">
        <v>2.0739009785307401</v>
      </c>
      <c r="Y745">
        <v>47.2</v>
      </c>
      <c r="Z745">
        <v>1</v>
      </c>
      <c r="AA745">
        <v>1</v>
      </c>
      <c r="AB745">
        <v>0</v>
      </c>
      <c r="AC745">
        <v>1</v>
      </c>
    </row>
    <row r="746" spans="1:29" x14ac:dyDescent="0.35">
      <c r="A746">
        <v>136010</v>
      </c>
      <c r="B746" t="s">
        <v>906</v>
      </c>
      <c r="C746" t="s">
        <v>900</v>
      </c>
      <c r="D746" t="s">
        <v>413</v>
      </c>
      <c r="E746" t="s">
        <v>32</v>
      </c>
      <c r="F746">
        <v>1</v>
      </c>
      <c r="G746">
        <v>1270</v>
      </c>
      <c r="H746">
        <v>228</v>
      </c>
      <c r="I746">
        <v>1.4</v>
      </c>
      <c r="J746">
        <v>14.7</v>
      </c>
      <c r="K746">
        <v>98.4</v>
      </c>
      <c r="L746">
        <v>13</v>
      </c>
      <c r="M746">
        <v>97</v>
      </c>
      <c r="N746">
        <v>37746</v>
      </c>
      <c r="O746">
        <v>491.6</v>
      </c>
      <c r="P746">
        <v>7947660</v>
      </c>
      <c r="Q746">
        <v>8030210</v>
      </c>
      <c r="R746">
        <v>-82550</v>
      </c>
      <c r="S746">
        <v>6258</v>
      </c>
      <c r="T746">
        <v>6323</v>
      </c>
      <c r="U746">
        <v>-65</v>
      </c>
      <c r="V746">
        <v>382</v>
      </c>
      <c r="W746">
        <v>6.0414360272022796</v>
      </c>
      <c r="X746">
        <v>1.6458932566315101</v>
      </c>
      <c r="Y746">
        <v>38.799999999999997</v>
      </c>
      <c r="Z746">
        <v>1</v>
      </c>
      <c r="AA746">
        <v>0</v>
      </c>
      <c r="AB746">
        <v>1</v>
      </c>
      <c r="AC746">
        <v>0</v>
      </c>
    </row>
    <row r="747" spans="1:29" x14ac:dyDescent="0.35">
      <c r="A747">
        <v>136012</v>
      </c>
      <c r="B747" t="s">
        <v>907</v>
      </c>
      <c r="C747" t="s">
        <v>900</v>
      </c>
      <c r="D747" t="s">
        <v>413</v>
      </c>
      <c r="E747" t="s">
        <v>32</v>
      </c>
      <c r="F747">
        <v>1</v>
      </c>
      <c r="G747">
        <v>930</v>
      </c>
      <c r="H747">
        <v>163</v>
      </c>
      <c r="I747">
        <v>4</v>
      </c>
      <c r="J747">
        <v>10.5</v>
      </c>
      <c r="K747">
        <v>99</v>
      </c>
      <c r="L747">
        <v>18.5</v>
      </c>
      <c r="M747">
        <v>39</v>
      </c>
      <c r="N747">
        <v>40368</v>
      </c>
      <c r="O747">
        <v>491.6</v>
      </c>
      <c r="P747">
        <v>5509320</v>
      </c>
      <c r="Q747">
        <v>5364240</v>
      </c>
      <c r="R747">
        <v>145080</v>
      </c>
      <c r="S747">
        <v>5924</v>
      </c>
      <c r="T747">
        <v>5768</v>
      </c>
      <c r="U747">
        <v>156</v>
      </c>
      <c r="V747">
        <v>322</v>
      </c>
      <c r="W747">
        <v>5.5825242718446599</v>
      </c>
      <c r="X747">
        <v>2.0087778528021598</v>
      </c>
      <c r="Y747">
        <v>39.799999999999997</v>
      </c>
      <c r="Z747">
        <v>1</v>
      </c>
      <c r="AA747">
        <v>0</v>
      </c>
      <c r="AB747">
        <v>1</v>
      </c>
      <c r="AC747">
        <v>0</v>
      </c>
    </row>
    <row r="748" spans="1:29" x14ac:dyDescent="0.35">
      <c r="A748">
        <v>136028</v>
      </c>
      <c r="B748" t="s">
        <v>908</v>
      </c>
      <c r="C748" t="s">
        <v>102</v>
      </c>
      <c r="D748" t="s">
        <v>31</v>
      </c>
      <c r="E748" t="s">
        <v>32</v>
      </c>
      <c r="F748">
        <v>1</v>
      </c>
      <c r="G748">
        <v>1248</v>
      </c>
      <c r="H748">
        <v>208</v>
      </c>
      <c r="I748">
        <v>3.8</v>
      </c>
      <c r="J748">
        <v>20.5</v>
      </c>
      <c r="K748">
        <v>49.4</v>
      </c>
      <c r="L748">
        <v>14.1</v>
      </c>
      <c r="M748">
        <v>89</v>
      </c>
      <c r="N748">
        <v>50185</v>
      </c>
      <c r="O748">
        <v>543.29999999999995</v>
      </c>
      <c r="P748">
        <v>8839584</v>
      </c>
      <c r="Q748">
        <v>9140352</v>
      </c>
      <c r="R748">
        <v>-300768</v>
      </c>
      <c r="S748">
        <v>7083</v>
      </c>
      <c r="T748">
        <v>7324</v>
      </c>
      <c r="U748">
        <v>-241</v>
      </c>
      <c r="V748">
        <v>277</v>
      </c>
      <c r="W748">
        <v>3.78208629164391</v>
      </c>
      <c r="X748">
        <v>1.2988846533954499</v>
      </c>
      <c r="Y748">
        <v>43</v>
      </c>
      <c r="Z748">
        <v>1</v>
      </c>
      <c r="AA748">
        <v>0</v>
      </c>
      <c r="AB748">
        <v>1</v>
      </c>
      <c r="AC748">
        <v>1</v>
      </c>
    </row>
    <row r="749" spans="1:29" x14ac:dyDescent="0.35">
      <c r="A749">
        <v>136091</v>
      </c>
      <c r="B749" t="s">
        <v>909</v>
      </c>
      <c r="C749" t="s">
        <v>218</v>
      </c>
      <c r="D749" t="s">
        <v>190</v>
      </c>
      <c r="E749" t="s">
        <v>32</v>
      </c>
      <c r="F749">
        <v>1</v>
      </c>
      <c r="G749">
        <v>1502</v>
      </c>
      <c r="H749">
        <v>229</v>
      </c>
      <c r="I749">
        <v>1.2</v>
      </c>
      <c r="J749">
        <v>27.7</v>
      </c>
      <c r="K749">
        <v>59.8</v>
      </c>
      <c r="L749">
        <v>15.4</v>
      </c>
      <c r="M749">
        <v>101</v>
      </c>
      <c r="N749">
        <v>40177</v>
      </c>
      <c r="O749">
        <v>457.2</v>
      </c>
      <c r="P749">
        <v>9974782</v>
      </c>
      <c r="Q749">
        <v>9536198</v>
      </c>
      <c r="R749">
        <v>438584</v>
      </c>
      <c r="S749">
        <v>6641</v>
      </c>
      <c r="T749">
        <v>6349</v>
      </c>
      <c r="U749">
        <v>292</v>
      </c>
      <c r="V749">
        <v>225</v>
      </c>
      <c r="W749">
        <v>3.54386517561821</v>
      </c>
      <c r="X749">
        <v>4.1861165487125396</v>
      </c>
      <c r="Y749">
        <v>40.6</v>
      </c>
      <c r="Z749">
        <v>1</v>
      </c>
      <c r="AA749">
        <v>0</v>
      </c>
      <c r="AB749">
        <v>1</v>
      </c>
      <c r="AC749">
        <v>0</v>
      </c>
    </row>
    <row r="750" spans="1:29" x14ac:dyDescent="0.35">
      <c r="A750">
        <v>136432</v>
      </c>
      <c r="B750" t="s">
        <v>910</v>
      </c>
      <c r="C750" t="s">
        <v>289</v>
      </c>
      <c r="D750" t="s">
        <v>233</v>
      </c>
      <c r="E750" t="s">
        <v>32</v>
      </c>
      <c r="F750">
        <v>1</v>
      </c>
      <c r="G750">
        <v>1416</v>
      </c>
      <c r="H750">
        <v>275</v>
      </c>
      <c r="I750">
        <v>1.4</v>
      </c>
      <c r="J750">
        <v>18.100000000000001</v>
      </c>
      <c r="K750">
        <v>71.599999999999994</v>
      </c>
      <c r="L750">
        <v>15.5</v>
      </c>
      <c r="M750">
        <v>96</v>
      </c>
      <c r="N750">
        <v>38009</v>
      </c>
      <c r="O750">
        <v>469.9</v>
      </c>
      <c r="P750">
        <v>8622024</v>
      </c>
      <c r="Q750">
        <v>8620608</v>
      </c>
      <c r="R750">
        <v>1416</v>
      </c>
      <c r="S750">
        <v>6089</v>
      </c>
      <c r="T750">
        <v>6088</v>
      </c>
      <c r="U750">
        <v>1</v>
      </c>
      <c r="V750">
        <v>228</v>
      </c>
      <c r="W750">
        <v>3.74507227332457</v>
      </c>
      <c r="X750">
        <v>2.26638200032846</v>
      </c>
      <c r="Y750">
        <v>44.8</v>
      </c>
      <c r="Z750">
        <v>1</v>
      </c>
      <c r="AA750">
        <v>0</v>
      </c>
      <c r="AB750">
        <v>0</v>
      </c>
      <c r="AC750">
        <v>0</v>
      </c>
    </row>
    <row r="751" spans="1:29" x14ac:dyDescent="0.35">
      <c r="A751">
        <v>136438</v>
      </c>
      <c r="B751" t="s">
        <v>911</v>
      </c>
      <c r="C751" t="s">
        <v>812</v>
      </c>
      <c r="D751" t="s">
        <v>403</v>
      </c>
      <c r="E751" t="s">
        <v>32</v>
      </c>
      <c r="F751">
        <v>1</v>
      </c>
      <c r="G751">
        <v>896</v>
      </c>
      <c r="H751">
        <v>180</v>
      </c>
      <c r="I751">
        <v>2.9</v>
      </c>
      <c r="J751">
        <v>15.1</v>
      </c>
      <c r="K751">
        <v>98.8</v>
      </c>
      <c r="L751">
        <v>17.7</v>
      </c>
      <c r="M751">
        <v>50</v>
      </c>
      <c r="N751">
        <v>35187</v>
      </c>
      <c r="O751">
        <v>519.4</v>
      </c>
      <c r="P751">
        <v>5065984</v>
      </c>
      <c r="Q751">
        <v>4977280</v>
      </c>
      <c r="R751">
        <v>88704</v>
      </c>
      <c r="S751">
        <v>5654</v>
      </c>
      <c r="T751">
        <v>5555</v>
      </c>
      <c r="U751">
        <v>99</v>
      </c>
      <c r="V751">
        <v>424</v>
      </c>
      <c r="W751">
        <v>7.6327632763276299</v>
      </c>
      <c r="X751">
        <v>1.5387336399009599</v>
      </c>
      <c r="Y751">
        <v>38.9</v>
      </c>
      <c r="Z751">
        <v>1</v>
      </c>
      <c r="AA751">
        <v>0</v>
      </c>
      <c r="AB751">
        <v>0</v>
      </c>
      <c r="AC751">
        <v>0</v>
      </c>
    </row>
    <row r="752" spans="1:29" x14ac:dyDescent="0.35">
      <c r="A752">
        <v>136502</v>
      </c>
      <c r="B752" t="s">
        <v>912</v>
      </c>
      <c r="C752" t="s">
        <v>344</v>
      </c>
      <c r="D752" t="s">
        <v>333</v>
      </c>
      <c r="E752" t="s">
        <v>32</v>
      </c>
      <c r="F752">
        <v>1</v>
      </c>
      <c r="G752">
        <v>545</v>
      </c>
      <c r="H752">
        <v>109</v>
      </c>
      <c r="I752">
        <v>2.6</v>
      </c>
      <c r="J752">
        <v>40.200000000000003</v>
      </c>
      <c r="K752">
        <v>63.2</v>
      </c>
      <c r="L752">
        <v>11.9</v>
      </c>
      <c r="M752">
        <v>52</v>
      </c>
      <c r="N752">
        <v>39194</v>
      </c>
      <c r="O752">
        <v>494.4</v>
      </c>
      <c r="P752">
        <v>4722970</v>
      </c>
      <c r="Q752">
        <v>4779650</v>
      </c>
      <c r="R752">
        <v>-56680</v>
      </c>
      <c r="S752">
        <v>8666</v>
      </c>
      <c r="T752">
        <v>8770</v>
      </c>
      <c r="U752">
        <v>-104</v>
      </c>
      <c r="V752">
        <v>447</v>
      </c>
      <c r="W752">
        <v>5.0969213226909904</v>
      </c>
      <c r="X752">
        <v>2.2732517885991199</v>
      </c>
      <c r="Y752">
        <v>38.9</v>
      </c>
      <c r="Z752">
        <v>1</v>
      </c>
      <c r="AA752">
        <v>0</v>
      </c>
      <c r="AB752">
        <v>0</v>
      </c>
      <c r="AC752">
        <v>0</v>
      </c>
    </row>
    <row r="753" spans="1:29" x14ac:dyDescent="0.35">
      <c r="A753">
        <v>136801</v>
      </c>
      <c r="B753" t="s">
        <v>913</v>
      </c>
      <c r="C753" t="s">
        <v>690</v>
      </c>
      <c r="D753" t="s">
        <v>233</v>
      </c>
      <c r="E753" t="s">
        <v>34</v>
      </c>
      <c r="F753">
        <v>1</v>
      </c>
      <c r="G753">
        <v>400</v>
      </c>
      <c r="H753">
        <v>75</v>
      </c>
      <c r="I753">
        <v>0</v>
      </c>
      <c r="J753">
        <v>12.2</v>
      </c>
      <c r="K753">
        <v>1.4</v>
      </c>
      <c r="L753">
        <v>15</v>
      </c>
      <c r="M753">
        <v>30</v>
      </c>
      <c r="N753">
        <v>33097</v>
      </c>
      <c r="O753">
        <v>497</v>
      </c>
      <c r="P753">
        <v>2344800</v>
      </c>
      <c r="Q753">
        <v>2328800</v>
      </c>
      <c r="R753">
        <v>16000</v>
      </c>
      <c r="S753">
        <v>5862</v>
      </c>
      <c r="T753">
        <v>5822</v>
      </c>
      <c r="U753">
        <v>40</v>
      </c>
      <c r="V753">
        <v>388</v>
      </c>
      <c r="W753">
        <v>6.6643765029199598</v>
      </c>
      <c r="X753">
        <v>1.5011941316956701</v>
      </c>
      <c r="Y753">
        <v>59.4</v>
      </c>
      <c r="Z753">
        <v>0</v>
      </c>
      <c r="AA753">
        <v>0</v>
      </c>
      <c r="AB753">
        <v>1</v>
      </c>
      <c r="AC753">
        <v>0</v>
      </c>
    </row>
    <row r="754" spans="1:29" x14ac:dyDescent="0.35">
      <c r="A754">
        <v>137783</v>
      </c>
      <c r="B754" t="s">
        <v>914</v>
      </c>
      <c r="C754" t="s">
        <v>322</v>
      </c>
      <c r="D754" t="s">
        <v>233</v>
      </c>
      <c r="E754" t="s">
        <v>32</v>
      </c>
      <c r="F754">
        <v>1</v>
      </c>
      <c r="G754">
        <v>573</v>
      </c>
      <c r="H754">
        <v>122</v>
      </c>
      <c r="I754">
        <v>1.1000000000000001</v>
      </c>
      <c r="J754">
        <v>11.2</v>
      </c>
      <c r="K754">
        <v>95.7</v>
      </c>
      <c r="L754">
        <v>14.7</v>
      </c>
      <c r="M754">
        <v>38</v>
      </c>
      <c r="N754">
        <v>41310</v>
      </c>
      <c r="O754">
        <v>500</v>
      </c>
      <c r="P754">
        <v>3639696</v>
      </c>
      <c r="Q754">
        <v>3721635</v>
      </c>
      <c r="R754">
        <v>-81939</v>
      </c>
      <c r="S754">
        <v>6352</v>
      </c>
      <c r="T754">
        <v>6495</v>
      </c>
      <c r="U754">
        <v>-143</v>
      </c>
      <c r="V754">
        <v>367</v>
      </c>
      <c r="W754">
        <v>5.6505003849114699</v>
      </c>
      <c r="X754">
        <v>5.4313602015113398</v>
      </c>
      <c r="Y754">
        <v>45.5</v>
      </c>
      <c r="Z754">
        <v>1</v>
      </c>
      <c r="AA754">
        <v>0</v>
      </c>
      <c r="AB754">
        <v>0</v>
      </c>
      <c r="AC754">
        <v>0</v>
      </c>
    </row>
    <row r="755" spans="1:29" x14ac:dyDescent="0.35">
      <c r="A755">
        <v>138148</v>
      </c>
      <c r="B755" t="s">
        <v>915</v>
      </c>
      <c r="C755" t="s">
        <v>441</v>
      </c>
      <c r="D755" t="s">
        <v>233</v>
      </c>
      <c r="E755" t="s">
        <v>32</v>
      </c>
      <c r="F755">
        <v>1</v>
      </c>
      <c r="G755">
        <v>830</v>
      </c>
      <c r="H755">
        <v>160</v>
      </c>
      <c r="I755">
        <v>1.2</v>
      </c>
      <c r="J755">
        <v>8.1</v>
      </c>
      <c r="K755">
        <v>97.2</v>
      </c>
      <c r="L755">
        <v>17.3</v>
      </c>
      <c r="M755">
        <v>52</v>
      </c>
      <c r="N755">
        <v>42146</v>
      </c>
      <c r="O755">
        <v>548.1</v>
      </c>
      <c r="P755">
        <v>4846370</v>
      </c>
      <c r="Q755">
        <v>5072130</v>
      </c>
      <c r="R755">
        <v>-225760</v>
      </c>
      <c r="S755">
        <v>5839</v>
      </c>
      <c r="T755">
        <v>6111</v>
      </c>
      <c r="U755">
        <v>-272</v>
      </c>
      <c r="V755">
        <v>373</v>
      </c>
      <c r="W755">
        <v>6.1037473408607399</v>
      </c>
      <c r="X755">
        <v>5.4290118170919701</v>
      </c>
      <c r="Y755">
        <v>46.2</v>
      </c>
      <c r="Z755">
        <v>1</v>
      </c>
      <c r="AA755">
        <v>0</v>
      </c>
      <c r="AB755">
        <v>0</v>
      </c>
      <c r="AC755">
        <v>0</v>
      </c>
    </row>
    <row r="756" spans="1:29" x14ac:dyDescent="0.35">
      <c r="A756">
        <v>138869</v>
      </c>
      <c r="B756" t="s">
        <v>916</v>
      </c>
      <c r="C756" t="s">
        <v>737</v>
      </c>
      <c r="D756" t="s">
        <v>490</v>
      </c>
      <c r="E756" t="s">
        <v>41</v>
      </c>
      <c r="F756">
        <v>1</v>
      </c>
      <c r="G756">
        <v>302</v>
      </c>
      <c r="H756">
        <v>60</v>
      </c>
      <c r="I756">
        <v>1.7</v>
      </c>
      <c r="J756">
        <v>12.6</v>
      </c>
      <c r="K756">
        <v>22.8</v>
      </c>
      <c r="L756">
        <v>16.2</v>
      </c>
      <c r="M756">
        <v>19</v>
      </c>
      <c r="N756">
        <v>37552</v>
      </c>
      <c r="O756">
        <v>433</v>
      </c>
      <c r="P756">
        <v>1741030</v>
      </c>
      <c r="Q756">
        <v>1701468</v>
      </c>
      <c r="R756">
        <v>39562</v>
      </c>
      <c r="S756">
        <v>5765</v>
      </c>
      <c r="T756">
        <v>5634</v>
      </c>
      <c r="U756">
        <v>131</v>
      </c>
      <c r="V756">
        <v>240</v>
      </c>
      <c r="W756">
        <v>4.25985090521832</v>
      </c>
      <c r="X756">
        <v>2.4457935819601002</v>
      </c>
      <c r="Y756">
        <v>52.6</v>
      </c>
      <c r="Z756">
        <v>0</v>
      </c>
      <c r="AA756">
        <v>0</v>
      </c>
      <c r="AB756">
        <v>0</v>
      </c>
      <c r="AC756">
        <v>0</v>
      </c>
    </row>
    <row r="757" spans="1:29" x14ac:dyDescent="0.35">
      <c r="A757">
        <v>140569</v>
      </c>
      <c r="B757" t="s">
        <v>917</v>
      </c>
      <c r="C757" t="s">
        <v>337</v>
      </c>
      <c r="D757" t="s">
        <v>333</v>
      </c>
      <c r="E757" t="s">
        <v>32</v>
      </c>
      <c r="F757">
        <v>1</v>
      </c>
      <c r="G757">
        <v>2039</v>
      </c>
      <c r="H757">
        <v>324</v>
      </c>
      <c r="I757">
        <v>0.4</v>
      </c>
      <c r="J757">
        <v>12.7</v>
      </c>
      <c r="K757">
        <v>77.8</v>
      </c>
      <c r="L757">
        <v>15.6</v>
      </c>
      <c r="M757">
        <v>125</v>
      </c>
      <c r="N757">
        <v>40518</v>
      </c>
      <c r="O757">
        <v>471.6</v>
      </c>
      <c r="P757">
        <v>11424517</v>
      </c>
      <c r="Q757">
        <v>11561130</v>
      </c>
      <c r="R757">
        <v>-136613</v>
      </c>
      <c r="S757">
        <v>5603</v>
      </c>
      <c r="T757">
        <v>5670</v>
      </c>
      <c r="U757">
        <v>-67</v>
      </c>
      <c r="V757">
        <v>271</v>
      </c>
      <c r="W757">
        <v>4.7795414462081096</v>
      </c>
      <c r="X757">
        <v>1.2136355523826501</v>
      </c>
      <c r="Y757">
        <v>45.7</v>
      </c>
      <c r="Z757">
        <v>1</v>
      </c>
      <c r="AA757">
        <v>0</v>
      </c>
      <c r="AB757">
        <v>1</v>
      </c>
      <c r="AC757">
        <v>0</v>
      </c>
    </row>
    <row r="758" spans="1:29" x14ac:dyDescent="0.35">
      <c r="A758">
        <v>141700</v>
      </c>
      <c r="B758" t="s">
        <v>918</v>
      </c>
      <c r="C758" t="s">
        <v>799</v>
      </c>
      <c r="D758" t="s">
        <v>190</v>
      </c>
      <c r="E758" t="s">
        <v>32</v>
      </c>
      <c r="F758">
        <v>1</v>
      </c>
      <c r="G758">
        <v>373</v>
      </c>
      <c r="H758">
        <v>45</v>
      </c>
      <c r="I758">
        <v>1.6</v>
      </c>
      <c r="J758">
        <v>20.9</v>
      </c>
      <c r="K758">
        <v>98.6</v>
      </c>
      <c r="L758">
        <v>13</v>
      </c>
      <c r="M758">
        <v>28</v>
      </c>
      <c r="N758">
        <v>36883</v>
      </c>
      <c r="O758">
        <v>531.1</v>
      </c>
      <c r="P758">
        <v>2565867</v>
      </c>
      <c r="Q758">
        <v>2678140</v>
      </c>
      <c r="R758">
        <v>-112273</v>
      </c>
      <c r="S758">
        <v>6879</v>
      </c>
      <c r="T758">
        <v>7180</v>
      </c>
      <c r="U758">
        <v>-301</v>
      </c>
      <c r="V758">
        <v>334</v>
      </c>
      <c r="W758">
        <v>4.6518105849582199</v>
      </c>
      <c r="X758">
        <v>4.2884140136647799</v>
      </c>
      <c r="Y758">
        <v>45.8</v>
      </c>
      <c r="Z758">
        <v>1</v>
      </c>
      <c r="AA758">
        <v>0</v>
      </c>
      <c r="AB758">
        <v>1</v>
      </c>
      <c r="AC758">
        <v>0</v>
      </c>
    </row>
    <row r="759" spans="1:29" x14ac:dyDescent="0.35">
      <c r="A759">
        <v>142067</v>
      </c>
      <c r="B759" t="s">
        <v>919</v>
      </c>
      <c r="C759" t="s">
        <v>920</v>
      </c>
      <c r="D759" t="s">
        <v>190</v>
      </c>
      <c r="E759" t="s">
        <v>32</v>
      </c>
      <c r="F759">
        <v>1</v>
      </c>
      <c r="G759">
        <v>350</v>
      </c>
      <c r="H759">
        <v>51</v>
      </c>
      <c r="I759">
        <v>2.4</v>
      </c>
      <c r="J759">
        <v>12.7</v>
      </c>
      <c r="K759">
        <v>85.4</v>
      </c>
      <c r="L759">
        <v>15.3</v>
      </c>
      <c r="M759">
        <v>30</v>
      </c>
      <c r="N759">
        <v>38464</v>
      </c>
      <c r="O759">
        <v>482</v>
      </c>
      <c r="P759">
        <v>2158100</v>
      </c>
      <c r="Q759">
        <v>2737700</v>
      </c>
      <c r="R759">
        <v>-579600</v>
      </c>
      <c r="S759">
        <v>6166</v>
      </c>
      <c r="T759">
        <v>7822</v>
      </c>
      <c r="U759">
        <v>-1656</v>
      </c>
      <c r="V759">
        <v>244</v>
      </c>
      <c r="W759">
        <v>3.1194068013295801</v>
      </c>
      <c r="X759">
        <v>1.0217320791436899</v>
      </c>
      <c r="Y759">
        <v>45.1</v>
      </c>
      <c r="Z759">
        <v>1</v>
      </c>
      <c r="AA759">
        <v>0</v>
      </c>
      <c r="AB759">
        <v>1</v>
      </c>
      <c r="AC7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D8FA-C8BF-459B-8BFC-CE8F7409848B}">
  <dimension ref="A1:AA783"/>
  <sheetViews>
    <sheetView topLeftCell="G1" zoomScale="26" zoomScaleNormal="70" workbookViewId="0">
      <selection activeCell="AJ27" sqref="AJ27"/>
    </sheetView>
  </sheetViews>
  <sheetFormatPr defaultRowHeight="14.5" x14ac:dyDescent="0.35"/>
  <cols>
    <col min="1" max="1" width="8.90625" bestFit="1" customWidth="1"/>
    <col min="2" max="2" width="21.1796875" bestFit="1" customWidth="1"/>
    <col min="3" max="3" width="9" bestFit="1" customWidth="1"/>
    <col min="4" max="4" width="11.54296875" bestFit="1" customWidth="1"/>
    <col min="5" max="5" width="11.7265625" customWidth="1"/>
    <col min="6" max="6" width="11.1796875" bestFit="1" customWidth="1"/>
    <col min="7" max="7" width="11" customWidth="1"/>
    <col min="10" max="11" width="12.453125" customWidth="1"/>
    <col min="12" max="12" width="15.7265625" customWidth="1"/>
    <col min="13" max="13" width="13.7265625" bestFit="1" customWidth="1"/>
    <col min="14" max="14" width="13.26953125" customWidth="1"/>
    <col min="15" max="17" width="13.7265625" bestFit="1" customWidth="1"/>
    <col min="18" max="18" width="11.453125" bestFit="1" customWidth="1"/>
    <col min="19" max="19" width="8.81640625" bestFit="1" customWidth="1"/>
    <col min="20" max="20" width="11.453125" bestFit="1" customWidth="1"/>
    <col min="23" max="23" width="23.08984375" bestFit="1" customWidth="1"/>
    <col min="24" max="26" width="11.81640625" bestFit="1" customWidth="1"/>
    <col min="27" max="27" width="12.6328125" customWidth="1"/>
  </cols>
  <sheetData>
    <row r="1" spans="1:17" x14ac:dyDescent="0.35">
      <c r="C1" s="130" t="s">
        <v>1065</v>
      </c>
      <c r="D1" s="130" t="s">
        <v>1064</v>
      </c>
      <c r="E1" s="131" t="s">
        <v>1063</v>
      </c>
      <c r="F1" s="118"/>
      <c r="G1" s="118"/>
    </row>
    <row r="2" spans="1:17" ht="15" thickBot="1" x14ac:dyDescent="0.4">
      <c r="A2" t="s">
        <v>0</v>
      </c>
      <c r="B2" t="s">
        <v>3</v>
      </c>
      <c r="C2" s="130" t="s">
        <v>6</v>
      </c>
      <c r="D2" s="130" t="s">
        <v>16</v>
      </c>
      <c r="E2" s="129" t="s">
        <v>1062</v>
      </c>
      <c r="F2" s="128" t="s">
        <v>1031</v>
      </c>
      <c r="G2" s="128"/>
      <c r="I2" s="117" t="s">
        <v>1061</v>
      </c>
      <c r="J2" s="117"/>
      <c r="L2" t="s">
        <v>1060</v>
      </c>
    </row>
    <row r="3" spans="1:17" ht="15" thickBot="1" x14ac:dyDescent="0.4">
      <c r="A3">
        <v>108410</v>
      </c>
      <c r="B3" t="s">
        <v>370</v>
      </c>
      <c r="C3" s="118">
        <v>577</v>
      </c>
      <c r="D3" s="118">
        <v>4714090</v>
      </c>
      <c r="E3" s="118">
        <v>3870028.455346283</v>
      </c>
      <c r="F3" s="118">
        <v>844061.54465371696</v>
      </c>
      <c r="G3" s="118"/>
      <c r="I3" s="123"/>
      <c r="J3" s="123" t="s">
        <v>1043</v>
      </c>
      <c r="K3" s="127"/>
    </row>
    <row r="4" spans="1:17" x14ac:dyDescent="0.35">
      <c r="A4">
        <v>108524</v>
      </c>
      <c r="B4" t="s">
        <v>370</v>
      </c>
      <c r="C4" s="118">
        <v>1640</v>
      </c>
      <c r="D4" s="118">
        <v>10476320</v>
      </c>
      <c r="E4" s="118">
        <v>9497668.9930116478</v>
      </c>
      <c r="F4" s="118">
        <v>978651.00698835216</v>
      </c>
      <c r="G4" s="118"/>
      <c r="H4" s="125" t="s">
        <v>1059</v>
      </c>
      <c r="I4" t="s">
        <v>1035</v>
      </c>
      <c r="J4" s="3">
        <v>815326.11270007899</v>
      </c>
      <c r="L4" s="126" t="s">
        <v>1058</v>
      </c>
      <c r="M4" s="126"/>
    </row>
    <row r="5" spans="1:17" ht="15" thickBot="1" x14ac:dyDescent="0.4">
      <c r="A5">
        <v>108531</v>
      </c>
      <c r="B5" t="s">
        <v>370</v>
      </c>
      <c r="C5" s="118">
        <v>1920</v>
      </c>
      <c r="D5" s="118">
        <v>10761600</v>
      </c>
      <c r="E5" s="118">
        <v>10980020.216479477</v>
      </c>
      <c r="F5" s="118">
        <v>-218420.21647947654</v>
      </c>
      <c r="G5" s="118"/>
      <c r="H5" s="125" t="s">
        <v>1057</v>
      </c>
      <c r="I5" s="117" t="s">
        <v>6</v>
      </c>
      <c r="J5" s="124">
        <v>5294.1115123850996</v>
      </c>
      <c r="L5" t="s">
        <v>1056</v>
      </c>
      <c r="M5">
        <v>0.87012906189203532</v>
      </c>
    </row>
    <row r="6" spans="1:17" x14ac:dyDescent="0.35">
      <c r="A6">
        <v>108627</v>
      </c>
      <c r="B6" t="s">
        <v>370</v>
      </c>
      <c r="C6" s="118">
        <v>718</v>
      </c>
      <c r="D6" s="118">
        <v>3933204</v>
      </c>
      <c r="E6" s="118">
        <v>4616498.1785925832</v>
      </c>
      <c r="F6" s="118">
        <v>-683294.17859258316</v>
      </c>
      <c r="G6" s="118"/>
      <c r="L6" t="s">
        <v>1055</v>
      </c>
      <c r="M6">
        <v>0.75712458434911334</v>
      </c>
    </row>
    <row r="7" spans="1:17" x14ac:dyDescent="0.35">
      <c r="A7">
        <v>108628</v>
      </c>
      <c r="B7" t="s">
        <v>370</v>
      </c>
      <c r="C7" s="118">
        <v>338</v>
      </c>
      <c r="D7" s="118">
        <v>3457740</v>
      </c>
      <c r="E7" s="118">
        <v>2604735.8038862436</v>
      </c>
      <c r="F7" s="118">
        <v>853004.19611375639</v>
      </c>
      <c r="G7" s="118"/>
      <c r="L7" t="s">
        <v>1054</v>
      </c>
      <c r="M7">
        <v>0.75680332057179744</v>
      </c>
    </row>
    <row r="8" spans="1:17" x14ac:dyDescent="0.35">
      <c r="A8">
        <v>108638</v>
      </c>
      <c r="B8" t="s">
        <v>370</v>
      </c>
      <c r="C8" s="118">
        <v>1598</v>
      </c>
      <c r="D8" s="118">
        <v>8665954</v>
      </c>
      <c r="E8" s="118">
        <v>9275316.3094914742</v>
      </c>
      <c r="F8" s="118">
        <v>-609362.30949147418</v>
      </c>
      <c r="G8" s="118"/>
      <c r="L8" t="s">
        <v>1042</v>
      </c>
      <c r="M8">
        <v>1072692.6923731002</v>
      </c>
    </row>
    <row r="9" spans="1:17" ht="15" thickBot="1" x14ac:dyDescent="0.4">
      <c r="A9">
        <v>108639</v>
      </c>
      <c r="B9" t="s">
        <v>370</v>
      </c>
      <c r="C9" s="118">
        <v>1158</v>
      </c>
      <c r="D9" s="118">
        <v>6253200</v>
      </c>
      <c r="E9" s="118">
        <v>6945907.2440420277</v>
      </c>
      <c r="F9" s="118">
        <v>-692707.24404202774</v>
      </c>
      <c r="G9" s="118"/>
      <c r="L9" s="117" t="s">
        <v>1053</v>
      </c>
      <c r="M9" s="117">
        <v>758</v>
      </c>
    </row>
    <row r="10" spans="1:17" x14ac:dyDescent="0.35">
      <c r="A10">
        <v>108640</v>
      </c>
      <c r="B10" t="s">
        <v>370</v>
      </c>
      <c r="C10" s="118">
        <v>1180</v>
      </c>
      <c r="D10" s="118">
        <v>7231040</v>
      </c>
      <c r="E10" s="118">
        <v>7062377.6973145008</v>
      </c>
      <c r="F10" s="118">
        <v>168662.30268549919</v>
      </c>
      <c r="G10" s="118"/>
    </row>
    <row r="11" spans="1:17" ht="15" thickBot="1" x14ac:dyDescent="0.4">
      <c r="A11">
        <v>108641</v>
      </c>
      <c r="B11" t="s">
        <v>370</v>
      </c>
      <c r="C11" s="118">
        <v>743</v>
      </c>
      <c r="D11" s="118">
        <v>6432151</v>
      </c>
      <c r="E11" s="118">
        <v>4748850.9664022103</v>
      </c>
      <c r="F11" s="118">
        <v>1683300.0335977897</v>
      </c>
      <c r="G11" s="118"/>
      <c r="L11" t="s">
        <v>1052</v>
      </c>
    </row>
    <row r="12" spans="1:17" x14ac:dyDescent="0.35">
      <c r="A12">
        <v>108642</v>
      </c>
      <c r="B12" t="s">
        <v>370</v>
      </c>
      <c r="C12" s="118">
        <v>479</v>
      </c>
      <c r="D12" s="118">
        <v>3862177</v>
      </c>
      <c r="E12" s="118">
        <v>3351205.5271325433</v>
      </c>
      <c r="F12" s="118">
        <v>510971.47286745673</v>
      </c>
      <c r="G12" s="118"/>
      <c r="L12" s="123"/>
      <c r="M12" s="123" t="s">
        <v>1051</v>
      </c>
      <c r="N12" s="123" t="s">
        <v>1050</v>
      </c>
      <c r="O12" s="123" t="s">
        <v>1049</v>
      </c>
      <c r="P12" s="123" t="s">
        <v>1048</v>
      </c>
      <c r="Q12" s="123" t="s">
        <v>1047</v>
      </c>
    </row>
    <row r="13" spans="1:17" x14ac:dyDescent="0.35">
      <c r="A13">
        <v>108644</v>
      </c>
      <c r="B13" t="s">
        <v>370</v>
      </c>
      <c r="C13" s="118">
        <v>793</v>
      </c>
      <c r="D13" s="118">
        <v>5416190</v>
      </c>
      <c r="E13" s="118">
        <v>5013556.5420214655</v>
      </c>
      <c r="F13" s="118">
        <v>402633.45797853451</v>
      </c>
      <c r="G13" s="118"/>
      <c r="L13" t="s">
        <v>1046</v>
      </c>
      <c r="M13">
        <v>1</v>
      </c>
      <c r="N13">
        <v>2711791099488565</v>
      </c>
      <c r="O13">
        <v>2711791099488565</v>
      </c>
      <c r="P13">
        <v>2356.7069735484779</v>
      </c>
      <c r="Q13">
        <v>1.5767134130724756E-234</v>
      </c>
    </row>
    <row r="14" spans="1:17" x14ac:dyDescent="0.35">
      <c r="A14">
        <v>108645</v>
      </c>
      <c r="B14" t="s">
        <v>370</v>
      </c>
      <c r="C14" s="118">
        <v>846</v>
      </c>
      <c r="D14" s="118">
        <v>5193594</v>
      </c>
      <c r="E14" s="118">
        <v>5294144.4521778757</v>
      </c>
      <c r="F14" s="118">
        <v>-100550.45217787568</v>
      </c>
      <c r="G14" s="118"/>
      <c r="L14" t="s">
        <v>1045</v>
      </c>
      <c r="M14">
        <v>756</v>
      </c>
      <c r="N14">
        <v>869906226876611.63</v>
      </c>
      <c r="O14">
        <v>1150669612270.6504</v>
      </c>
    </row>
    <row r="15" spans="1:17" ht="15" thickBot="1" x14ac:dyDescent="0.4">
      <c r="A15">
        <v>108727</v>
      </c>
      <c r="B15" t="s">
        <v>370</v>
      </c>
      <c r="C15" s="118">
        <v>750</v>
      </c>
      <c r="D15" s="118">
        <v>5132250</v>
      </c>
      <c r="E15" s="118">
        <v>4785909.7469889056</v>
      </c>
      <c r="F15" s="118">
        <v>346340.25301109441</v>
      </c>
      <c r="G15" s="118"/>
      <c r="L15" s="117" t="s">
        <v>1044</v>
      </c>
      <c r="M15" s="117">
        <v>757</v>
      </c>
      <c r="N15" s="117">
        <v>3581697326365176.5</v>
      </c>
      <c r="O15" s="117"/>
      <c r="P15" s="117"/>
      <c r="Q15" s="117"/>
    </row>
    <row r="16" spans="1:17" ht="15" thickBot="1" x14ac:dyDescent="0.4">
      <c r="A16">
        <v>108730</v>
      </c>
      <c r="B16" t="s">
        <v>370</v>
      </c>
      <c r="C16" s="118">
        <v>616</v>
      </c>
      <c r="D16" s="118">
        <v>4758600</v>
      </c>
      <c r="E16" s="118">
        <v>4076498.8043293022</v>
      </c>
      <c r="F16" s="118">
        <v>682101.19567069784</v>
      </c>
      <c r="G16" s="118"/>
    </row>
    <row r="17" spans="1:27" x14ac:dyDescent="0.35">
      <c r="A17">
        <v>108731</v>
      </c>
      <c r="B17" t="s">
        <v>370</v>
      </c>
      <c r="C17" s="118">
        <v>586</v>
      </c>
      <c r="D17" s="118">
        <v>3769738</v>
      </c>
      <c r="E17" s="118">
        <v>3917675.458957749</v>
      </c>
      <c r="F17" s="118">
        <v>-147937.45895774895</v>
      </c>
      <c r="G17" s="118"/>
      <c r="L17" s="123"/>
      <c r="M17" s="123" t="s">
        <v>1043</v>
      </c>
      <c r="N17" s="123" t="s">
        <v>1042</v>
      </c>
      <c r="O17" s="123" t="s">
        <v>1041</v>
      </c>
      <c r="P17" s="123" t="s">
        <v>1040</v>
      </c>
      <c r="Q17" s="123" t="s">
        <v>1039</v>
      </c>
      <c r="R17" s="123" t="s">
        <v>1038</v>
      </c>
      <c r="S17" s="123" t="s">
        <v>1037</v>
      </c>
      <c r="T17" s="123" t="s">
        <v>1036</v>
      </c>
    </row>
    <row r="18" spans="1:27" x14ac:dyDescent="0.35">
      <c r="A18">
        <v>108862</v>
      </c>
      <c r="B18" t="s">
        <v>370</v>
      </c>
      <c r="C18" s="118">
        <v>623</v>
      </c>
      <c r="D18" s="118">
        <v>3959788</v>
      </c>
      <c r="E18" s="118">
        <v>4113557.5849159979</v>
      </c>
      <c r="F18" s="118">
        <v>-153769.58491599793</v>
      </c>
      <c r="G18" s="118"/>
      <c r="L18" t="s">
        <v>1035</v>
      </c>
      <c r="M18">
        <v>815326.11270007864</v>
      </c>
      <c r="N18">
        <v>112310.41414270112</v>
      </c>
      <c r="O18">
        <v>7.259577118682234</v>
      </c>
      <c r="P18">
        <v>9.6592643050563768E-13</v>
      </c>
      <c r="Q18">
        <v>594848.76894206624</v>
      </c>
      <c r="R18">
        <v>1035803.456458091</v>
      </c>
      <c r="S18">
        <v>594848.76894206624</v>
      </c>
      <c r="T18">
        <v>1035803.456458091</v>
      </c>
    </row>
    <row r="19" spans="1:27" ht="15" thickBot="1" x14ac:dyDescent="0.4">
      <c r="A19">
        <v>108870</v>
      </c>
      <c r="B19" t="s">
        <v>370</v>
      </c>
      <c r="C19" s="118">
        <v>1625</v>
      </c>
      <c r="D19" s="118">
        <v>7808125</v>
      </c>
      <c r="E19" s="118">
        <v>9418257.3203258719</v>
      </c>
      <c r="F19" s="118">
        <v>-1610132.3203258719</v>
      </c>
      <c r="G19" s="118"/>
      <c r="L19" s="117" t="s">
        <v>6</v>
      </c>
      <c r="M19" s="117">
        <v>5294.1115123851032</v>
      </c>
      <c r="N19" s="117">
        <v>109.05367146187349</v>
      </c>
      <c r="O19" s="117">
        <v>48.545926436195131</v>
      </c>
      <c r="P19" s="117">
        <v>1.5767134130740896E-234</v>
      </c>
      <c r="Q19" s="117">
        <v>5080.0275025049259</v>
      </c>
      <c r="R19" s="117">
        <v>5508.1955222652805</v>
      </c>
      <c r="S19" s="117">
        <v>5080.0275025049259</v>
      </c>
      <c r="T19" s="117">
        <v>5508.1955222652805</v>
      </c>
    </row>
    <row r="20" spans="1:27" x14ac:dyDescent="0.35">
      <c r="A20">
        <v>111724</v>
      </c>
      <c r="B20" t="s">
        <v>370</v>
      </c>
      <c r="C20" s="118">
        <v>1195</v>
      </c>
      <c r="D20" s="118">
        <v>7871465</v>
      </c>
      <c r="E20" s="118">
        <v>7141789.3700002767</v>
      </c>
      <c r="F20" s="118">
        <v>729675.62999972329</v>
      </c>
      <c r="G20" s="118"/>
    </row>
    <row r="21" spans="1:27" x14ac:dyDescent="0.35">
      <c r="A21">
        <v>111726</v>
      </c>
      <c r="B21" t="s">
        <v>370</v>
      </c>
      <c r="C21" s="118">
        <v>533</v>
      </c>
      <c r="D21" s="118">
        <v>3494881</v>
      </c>
      <c r="E21" s="118">
        <v>3637087.5488013388</v>
      </c>
      <c r="F21" s="118">
        <v>-142206.54880133877</v>
      </c>
      <c r="G21" s="118"/>
    </row>
    <row r="22" spans="1:27" x14ac:dyDescent="0.35">
      <c r="A22">
        <v>111731</v>
      </c>
      <c r="B22" t="s">
        <v>370</v>
      </c>
      <c r="C22" s="118">
        <v>1321</v>
      </c>
      <c r="D22" s="118">
        <v>7512527</v>
      </c>
      <c r="E22" s="118">
        <v>7808847.4205607995</v>
      </c>
      <c r="F22" s="118">
        <v>-296320.42056079954</v>
      </c>
      <c r="G22" s="118"/>
    </row>
    <row r="23" spans="1:27" x14ac:dyDescent="0.35">
      <c r="A23">
        <v>111748</v>
      </c>
      <c r="B23" t="s">
        <v>370</v>
      </c>
      <c r="C23" s="118">
        <v>941</v>
      </c>
      <c r="D23" s="118">
        <v>5623416</v>
      </c>
      <c r="E23" s="118">
        <v>5797085.0458544604</v>
      </c>
      <c r="F23" s="118">
        <v>-173669.04585446045</v>
      </c>
      <c r="G23" s="118"/>
      <c r="L23" t="s">
        <v>1034</v>
      </c>
    </row>
    <row r="24" spans="1:27" ht="15" thickBot="1" x14ac:dyDescent="0.4">
      <c r="A24">
        <v>114286</v>
      </c>
      <c r="B24" t="s">
        <v>370</v>
      </c>
      <c r="C24" s="118">
        <v>798</v>
      </c>
      <c r="D24" s="118">
        <v>5067300</v>
      </c>
      <c r="E24" s="118">
        <v>5040027.0995833911</v>
      </c>
      <c r="F24" s="118">
        <v>27272.9004166089</v>
      </c>
      <c r="G24" s="118"/>
    </row>
    <row r="25" spans="1:27" x14ac:dyDescent="0.35">
      <c r="A25">
        <v>114293</v>
      </c>
      <c r="B25" t="s">
        <v>370</v>
      </c>
      <c r="C25" s="118">
        <v>515</v>
      </c>
      <c r="D25" s="118">
        <v>3387155</v>
      </c>
      <c r="E25" s="118">
        <v>3541793.5415784069</v>
      </c>
      <c r="F25" s="118">
        <v>-154638.54157840693</v>
      </c>
      <c r="G25" s="118"/>
      <c r="L25" s="123" t="s">
        <v>1033</v>
      </c>
      <c r="M25" s="123" t="s">
        <v>1032</v>
      </c>
      <c r="N25" s="123" t="s">
        <v>1031</v>
      </c>
      <c r="W25" s="3"/>
      <c r="X25" s="3" t="s">
        <v>1030</v>
      </c>
      <c r="Y25" s="3" t="s">
        <v>923</v>
      </c>
      <c r="Z25" s="3" t="s">
        <v>1029</v>
      </c>
      <c r="AA25" s="3" t="s">
        <v>1028</v>
      </c>
    </row>
    <row r="26" spans="1:27" x14ac:dyDescent="0.35">
      <c r="A26">
        <v>114297</v>
      </c>
      <c r="B26" t="s">
        <v>370</v>
      </c>
      <c r="C26" s="118">
        <v>589</v>
      </c>
      <c r="D26" s="118">
        <v>3966326</v>
      </c>
      <c r="E26" s="118">
        <v>3933557.7934949044</v>
      </c>
      <c r="F26" s="118">
        <v>32768.206505095586</v>
      </c>
      <c r="G26" s="118"/>
      <c r="L26">
        <v>1</v>
      </c>
      <c r="M26">
        <v>7311200.9383966001</v>
      </c>
      <c r="N26">
        <v>3401736.0616033999</v>
      </c>
      <c r="W26" s="121" t="s">
        <v>370</v>
      </c>
      <c r="X26" s="3">
        <v>865</v>
      </c>
      <c r="Y26" s="3">
        <v>5472154.948717949</v>
      </c>
      <c r="Z26" s="3">
        <v>5394732.570913191</v>
      </c>
      <c r="AA26" s="3">
        <v>77422.377804755772</v>
      </c>
    </row>
    <row r="27" spans="1:27" x14ac:dyDescent="0.35">
      <c r="A27">
        <v>114301</v>
      </c>
      <c r="B27" t="s">
        <v>370</v>
      </c>
      <c r="C27" s="118">
        <v>691</v>
      </c>
      <c r="D27" s="118">
        <v>4693963</v>
      </c>
      <c r="E27" s="118">
        <v>4473557.1677581854</v>
      </c>
      <c r="F27" s="118">
        <v>220405.83224181458</v>
      </c>
      <c r="G27" s="118"/>
      <c r="L27">
        <v>2</v>
      </c>
      <c r="M27">
        <v>6712966.3374970835</v>
      </c>
      <c r="N27">
        <v>1858149.6625029165</v>
      </c>
      <c r="W27" s="121" t="s">
        <v>233</v>
      </c>
      <c r="X27" s="3">
        <v>903.71584699453547</v>
      </c>
      <c r="Y27" s="3">
        <v>5331773.8852459015</v>
      </c>
      <c r="Z27" s="3">
        <v>5599698.5821987027</v>
      </c>
      <c r="AA27" s="3">
        <v>-267924.69695280195</v>
      </c>
    </row>
    <row r="28" spans="1:27" x14ac:dyDescent="0.35">
      <c r="A28">
        <v>114305</v>
      </c>
      <c r="B28" t="s">
        <v>370</v>
      </c>
      <c r="C28" s="118">
        <v>1008</v>
      </c>
      <c r="D28" s="118">
        <v>6589296</v>
      </c>
      <c r="E28" s="118">
        <v>6151790.5171842631</v>
      </c>
      <c r="F28" s="118">
        <v>437505.4828157369</v>
      </c>
      <c r="G28" s="118"/>
      <c r="L28">
        <v>3</v>
      </c>
      <c r="M28">
        <v>5214732.7794920998</v>
      </c>
      <c r="N28">
        <v>2589188.2205079002</v>
      </c>
      <c r="W28" s="121" t="s">
        <v>333</v>
      </c>
      <c r="X28" s="3">
        <v>961.91304347826087</v>
      </c>
      <c r="Y28" s="3">
        <v>5568986.7681159424</v>
      </c>
      <c r="Z28" s="3">
        <v>5907801.0300917318</v>
      </c>
      <c r="AA28" s="3">
        <v>-338814.26197578973</v>
      </c>
    </row>
    <row r="29" spans="1:27" x14ac:dyDescent="0.35">
      <c r="A29">
        <v>114308</v>
      </c>
      <c r="B29" t="s">
        <v>370</v>
      </c>
      <c r="C29" s="118">
        <v>767</v>
      </c>
      <c r="D29" s="118">
        <v>4524533</v>
      </c>
      <c r="E29" s="118">
        <v>4875909.6426994521</v>
      </c>
      <c r="F29" s="118">
        <v>-351376.64269945212</v>
      </c>
      <c r="G29" s="118"/>
      <c r="L29">
        <v>4</v>
      </c>
      <c r="M29">
        <v>7194730.4851241279</v>
      </c>
      <c r="N29">
        <v>2545284.5148758721</v>
      </c>
      <c r="W29" s="121" t="s">
        <v>490</v>
      </c>
      <c r="X29" s="3">
        <v>935.73529411764707</v>
      </c>
      <c r="Y29" s="3">
        <v>5493168.5294117648</v>
      </c>
      <c r="Z29" s="3">
        <v>5769213.1058333768</v>
      </c>
      <c r="AA29" s="3">
        <v>-276044.57642160967</v>
      </c>
    </row>
    <row r="30" spans="1:27" x14ac:dyDescent="0.35">
      <c r="A30">
        <v>114311</v>
      </c>
      <c r="B30" t="s">
        <v>370</v>
      </c>
      <c r="C30" s="118">
        <v>763</v>
      </c>
      <c r="D30" s="118">
        <v>5111337</v>
      </c>
      <c r="E30" s="118">
        <v>4854733.1966499127</v>
      </c>
      <c r="F30" s="118">
        <v>256603.80335008726</v>
      </c>
      <c r="G30" s="118"/>
      <c r="L30">
        <v>5</v>
      </c>
      <c r="M30">
        <v>5971790.7257631691</v>
      </c>
      <c r="N30">
        <v>2237081.2742368309</v>
      </c>
      <c r="W30" s="121" t="s">
        <v>190</v>
      </c>
      <c r="X30" s="3">
        <v>874.84057971014488</v>
      </c>
      <c r="Y30" s="3">
        <v>5268098.2318840576</v>
      </c>
      <c r="Z30" s="3">
        <v>5446829.6972452151</v>
      </c>
      <c r="AA30" s="3">
        <v>-178731.46536115653</v>
      </c>
    </row>
    <row r="31" spans="1:27" x14ac:dyDescent="0.35">
      <c r="A31">
        <v>114312</v>
      </c>
      <c r="B31" t="s">
        <v>370</v>
      </c>
      <c r="C31" s="118">
        <v>1557</v>
      </c>
      <c r="D31" s="118">
        <v>8202276</v>
      </c>
      <c r="E31" s="118">
        <v>9058257.737483684</v>
      </c>
      <c r="F31" s="118">
        <v>-855981.73748368397</v>
      </c>
      <c r="G31" s="118"/>
      <c r="L31">
        <v>6</v>
      </c>
      <c r="M31">
        <v>6141202.2941594925</v>
      </c>
      <c r="N31">
        <v>686519.70584050752</v>
      </c>
      <c r="W31" s="121" t="s">
        <v>403</v>
      </c>
      <c r="X31" s="3">
        <v>993.70588235294122</v>
      </c>
      <c r="Y31" s="3">
        <v>5768158.7058823528</v>
      </c>
      <c r="Z31" s="3">
        <v>6076115.8643895797</v>
      </c>
      <c r="AA31" s="3">
        <v>-307957.15850722854</v>
      </c>
    </row>
    <row r="32" spans="1:27" x14ac:dyDescent="0.35">
      <c r="A32">
        <v>114313</v>
      </c>
      <c r="B32" t="s">
        <v>370</v>
      </c>
      <c r="C32" s="118">
        <v>565</v>
      </c>
      <c r="D32" s="118">
        <v>4039185</v>
      </c>
      <c r="E32" s="118">
        <v>3806499.1171976621</v>
      </c>
      <c r="F32" s="118">
        <v>232685.88280233787</v>
      </c>
      <c r="G32" s="118"/>
      <c r="L32">
        <v>7</v>
      </c>
      <c r="M32">
        <v>4134734.0309655382</v>
      </c>
      <c r="N32">
        <v>1101342.9690344618</v>
      </c>
      <c r="W32" s="121" t="s">
        <v>31</v>
      </c>
      <c r="X32" s="3">
        <v>1073.2056737588653</v>
      </c>
      <c r="Y32" s="3">
        <v>7806874.8865248226</v>
      </c>
      <c r="Z32" s="3">
        <v>6496996.6253038961</v>
      </c>
      <c r="AA32" s="3">
        <v>1309878.2612209246</v>
      </c>
    </row>
    <row r="33" spans="1:27" x14ac:dyDescent="0.35">
      <c r="A33">
        <v>114315</v>
      </c>
      <c r="B33" t="s">
        <v>370</v>
      </c>
      <c r="C33" s="118">
        <v>533</v>
      </c>
      <c r="D33" s="118">
        <v>4329559</v>
      </c>
      <c r="E33" s="118">
        <v>3637087.5488013388</v>
      </c>
      <c r="F33" s="118">
        <v>692471.45119866123</v>
      </c>
      <c r="G33" s="118"/>
      <c r="L33">
        <v>8</v>
      </c>
      <c r="M33">
        <v>5357673.7903264975</v>
      </c>
      <c r="N33">
        <v>1477154.2096735025</v>
      </c>
      <c r="W33" s="121" t="s">
        <v>413</v>
      </c>
      <c r="X33" s="3">
        <v>1031.8785714285714</v>
      </c>
      <c r="Y33" s="3">
        <v>5839090.3214285718</v>
      </c>
      <c r="Z33" s="3">
        <v>6278206.3370835716</v>
      </c>
      <c r="AA33" s="3">
        <v>-439116.01565500122</v>
      </c>
    </row>
    <row r="34" spans="1:27" x14ac:dyDescent="0.35">
      <c r="A34">
        <v>114317</v>
      </c>
      <c r="B34" t="s">
        <v>370</v>
      </c>
      <c r="C34" s="118">
        <v>935</v>
      </c>
      <c r="D34" s="118">
        <v>5682930</v>
      </c>
      <c r="E34" s="118">
        <v>5765320.3767801505</v>
      </c>
      <c r="F34" s="118">
        <v>-82390.376780150458</v>
      </c>
      <c r="G34" s="118"/>
      <c r="L34">
        <v>9</v>
      </c>
      <c r="M34">
        <v>6818848.5677447859</v>
      </c>
      <c r="N34">
        <v>861733.43225521408</v>
      </c>
      <c r="W34" s="121" t="s">
        <v>393</v>
      </c>
      <c r="X34" s="3">
        <v>916.73469387755097</v>
      </c>
      <c r="Y34" s="3">
        <v>5227006.8775510201</v>
      </c>
      <c r="Z34" s="3">
        <v>5668621.8093600553</v>
      </c>
      <c r="AA34" s="3">
        <v>-441614.93180903449</v>
      </c>
    </row>
    <row r="35" spans="1:27" x14ac:dyDescent="0.35">
      <c r="A35">
        <v>114327</v>
      </c>
      <c r="B35" t="s">
        <v>370</v>
      </c>
      <c r="C35" s="118">
        <v>746</v>
      </c>
      <c r="D35" s="118">
        <v>4387226</v>
      </c>
      <c r="E35" s="118">
        <v>4764733.3009393662</v>
      </c>
      <c r="F35" s="118">
        <v>-377507.30093936622</v>
      </c>
      <c r="G35" s="118"/>
      <c r="L35">
        <v>10</v>
      </c>
      <c r="M35">
        <v>6247084.5244071949</v>
      </c>
      <c r="N35">
        <v>981085.47559280507</v>
      </c>
      <c r="W35" s="121" t="s">
        <v>921</v>
      </c>
      <c r="X35" s="3">
        <v>965.90633245382583</v>
      </c>
      <c r="Y35" s="3">
        <v>5928941.9472295512</v>
      </c>
      <c r="Z35" s="3">
        <v>5928941.9472295493</v>
      </c>
      <c r="AA35" s="3">
        <v>4.4293111892992087E-10</v>
      </c>
    </row>
    <row r="36" spans="1:27" x14ac:dyDescent="0.35">
      <c r="A36">
        <v>122351</v>
      </c>
      <c r="B36" t="s">
        <v>370</v>
      </c>
      <c r="C36" s="118">
        <v>741</v>
      </c>
      <c r="D36" s="118">
        <v>3803553</v>
      </c>
      <c r="E36" s="118">
        <v>4738262.7433774397</v>
      </c>
      <c r="F36" s="118">
        <v>-934709.74337743968</v>
      </c>
      <c r="G36" s="118"/>
      <c r="L36">
        <v>11</v>
      </c>
      <c r="M36">
        <v>8502376.0286832489</v>
      </c>
      <c r="N36">
        <v>2309215.9713167511</v>
      </c>
    </row>
    <row r="37" spans="1:27" x14ac:dyDescent="0.35">
      <c r="A37">
        <v>122362</v>
      </c>
      <c r="B37" t="s">
        <v>370</v>
      </c>
      <c r="C37" s="118">
        <v>1063</v>
      </c>
      <c r="D37" s="118">
        <v>6061226</v>
      </c>
      <c r="E37" s="118">
        <v>6442966.650365443</v>
      </c>
      <c r="F37" s="118">
        <v>-381740.65036544297</v>
      </c>
      <c r="G37" s="118"/>
      <c r="L37">
        <v>12</v>
      </c>
      <c r="M37">
        <v>10387079.727092344</v>
      </c>
      <c r="N37">
        <v>4769384.2729076557</v>
      </c>
      <c r="X37" t="s">
        <v>1030</v>
      </c>
      <c r="Y37" t="s">
        <v>923</v>
      </c>
      <c r="Z37" t="s">
        <v>1029</v>
      </c>
      <c r="AA37" t="s">
        <v>1028</v>
      </c>
    </row>
    <row r="38" spans="1:27" x14ac:dyDescent="0.35">
      <c r="A38">
        <v>122363</v>
      </c>
      <c r="B38" t="s">
        <v>370</v>
      </c>
      <c r="C38" s="118">
        <v>365</v>
      </c>
      <c r="D38" s="118">
        <v>4024490</v>
      </c>
      <c r="E38" s="118">
        <v>2747676.8147206414</v>
      </c>
      <c r="F38" s="118">
        <v>1276813.1852793586</v>
      </c>
      <c r="G38" s="118"/>
      <c r="L38">
        <v>13</v>
      </c>
      <c r="M38">
        <v>7708259.3018254833</v>
      </c>
      <c r="N38">
        <v>2392656.6981745167</v>
      </c>
      <c r="W38" t="s">
        <v>31</v>
      </c>
      <c r="X38">
        <v>1073.2056737588653</v>
      </c>
      <c r="Y38">
        <v>7806874.8865248226</v>
      </c>
      <c r="Z38">
        <v>6496996.6253038961</v>
      </c>
      <c r="AA38">
        <v>1309878.2612209246</v>
      </c>
    </row>
    <row r="39" spans="1:27" x14ac:dyDescent="0.35">
      <c r="A39">
        <v>122374</v>
      </c>
      <c r="B39" t="s">
        <v>370</v>
      </c>
      <c r="C39" s="118">
        <v>547</v>
      </c>
      <c r="D39" s="118">
        <v>3460322</v>
      </c>
      <c r="E39" s="118">
        <v>3711205.1099747303</v>
      </c>
      <c r="F39" s="118">
        <v>-250883.10997473029</v>
      </c>
      <c r="G39" s="118"/>
      <c r="L39">
        <v>14</v>
      </c>
      <c r="M39">
        <v>4097675.2503788425</v>
      </c>
      <c r="N39">
        <v>-171215.25037884247</v>
      </c>
      <c r="W39" t="s">
        <v>370</v>
      </c>
      <c r="X39">
        <v>865</v>
      </c>
      <c r="Y39">
        <v>5472154.948717949</v>
      </c>
      <c r="Z39">
        <v>5394732.570913191</v>
      </c>
      <c r="AA39">
        <v>77422.377804755772</v>
      </c>
    </row>
    <row r="40" spans="1:27" x14ac:dyDescent="0.35">
      <c r="A40">
        <v>131756</v>
      </c>
      <c r="B40" t="s">
        <v>370</v>
      </c>
      <c r="C40" s="118">
        <v>680</v>
      </c>
      <c r="D40" s="118">
        <v>4930000</v>
      </c>
      <c r="E40" s="118">
        <v>4415321.9411219489</v>
      </c>
      <c r="F40" s="118">
        <v>514678.05887805112</v>
      </c>
      <c r="G40" s="118"/>
      <c r="L40">
        <v>15</v>
      </c>
      <c r="M40">
        <v>5945320.1682012435</v>
      </c>
      <c r="N40">
        <v>2415211.8317987565</v>
      </c>
      <c r="W40" t="s">
        <v>190</v>
      </c>
      <c r="X40">
        <v>874.84057971014488</v>
      </c>
      <c r="Y40">
        <v>5268098.2318840576</v>
      </c>
      <c r="Z40">
        <v>5446829.6972452151</v>
      </c>
      <c r="AA40">
        <v>-178731.46536115653</v>
      </c>
    </row>
    <row r="41" spans="1:27" x14ac:dyDescent="0.35">
      <c r="A41">
        <v>133293</v>
      </c>
      <c r="B41" t="s">
        <v>370</v>
      </c>
      <c r="C41" s="118">
        <v>692</v>
      </c>
      <c r="D41" s="118">
        <v>4825316</v>
      </c>
      <c r="E41" s="118">
        <v>4478851.2792705707</v>
      </c>
      <c r="F41" s="118">
        <v>346464.72072942927</v>
      </c>
      <c r="G41" s="118"/>
      <c r="L41">
        <v>16</v>
      </c>
      <c r="M41">
        <v>9195904.6368056983</v>
      </c>
      <c r="N41">
        <v>3585237.3631943017</v>
      </c>
      <c r="W41" t="s">
        <v>233</v>
      </c>
      <c r="X41">
        <v>903.71584699453547</v>
      </c>
      <c r="Y41">
        <v>5331773.8852459015</v>
      </c>
      <c r="Z41">
        <v>5599698.5821987027</v>
      </c>
      <c r="AA41">
        <v>-267924.69695280195</v>
      </c>
    </row>
    <row r="42" spans="1:27" x14ac:dyDescent="0.35">
      <c r="A42">
        <v>104688</v>
      </c>
      <c r="B42" t="s">
        <v>233</v>
      </c>
      <c r="C42" s="118">
        <v>739</v>
      </c>
      <c r="D42" s="118">
        <v>5365140</v>
      </c>
      <c r="E42" s="118">
        <v>4727674.52035267</v>
      </c>
      <c r="F42" s="118">
        <v>637465.47964733001</v>
      </c>
      <c r="G42" s="118"/>
      <c r="L42">
        <v>17</v>
      </c>
      <c r="M42">
        <v>4738262.7433774397</v>
      </c>
      <c r="N42">
        <v>1417965.2566225603</v>
      </c>
      <c r="W42" t="s">
        <v>490</v>
      </c>
      <c r="X42">
        <v>935.73529411764707</v>
      </c>
      <c r="Y42">
        <v>5493168.5294117648</v>
      </c>
      <c r="Z42">
        <v>5769213.1058333768</v>
      </c>
      <c r="AA42">
        <v>-276044.57642160967</v>
      </c>
    </row>
    <row r="43" spans="1:27" x14ac:dyDescent="0.35">
      <c r="A43">
        <v>104692</v>
      </c>
      <c r="B43" t="s">
        <v>233</v>
      </c>
      <c r="C43" s="118">
        <v>876</v>
      </c>
      <c r="D43" s="118">
        <v>5745684</v>
      </c>
      <c r="E43" s="118">
        <v>5452967.7975494293</v>
      </c>
      <c r="F43" s="118">
        <v>292716.20245057065</v>
      </c>
      <c r="G43" s="118"/>
      <c r="L43">
        <v>18</v>
      </c>
      <c r="M43">
        <v>5182968.1104177888</v>
      </c>
      <c r="N43">
        <v>2554706.8895822112</v>
      </c>
      <c r="W43" t="s">
        <v>403</v>
      </c>
      <c r="X43">
        <v>993.70588235294122</v>
      </c>
      <c r="Y43">
        <v>5768158.7058823528</v>
      </c>
      <c r="Z43">
        <v>6076115.8643895797</v>
      </c>
      <c r="AA43">
        <v>-307957.15850722854</v>
      </c>
    </row>
    <row r="44" spans="1:27" x14ac:dyDescent="0.35">
      <c r="A44">
        <v>104693</v>
      </c>
      <c r="B44" t="s">
        <v>233</v>
      </c>
      <c r="C44" s="118">
        <v>1653</v>
      </c>
      <c r="D44" s="118">
        <v>11103201</v>
      </c>
      <c r="E44" s="118">
        <v>9566492.442672655</v>
      </c>
      <c r="F44" s="118">
        <v>1536708.557327345</v>
      </c>
      <c r="G44" s="118"/>
      <c r="L44">
        <v>19</v>
      </c>
      <c r="M44">
        <v>6485319.5424645245</v>
      </c>
      <c r="N44">
        <v>2946977.4575354755</v>
      </c>
      <c r="W44" t="s">
        <v>333</v>
      </c>
      <c r="X44">
        <v>961.91304347826087</v>
      </c>
      <c r="Y44">
        <v>5568986.7681159424</v>
      </c>
      <c r="Z44">
        <v>5907801.0300917318</v>
      </c>
      <c r="AA44">
        <v>-338814.26197578973</v>
      </c>
    </row>
    <row r="45" spans="1:27" x14ac:dyDescent="0.35">
      <c r="A45">
        <v>104696</v>
      </c>
      <c r="B45" t="s">
        <v>233</v>
      </c>
      <c r="C45" s="118">
        <v>1136</v>
      </c>
      <c r="D45" s="118">
        <v>8257584</v>
      </c>
      <c r="E45" s="118">
        <v>6829436.7907695556</v>
      </c>
      <c r="F45" s="118">
        <v>1428147.2092304444</v>
      </c>
      <c r="G45" s="118"/>
      <c r="L45">
        <v>20</v>
      </c>
      <c r="M45">
        <v>5151203.4413434779</v>
      </c>
      <c r="N45">
        <v>2035521.5586565221</v>
      </c>
      <c r="W45" t="s">
        <v>413</v>
      </c>
      <c r="X45">
        <v>1031.8785714285714</v>
      </c>
      <c r="Y45">
        <v>5839090.3214285718</v>
      </c>
      <c r="Z45">
        <v>6278206.3370835716</v>
      </c>
      <c r="AA45">
        <v>-439116.01565500122</v>
      </c>
    </row>
    <row r="46" spans="1:27" x14ac:dyDescent="0.35">
      <c r="A46">
        <v>104698</v>
      </c>
      <c r="B46" t="s">
        <v>233</v>
      </c>
      <c r="C46" s="118">
        <v>1433</v>
      </c>
      <c r="D46" s="118">
        <v>8620928</v>
      </c>
      <c r="E46" s="118">
        <v>8401787.9099479318</v>
      </c>
      <c r="F46" s="118">
        <v>219140.09005206823</v>
      </c>
      <c r="G46" s="118"/>
      <c r="L46">
        <v>21</v>
      </c>
      <c r="M46">
        <v>4807086.1930384468</v>
      </c>
      <c r="N46">
        <v>1065819.8069615532</v>
      </c>
      <c r="W46" t="s">
        <v>393</v>
      </c>
      <c r="X46">
        <v>916.73469387755097</v>
      </c>
      <c r="Y46">
        <v>5227006.8775510201</v>
      </c>
      <c r="Z46">
        <v>5668621.8093600553</v>
      </c>
      <c r="AA46">
        <v>-441614.93180903449</v>
      </c>
    </row>
    <row r="47" spans="1:27" x14ac:dyDescent="0.35">
      <c r="A47">
        <v>104700</v>
      </c>
      <c r="B47" t="s">
        <v>233</v>
      </c>
      <c r="C47" s="118">
        <v>1136</v>
      </c>
      <c r="D47" s="118">
        <v>8063328</v>
      </c>
      <c r="E47" s="118">
        <v>6829436.7907695556</v>
      </c>
      <c r="F47" s="118">
        <v>1233891.2092304444</v>
      </c>
      <c r="G47" s="118"/>
      <c r="L47">
        <v>22</v>
      </c>
      <c r="M47">
        <v>5278262.1176407207</v>
      </c>
      <c r="N47">
        <v>1477539.8823592793</v>
      </c>
      <c r="W47" t="s">
        <v>921</v>
      </c>
      <c r="X47">
        <v>965.90633245382583</v>
      </c>
      <c r="Y47">
        <v>5928941.9472295512</v>
      </c>
      <c r="Z47">
        <v>5928941.9472295493</v>
      </c>
      <c r="AA47">
        <v>4.4293111892992087E-10</v>
      </c>
    </row>
    <row r="48" spans="1:27" x14ac:dyDescent="0.35">
      <c r="A48">
        <v>104703</v>
      </c>
      <c r="B48" t="s">
        <v>233</v>
      </c>
      <c r="C48" s="118">
        <v>627</v>
      </c>
      <c r="D48" s="118">
        <v>3556971</v>
      </c>
      <c r="E48" s="118">
        <v>4134734.0309655382</v>
      </c>
      <c r="F48" s="118">
        <v>-577763.03096553823</v>
      </c>
      <c r="G48" s="118"/>
      <c r="L48">
        <v>23</v>
      </c>
      <c r="M48">
        <v>5675320.481069603</v>
      </c>
      <c r="N48">
        <v>1448359.518930397</v>
      </c>
    </row>
    <row r="49" spans="1:27" x14ac:dyDescent="0.35">
      <c r="A49">
        <v>104705</v>
      </c>
      <c r="B49" t="s">
        <v>233</v>
      </c>
      <c r="C49" s="118">
        <v>938</v>
      </c>
      <c r="D49" s="118">
        <v>5242482</v>
      </c>
      <c r="E49" s="118">
        <v>5781202.7113173055</v>
      </c>
      <c r="F49" s="118">
        <v>-538720.71131730545</v>
      </c>
      <c r="G49" s="118"/>
      <c r="L49">
        <v>24</v>
      </c>
      <c r="M49">
        <v>6580613.5496874563</v>
      </c>
      <c r="N49">
        <v>936753.45031254366</v>
      </c>
      <c r="W49" s="122"/>
      <c r="X49" s="122" t="s">
        <v>1030</v>
      </c>
      <c r="Y49" s="122" t="s">
        <v>923</v>
      </c>
      <c r="Z49" s="122" t="s">
        <v>1029</v>
      </c>
      <c r="AA49" s="122" t="s">
        <v>1028</v>
      </c>
    </row>
    <row r="50" spans="1:27" x14ac:dyDescent="0.35">
      <c r="A50">
        <v>104706</v>
      </c>
      <c r="B50" t="s">
        <v>233</v>
      </c>
      <c r="C50" s="118">
        <v>891</v>
      </c>
      <c r="D50" s="118">
        <v>6496281</v>
      </c>
      <c r="E50" s="118">
        <v>5532379.4702352053</v>
      </c>
      <c r="F50" s="118">
        <v>963901.52976479474</v>
      </c>
      <c r="G50" s="118"/>
      <c r="L50">
        <v>25</v>
      </c>
      <c r="M50">
        <v>4076498.8043293022</v>
      </c>
      <c r="N50">
        <v>779429.19567069784</v>
      </c>
      <c r="W50" s="121" t="s">
        <v>31</v>
      </c>
      <c r="X50" s="3">
        <v>1073.2056737588653</v>
      </c>
      <c r="Y50" s="3">
        <f>$Y38/1000000</f>
        <v>7.806874886524823</v>
      </c>
      <c r="Z50" s="3">
        <f>$Z38/1000000</f>
        <v>6.496996625303896</v>
      </c>
      <c r="AA50" s="3">
        <f>$AA38/1000000</f>
        <v>1.3098782612209245</v>
      </c>
    </row>
    <row r="51" spans="1:27" x14ac:dyDescent="0.35">
      <c r="A51">
        <v>104713</v>
      </c>
      <c r="B51" t="s">
        <v>233</v>
      </c>
      <c r="C51" s="118">
        <v>1237</v>
      </c>
      <c r="D51" s="118">
        <v>6969258</v>
      </c>
      <c r="E51" s="118">
        <v>7364142.0535204513</v>
      </c>
      <c r="F51" s="118">
        <v>-394884.0535204513</v>
      </c>
      <c r="G51" s="118"/>
      <c r="L51">
        <v>26</v>
      </c>
      <c r="M51">
        <v>3097088.1745380582</v>
      </c>
      <c r="N51">
        <v>536672.82546194177</v>
      </c>
      <c r="W51" s="121" t="s">
        <v>370</v>
      </c>
      <c r="X51" s="3">
        <v>865</v>
      </c>
      <c r="Y51" s="3">
        <f>$Y39/1000000</f>
        <v>5.4721549487179493</v>
      </c>
      <c r="Z51" s="3">
        <f>$Z39/1000000</f>
        <v>5.3947325709131908</v>
      </c>
      <c r="AA51" s="3">
        <f>$AA39/1000000</f>
        <v>7.7422377804755776E-2</v>
      </c>
    </row>
    <row r="52" spans="1:27" x14ac:dyDescent="0.35">
      <c r="A52">
        <v>104714</v>
      </c>
      <c r="B52" t="s">
        <v>233</v>
      </c>
      <c r="C52" s="118">
        <v>1306</v>
      </c>
      <c r="D52" s="118">
        <v>7816410</v>
      </c>
      <c r="E52" s="118">
        <v>7729435.7478750236</v>
      </c>
      <c r="F52" s="118">
        <v>86974.252124976367</v>
      </c>
      <c r="G52" s="118"/>
      <c r="L52">
        <v>27</v>
      </c>
      <c r="M52">
        <v>5288850.3406654913</v>
      </c>
      <c r="N52">
        <v>1996739.6593345087</v>
      </c>
      <c r="W52" s="121" t="s">
        <v>190</v>
      </c>
      <c r="X52" s="3">
        <v>874.84057971014488</v>
      </c>
      <c r="Y52" s="3">
        <f>$Y40/1000000</f>
        <v>5.2680982318840579</v>
      </c>
      <c r="Z52" s="3">
        <f>$Z40/1000000</f>
        <v>5.4468296972452155</v>
      </c>
      <c r="AA52" s="3">
        <f>$AA40/1000000</f>
        <v>-0.17873146536115653</v>
      </c>
    </row>
    <row r="53" spans="1:27" x14ac:dyDescent="0.35">
      <c r="A53">
        <v>104715</v>
      </c>
      <c r="B53" t="s">
        <v>233</v>
      </c>
      <c r="C53" s="118">
        <v>822</v>
      </c>
      <c r="D53" s="118">
        <v>5512332</v>
      </c>
      <c r="E53" s="118">
        <v>5167085.7758806339</v>
      </c>
      <c r="F53" s="118">
        <v>345246.22411936615</v>
      </c>
      <c r="G53" s="118"/>
      <c r="L53">
        <v>28</v>
      </c>
      <c r="M53">
        <v>5034732.9880710058</v>
      </c>
      <c r="N53">
        <v>2642768.0119289942</v>
      </c>
      <c r="W53" s="121" t="s">
        <v>233</v>
      </c>
      <c r="X53" s="3">
        <v>903.71584699453547</v>
      </c>
      <c r="Y53" s="3">
        <f>$Y41/1000000</f>
        <v>5.3317738852459016</v>
      </c>
      <c r="Z53" s="3">
        <f>$Z41/1000000</f>
        <v>5.5996985821987026</v>
      </c>
      <c r="AA53" s="3">
        <f>$AA41/1000000</f>
        <v>-0.26792469695280197</v>
      </c>
    </row>
    <row r="54" spans="1:27" x14ac:dyDescent="0.35">
      <c r="A54">
        <v>104717</v>
      </c>
      <c r="B54" t="s">
        <v>233</v>
      </c>
      <c r="C54" s="118">
        <v>1131</v>
      </c>
      <c r="D54" s="118">
        <v>7282509</v>
      </c>
      <c r="E54" s="118">
        <v>6802966.23320763</v>
      </c>
      <c r="F54" s="118">
        <v>479542.76679237001</v>
      </c>
      <c r="G54" s="118"/>
      <c r="L54">
        <v>29</v>
      </c>
      <c r="M54">
        <v>3012382.3903398965</v>
      </c>
      <c r="N54">
        <v>1054202.6096601035</v>
      </c>
      <c r="W54" s="121" t="s">
        <v>490</v>
      </c>
      <c r="X54" s="3">
        <v>935.73529411764707</v>
      </c>
      <c r="Y54" s="3">
        <f>$Y42/1000000</f>
        <v>5.4931685294117649</v>
      </c>
      <c r="Z54" s="3">
        <f>$Z42/1000000</f>
        <v>5.7692131058333764</v>
      </c>
      <c r="AA54" s="3">
        <f>$AA42/1000000</f>
        <v>-0.27604457642160968</v>
      </c>
    </row>
    <row r="55" spans="1:27" x14ac:dyDescent="0.35">
      <c r="A55">
        <v>104721</v>
      </c>
      <c r="B55" t="s">
        <v>233</v>
      </c>
      <c r="C55" s="118">
        <v>817</v>
      </c>
      <c r="D55" s="118">
        <v>4515559</v>
      </c>
      <c r="E55" s="118">
        <v>5140615.2183187082</v>
      </c>
      <c r="F55" s="118">
        <v>-625056.21831870824</v>
      </c>
      <c r="G55" s="118"/>
      <c r="L55">
        <v>30</v>
      </c>
      <c r="M55">
        <v>5802379.1573668458</v>
      </c>
      <c r="N55">
        <v>1175014.8426331542</v>
      </c>
      <c r="W55" s="121" t="s">
        <v>403</v>
      </c>
      <c r="X55" s="3">
        <v>993.70588235294122</v>
      </c>
      <c r="Y55" s="3">
        <f>$Y43/1000000</f>
        <v>5.7681587058823531</v>
      </c>
      <c r="Z55" s="3">
        <f>$Z43/1000000</f>
        <v>6.0761158643895801</v>
      </c>
      <c r="AA55" s="3">
        <f>$AA43/1000000</f>
        <v>-0.30795715850722855</v>
      </c>
    </row>
    <row r="56" spans="1:27" x14ac:dyDescent="0.35">
      <c r="A56">
        <v>104827</v>
      </c>
      <c r="B56" t="s">
        <v>233</v>
      </c>
      <c r="C56" s="118">
        <v>623</v>
      </c>
      <c r="D56" s="118">
        <v>4072551</v>
      </c>
      <c r="E56" s="118">
        <v>4113557.5849159979</v>
      </c>
      <c r="F56" s="118">
        <v>-41006.584915997926</v>
      </c>
      <c r="G56" s="118"/>
      <c r="L56">
        <v>31</v>
      </c>
      <c r="M56">
        <v>7205318.7081488986</v>
      </c>
      <c r="N56">
        <v>1582848.2918511014</v>
      </c>
      <c r="W56" s="121" t="s">
        <v>333</v>
      </c>
      <c r="X56" s="3">
        <v>961.91304347826087</v>
      </c>
      <c r="Y56" s="3">
        <f>$Y44/1000000</f>
        <v>5.5689867681159422</v>
      </c>
      <c r="Z56" s="3">
        <f>$Z44/1000000</f>
        <v>5.9078010300917319</v>
      </c>
      <c r="AA56" s="3">
        <f>$AA44/1000000</f>
        <v>-0.33881426197578973</v>
      </c>
    </row>
    <row r="57" spans="1:27" x14ac:dyDescent="0.35">
      <c r="A57">
        <v>104829</v>
      </c>
      <c r="B57" t="s">
        <v>233</v>
      </c>
      <c r="C57" s="118">
        <v>1458</v>
      </c>
      <c r="D57" s="118">
        <v>8691138</v>
      </c>
      <c r="E57" s="118">
        <v>8534140.6977575589</v>
      </c>
      <c r="F57" s="118">
        <v>156997.3022424411</v>
      </c>
      <c r="G57" s="118"/>
      <c r="L57">
        <v>32</v>
      </c>
      <c r="M57">
        <v>4071204.6928169173</v>
      </c>
      <c r="N57">
        <v>1481630.3071830827</v>
      </c>
      <c r="W57" s="121" t="s">
        <v>413</v>
      </c>
      <c r="X57" s="3">
        <v>1031.8785714285714</v>
      </c>
      <c r="Y57" s="3">
        <f>$Y45/1000000</f>
        <v>5.8390903214285714</v>
      </c>
      <c r="Z57" s="3">
        <f>$Z45/1000000</f>
        <v>6.2782063370835717</v>
      </c>
      <c r="AA57" s="3">
        <f>$AA45/1000000</f>
        <v>-0.43911601565500119</v>
      </c>
    </row>
    <row r="58" spans="1:27" x14ac:dyDescent="0.35">
      <c r="A58">
        <v>104833</v>
      </c>
      <c r="B58" t="s">
        <v>233</v>
      </c>
      <c r="C58" s="118">
        <v>590</v>
      </c>
      <c r="D58" s="118">
        <v>3621420</v>
      </c>
      <c r="E58" s="118">
        <v>3938851.9050072897</v>
      </c>
      <c r="F58" s="118">
        <v>-317431.90500728972</v>
      </c>
      <c r="G58" s="118"/>
      <c r="L58">
        <v>33</v>
      </c>
      <c r="M58">
        <v>5537673.5817475906</v>
      </c>
      <c r="N58">
        <v>2074654.4182524094</v>
      </c>
      <c r="W58" s="121" t="s">
        <v>393</v>
      </c>
      <c r="X58" s="3">
        <v>916.73469387755097</v>
      </c>
      <c r="Y58" s="3">
        <f>$Y46/1000000</f>
        <v>5.2270068775510206</v>
      </c>
      <c r="Z58" s="3">
        <f>$Z46/1000000</f>
        <v>5.6686218093600553</v>
      </c>
      <c r="AA58" s="3">
        <f>$AA46/1000000</f>
        <v>-0.44161493180903449</v>
      </c>
    </row>
    <row r="59" spans="1:27" x14ac:dyDescent="0.35">
      <c r="A59">
        <v>104834</v>
      </c>
      <c r="B59" t="s">
        <v>233</v>
      </c>
      <c r="C59" s="118">
        <v>1190</v>
      </c>
      <c r="D59" s="118">
        <v>6055910</v>
      </c>
      <c r="E59" s="118">
        <v>7115318.8124383511</v>
      </c>
      <c r="F59" s="118">
        <v>-1059408.8124383511</v>
      </c>
      <c r="G59" s="118"/>
      <c r="L59">
        <v>34</v>
      </c>
      <c r="M59">
        <v>7766494.5284617189</v>
      </c>
      <c r="N59">
        <v>1217051.4715382811</v>
      </c>
      <c r="W59" s="120" t="s">
        <v>921</v>
      </c>
      <c r="X59" s="119">
        <v>965.90633245382583</v>
      </c>
      <c r="Y59" s="119">
        <f>$Y47/1000000</f>
        <v>5.9289419472295508</v>
      </c>
      <c r="Z59" s="119">
        <f>$Z47/1000000</f>
        <v>5.928941947229549</v>
      </c>
      <c r="AA59" s="119">
        <f>$AA47/1000000</f>
        <v>4.4293111892992086E-16</v>
      </c>
    </row>
    <row r="60" spans="1:27" x14ac:dyDescent="0.35">
      <c r="A60">
        <v>104835</v>
      </c>
      <c r="B60" t="s">
        <v>233</v>
      </c>
      <c r="C60" s="118">
        <v>738</v>
      </c>
      <c r="D60" s="118">
        <v>4809546</v>
      </c>
      <c r="E60" s="118">
        <v>4722380.4088402847</v>
      </c>
      <c r="F60" s="118">
        <v>87165.591159715317</v>
      </c>
      <c r="G60" s="118"/>
      <c r="L60">
        <v>35</v>
      </c>
      <c r="M60">
        <v>5468850.1320865843</v>
      </c>
      <c r="N60">
        <v>2435996.8679134157</v>
      </c>
    </row>
    <row r="61" spans="1:27" x14ac:dyDescent="0.35">
      <c r="A61">
        <v>104956</v>
      </c>
      <c r="B61" t="s">
        <v>233</v>
      </c>
      <c r="C61" s="118">
        <v>767</v>
      </c>
      <c r="D61" s="118">
        <v>4794517</v>
      </c>
      <c r="E61" s="118">
        <v>4875909.6426994521</v>
      </c>
      <c r="F61" s="118">
        <v>-81392.642699452117</v>
      </c>
      <c r="G61" s="118"/>
      <c r="L61">
        <v>36</v>
      </c>
      <c r="M61">
        <v>7930611.985345657</v>
      </c>
      <c r="N61">
        <v>1868492.014654343</v>
      </c>
    </row>
    <row r="62" spans="1:27" x14ac:dyDescent="0.35">
      <c r="A62">
        <v>104959</v>
      </c>
      <c r="B62" t="s">
        <v>233</v>
      </c>
      <c r="C62" s="118">
        <v>504</v>
      </c>
      <c r="D62" s="118">
        <v>3923136</v>
      </c>
      <c r="E62" s="118">
        <v>3483558.3149421709</v>
      </c>
      <c r="F62" s="118">
        <v>439577.68505782913</v>
      </c>
      <c r="G62" s="118"/>
      <c r="L62">
        <v>37</v>
      </c>
      <c r="M62">
        <v>8105317.6652543657</v>
      </c>
      <c r="N62">
        <v>2237329.3347456343</v>
      </c>
    </row>
    <row r="63" spans="1:27" x14ac:dyDescent="0.35">
      <c r="A63">
        <v>104960</v>
      </c>
      <c r="B63" t="s">
        <v>233</v>
      </c>
      <c r="C63" s="118">
        <v>1424</v>
      </c>
      <c r="D63" s="118">
        <v>7225376</v>
      </c>
      <c r="E63" s="118">
        <v>8354140.9063364659</v>
      </c>
      <c r="F63" s="118">
        <v>-1128764.9063364659</v>
      </c>
      <c r="G63" s="118"/>
      <c r="L63">
        <v>38</v>
      </c>
      <c r="M63">
        <v>5373556.1248636525</v>
      </c>
      <c r="N63">
        <v>1783936.8751363475</v>
      </c>
    </row>
    <row r="64" spans="1:27" x14ac:dyDescent="0.35">
      <c r="A64">
        <v>104961</v>
      </c>
      <c r="B64" t="s">
        <v>233</v>
      </c>
      <c r="C64" s="118">
        <v>1319</v>
      </c>
      <c r="D64" s="118">
        <v>6554111</v>
      </c>
      <c r="E64" s="118">
        <v>7798259.1975360299</v>
      </c>
      <c r="F64" s="118">
        <v>-1244148.1975360299</v>
      </c>
      <c r="G64" s="118"/>
      <c r="L64">
        <v>39</v>
      </c>
      <c r="M64">
        <v>4452380.7217086442</v>
      </c>
      <c r="N64">
        <v>1086213.2782913558</v>
      </c>
    </row>
    <row r="65" spans="1:14" x14ac:dyDescent="0.35">
      <c r="A65">
        <v>104962</v>
      </c>
      <c r="B65" t="s">
        <v>233</v>
      </c>
      <c r="C65" s="118">
        <v>807</v>
      </c>
      <c r="D65" s="118">
        <v>4793580</v>
      </c>
      <c r="E65" s="118">
        <v>5087674.103194857</v>
      </c>
      <c r="F65" s="118">
        <v>-294094.10319485702</v>
      </c>
      <c r="G65" s="118"/>
      <c r="L65">
        <v>40</v>
      </c>
      <c r="M65">
        <v>4748850.9664022103</v>
      </c>
      <c r="N65">
        <v>1372726.0335977897</v>
      </c>
    </row>
    <row r="66" spans="1:14" x14ac:dyDescent="0.35">
      <c r="A66">
        <v>104964</v>
      </c>
      <c r="B66" t="s">
        <v>233</v>
      </c>
      <c r="C66" s="118">
        <v>1218</v>
      </c>
      <c r="D66" s="118">
        <v>6431040</v>
      </c>
      <c r="E66" s="118">
        <v>7263553.9347851342</v>
      </c>
      <c r="F66" s="118">
        <v>-832513.93478513416</v>
      </c>
      <c r="G66" s="118"/>
      <c r="L66">
        <v>41</v>
      </c>
      <c r="M66">
        <v>5468850.1320865843</v>
      </c>
      <c r="N66">
        <v>716672.86791341566</v>
      </c>
    </row>
    <row r="67" spans="1:14" x14ac:dyDescent="0.35">
      <c r="A67">
        <v>105097</v>
      </c>
      <c r="B67" t="s">
        <v>233</v>
      </c>
      <c r="C67" s="118">
        <v>628</v>
      </c>
      <c r="D67" s="118">
        <v>4280448</v>
      </c>
      <c r="E67" s="118">
        <v>4140028.1424779235</v>
      </c>
      <c r="F67" s="118">
        <v>140419.85752207646</v>
      </c>
      <c r="G67" s="118"/>
      <c r="L67">
        <v>42</v>
      </c>
      <c r="M67">
        <v>4870615.5311870677</v>
      </c>
      <c r="N67">
        <v>1208360.4688129323</v>
      </c>
    </row>
    <row r="68" spans="1:14" x14ac:dyDescent="0.35">
      <c r="A68">
        <v>105101</v>
      </c>
      <c r="B68" t="s">
        <v>233</v>
      </c>
      <c r="C68" s="118">
        <v>818</v>
      </c>
      <c r="D68" s="118">
        <v>4791026</v>
      </c>
      <c r="E68" s="118">
        <v>5145909.3298310926</v>
      </c>
      <c r="F68" s="118">
        <v>-354883.32983109262</v>
      </c>
      <c r="G68" s="118"/>
      <c r="L68">
        <v>43</v>
      </c>
      <c r="M68">
        <v>5013556.5420214655</v>
      </c>
      <c r="N68">
        <v>1680156.4579785345</v>
      </c>
    </row>
    <row r="69" spans="1:14" x14ac:dyDescent="0.35">
      <c r="A69">
        <v>105103</v>
      </c>
      <c r="B69" t="s">
        <v>233</v>
      </c>
      <c r="C69" s="118">
        <v>857</v>
      </c>
      <c r="D69" s="118">
        <v>5513938</v>
      </c>
      <c r="E69" s="118">
        <v>5352379.6788141122</v>
      </c>
      <c r="F69" s="118">
        <v>161558.32118588779</v>
      </c>
      <c r="G69" s="118"/>
      <c r="L69">
        <v>44</v>
      </c>
      <c r="M69">
        <v>4388851.3835600233</v>
      </c>
      <c r="N69">
        <v>2070898.6164399767</v>
      </c>
    </row>
    <row r="70" spans="1:14" x14ac:dyDescent="0.35">
      <c r="A70">
        <v>105107</v>
      </c>
      <c r="B70" t="s">
        <v>233</v>
      </c>
      <c r="C70" s="118">
        <v>881</v>
      </c>
      <c r="D70" s="118">
        <v>5118610</v>
      </c>
      <c r="E70" s="118">
        <v>5479438.355111355</v>
      </c>
      <c r="F70" s="118">
        <v>-360828.35511135496</v>
      </c>
      <c r="G70" s="118"/>
      <c r="L70">
        <v>45</v>
      </c>
      <c r="M70">
        <v>4002381.2431559106</v>
      </c>
      <c r="N70">
        <v>1557690.7568440894</v>
      </c>
    </row>
    <row r="71" spans="1:14" x14ac:dyDescent="0.35">
      <c r="A71">
        <v>105252</v>
      </c>
      <c r="B71" t="s">
        <v>233</v>
      </c>
      <c r="C71" s="118">
        <v>854</v>
      </c>
      <c r="D71" s="118">
        <v>4810582</v>
      </c>
      <c r="E71" s="118">
        <v>5336497.3442769572</v>
      </c>
      <c r="F71" s="118">
        <v>-525915.34427695721</v>
      </c>
      <c r="G71" s="118"/>
      <c r="L71">
        <v>46</v>
      </c>
      <c r="M71">
        <v>4706498.0743031297</v>
      </c>
      <c r="N71">
        <v>3501981.9256968703</v>
      </c>
    </row>
    <row r="72" spans="1:14" x14ac:dyDescent="0.35">
      <c r="A72">
        <v>105253</v>
      </c>
      <c r="B72" t="s">
        <v>233</v>
      </c>
      <c r="C72" s="118">
        <v>1502</v>
      </c>
      <c r="D72" s="118">
        <v>8047716</v>
      </c>
      <c r="E72" s="118">
        <v>8767081.6043025032</v>
      </c>
      <c r="F72" s="118">
        <v>-719365.60430250317</v>
      </c>
      <c r="G72" s="118"/>
      <c r="L72">
        <v>47</v>
      </c>
      <c r="M72">
        <v>5871202.607027852</v>
      </c>
      <c r="N72">
        <v>4997652.392972148</v>
      </c>
    </row>
    <row r="73" spans="1:14" x14ac:dyDescent="0.35">
      <c r="A73">
        <v>105262</v>
      </c>
      <c r="B73" t="s">
        <v>233</v>
      </c>
      <c r="C73" s="118">
        <v>843</v>
      </c>
      <c r="D73" s="118">
        <v>4623012</v>
      </c>
      <c r="E73" s="118">
        <v>5278262.1176407207</v>
      </c>
      <c r="F73" s="118">
        <v>-655250.11764072068</v>
      </c>
      <c r="G73" s="118"/>
      <c r="L73">
        <v>48</v>
      </c>
      <c r="M73">
        <v>8692964.0431291126</v>
      </c>
      <c r="N73">
        <v>4313643.9568708874</v>
      </c>
    </row>
    <row r="74" spans="1:14" x14ac:dyDescent="0.35">
      <c r="A74">
        <v>105263</v>
      </c>
      <c r="B74" t="s">
        <v>233</v>
      </c>
      <c r="C74" s="118">
        <v>887</v>
      </c>
      <c r="D74" s="118">
        <v>5453276</v>
      </c>
      <c r="E74" s="118">
        <v>5511203.024185665</v>
      </c>
      <c r="F74" s="118">
        <v>-57927.024185664952</v>
      </c>
      <c r="G74" s="118"/>
      <c r="L74">
        <v>49</v>
      </c>
      <c r="M74">
        <v>5130026.9952939376</v>
      </c>
      <c r="N74">
        <v>1985738.0047060624</v>
      </c>
    </row>
    <row r="75" spans="1:14" x14ac:dyDescent="0.35">
      <c r="A75">
        <v>105264</v>
      </c>
      <c r="B75" t="s">
        <v>233</v>
      </c>
      <c r="C75" s="118">
        <v>1436</v>
      </c>
      <c r="D75" s="118">
        <v>7867844</v>
      </c>
      <c r="E75" s="118">
        <v>8417670.2444850877</v>
      </c>
      <c r="F75" s="118">
        <v>-549826.24448508769</v>
      </c>
      <c r="G75" s="118"/>
      <c r="L75">
        <v>50</v>
      </c>
      <c r="M75">
        <v>7512377.1758672344</v>
      </c>
      <c r="N75">
        <v>3725882.8241327656</v>
      </c>
    </row>
    <row r="76" spans="1:14" x14ac:dyDescent="0.35">
      <c r="A76">
        <v>105354</v>
      </c>
      <c r="B76" t="s">
        <v>233</v>
      </c>
      <c r="C76" s="118">
        <v>997</v>
      </c>
      <c r="D76" s="118">
        <v>5279115</v>
      </c>
      <c r="E76" s="118">
        <v>6093555.2905480266</v>
      </c>
      <c r="F76" s="118">
        <v>-814440.29054802656</v>
      </c>
      <c r="G76" s="118"/>
      <c r="L76">
        <v>51</v>
      </c>
      <c r="M76">
        <v>6686495.7799351579</v>
      </c>
      <c r="N76">
        <v>4002046.2200648421</v>
      </c>
    </row>
    <row r="77" spans="1:14" x14ac:dyDescent="0.35">
      <c r="A77">
        <v>105355</v>
      </c>
      <c r="B77" t="s">
        <v>233</v>
      </c>
      <c r="C77" s="118">
        <v>860</v>
      </c>
      <c r="D77" s="118">
        <v>4725700</v>
      </c>
      <c r="E77" s="118">
        <v>5368262.0133512672</v>
      </c>
      <c r="F77" s="118">
        <v>-642562.0133512672</v>
      </c>
      <c r="G77" s="118"/>
      <c r="L77">
        <v>52</v>
      </c>
      <c r="M77">
        <v>8692964.0431291126</v>
      </c>
      <c r="N77">
        <v>4393995.9568708874</v>
      </c>
    </row>
    <row r="78" spans="1:14" x14ac:dyDescent="0.35">
      <c r="A78">
        <v>105358</v>
      </c>
      <c r="B78" t="s">
        <v>233</v>
      </c>
      <c r="C78" s="118">
        <v>863</v>
      </c>
      <c r="D78" s="118">
        <v>4453080</v>
      </c>
      <c r="E78" s="118">
        <v>5384144.3478884231</v>
      </c>
      <c r="F78" s="118">
        <v>-931064.34788842313</v>
      </c>
      <c r="G78" s="118"/>
      <c r="L78">
        <v>53</v>
      </c>
      <c r="M78">
        <v>8751199.2697653472</v>
      </c>
      <c r="N78">
        <v>3200327.7302346528</v>
      </c>
    </row>
    <row r="79" spans="1:14" x14ac:dyDescent="0.35">
      <c r="A79">
        <v>105360</v>
      </c>
      <c r="B79" t="s">
        <v>233</v>
      </c>
      <c r="C79" s="118">
        <v>869</v>
      </c>
      <c r="D79" s="118">
        <v>4715194</v>
      </c>
      <c r="E79" s="118">
        <v>5415909.0169627331</v>
      </c>
      <c r="F79" s="118">
        <v>-700715.01696273312</v>
      </c>
      <c r="G79" s="118"/>
      <c r="L79">
        <v>54</v>
      </c>
      <c r="M79">
        <v>5527085.3587228209</v>
      </c>
      <c r="N79">
        <v>1642754.6412771791</v>
      </c>
    </row>
    <row r="80" spans="1:14" x14ac:dyDescent="0.35">
      <c r="A80">
        <v>105361</v>
      </c>
      <c r="B80" t="s">
        <v>233</v>
      </c>
      <c r="C80" s="118">
        <v>1070</v>
      </c>
      <c r="D80" s="118">
        <v>5556510</v>
      </c>
      <c r="E80" s="118">
        <v>6480025.4309521392</v>
      </c>
      <c r="F80" s="118">
        <v>-923515.4309521392</v>
      </c>
      <c r="G80" s="118"/>
      <c r="L80">
        <v>55</v>
      </c>
      <c r="M80">
        <v>4351792.602973327</v>
      </c>
      <c r="N80">
        <v>1417723.397026673</v>
      </c>
    </row>
    <row r="81" spans="1:14" x14ac:dyDescent="0.35">
      <c r="A81">
        <v>105362</v>
      </c>
      <c r="B81" t="s">
        <v>233</v>
      </c>
      <c r="C81" s="118">
        <v>817</v>
      </c>
      <c r="D81" s="118">
        <v>4444480</v>
      </c>
      <c r="E81" s="118">
        <v>5140615.2183187082</v>
      </c>
      <c r="F81" s="118">
        <v>-696135.21831870824</v>
      </c>
      <c r="G81" s="118"/>
      <c r="L81">
        <v>56</v>
      </c>
      <c r="M81">
        <v>7321789.1614213707</v>
      </c>
      <c r="N81">
        <v>1295958.8385786293</v>
      </c>
    </row>
    <row r="82" spans="1:14" x14ac:dyDescent="0.35">
      <c r="A82">
        <v>105364</v>
      </c>
      <c r="B82" t="s">
        <v>233</v>
      </c>
      <c r="C82" s="118">
        <v>571</v>
      </c>
      <c r="D82" s="118">
        <v>3767458</v>
      </c>
      <c r="E82" s="118">
        <v>3838263.7862719726</v>
      </c>
      <c r="F82" s="118">
        <v>-70805.786271972582</v>
      </c>
      <c r="G82" s="118"/>
      <c r="L82">
        <v>57</v>
      </c>
      <c r="M82">
        <v>5892379.0530773923</v>
      </c>
      <c r="N82">
        <v>2004985.9469226077</v>
      </c>
    </row>
    <row r="83" spans="1:14" x14ac:dyDescent="0.35">
      <c r="A83">
        <v>105365</v>
      </c>
      <c r="B83" t="s">
        <v>233</v>
      </c>
      <c r="C83" s="118">
        <v>795</v>
      </c>
      <c r="D83" s="118">
        <v>3946380</v>
      </c>
      <c r="E83" s="118">
        <v>5024144.7650462361</v>
      </c>
      <c r="F83" s="118">
        <v>-1077764.7650462361</v>
      </c>
      <c r="G83" s="118"/>
      <c r="L83">
        <v>58</v>
      </c>
      <c r="M83">
        <v>5770614.4882925348</v>
      </c>
      <c r="N83">
        <v>2037497.5117074652</v>
      </c>
    </row>
    <row r="84" spans="1:14" x14ac:dyDescent="0.35">
      <c r="A84">
        <v>105366</v>
      </c>
      <c r="B84" t="s">
        <v>233</v>
      </c>
      <c r="C84" s="118">
        <v>1208</v>
      </c>
      <c r="D84" s="118">
        <v>6032752</v>
      </c>
      <c r="E84" s="118">
        <v>7210612.8196612829</v>
      </c>
      <c r="F84" s="118">
        <v>-1177860.8196612829</v>
      </c>
      <c r="G84" s="118"/>
      <c r="L84">
        <v>59</v>
      </c>
      <c r="M84">
        <v>9968844.9176139217</v>
      </c>
      <c r="N84">
        <v>3375577.0823860783</v>
      </c>
    </row>
    <row r="85" spans="1:14" x14ac:dyDescent="0.35">
      <c r="A85">
        <v>105367</v>
      </c>
      <c r="B85" t="s">
        <v>233</v>
      </c>
      <c r="C85" s="118">
        <v>1045</v>
      </c>
      <c r="D85" s="118">
        <v>5234405</v>
      </c>
      <c r="E85" s="118">
        <v>6347672.6431425111</v>
      </c>
      <c r="F85" s="118">
        <v>-1113267.6431425111</v>
      </c>
      <c r="G85" s="118"/>
      <c r="L85">
        <v>60</v>
      </c>
      <c r="M85">
        <v>10582961.853050593</v>
      </c>
      <c r="N85">
        <v>2070048.1469494067</v>
      </c>
    </row>
    <row r="86" spans="1:14" x14ac:dyDescent="0.35">
      <c r="A86">
        <v>105560</v>
      </c>
      <c r="B86" t="s">
        <v>233</v>
      </c>
      <c r="C86" s="118">
        <v>1654</v>
      </c>
      <c r="D86" s="118">
        <v>12537320</v>
      </c>
      <c r="E86" s="118">
        <v>9571786.5541850384</v>
      </c>
      <c r="F86" s="118">
        <v>2965533.4458149616</v>
      </c>
      <c r="G86" s="118"/>
      <c r="L86">
        <v>61</v>
      </c>
      <c r="M86">
        <v>7342965.607470911</v>
      </c>
      <c r="N86">
        <v>295469.392529089</v>
      </c>
    </row>
    <row r="87" spans="1:14" x14ac:dyDescent="0.35">
      <c r="A87">
        <v>105574</v>
      </c>
      <c r="B87" t="s">
        <v>233</v>
      </c>
      <c r="C87" s="118">
        <v>756</v>
      </c>
      <c r="D87" s="118">
        <v>5294268</v>
      </c>
      <c r="E87" s="118">
        <v>4817674.4160632165</v>
      </c>
      <c r="F87" s="118">
        <v>476593.58393678349</v>
      </c>
      <c r="G87" s="118"/>
      <c r="L87">
        <v>62</v>
      </c>
      <c r="M87">
        <v>4987085.9844595399</v>
      </c>
      <c r="N87">
        <v>379982.01554046012</v>
      </c>
    </row>
    <row r="88" spans="1:14" x14ac:dyDescent="0.35">
      <c r="A88">
        <v>105576</v>
      </c>
      <c r="B88" t="s">
        <v>233</v>
      </c>
      <c r="C88" s="118">
        <v>735</v>
      </c>
      <c r="D88" s="118">
        <v>5369910</v>
      </c>
      <c r="E88" s="118">
        <v>4706498.0743031297</v>
      </c>
      <c r="F88" s="118">
        <v>663411.92569687031</v>
      </c>
      <c r="G88" s="118"/>
      <c r="L88">
        <v>63</v>
      </c>
      <c r="M88">
        <v>4886497.8657242227</v>
      </c>
      <c r="N88">
        <v>-180217.86572422273</v>
      </c>
    </row>
    <row r="89" spans="1:14" x14ac:dyDescent="0.35">
      <c r="A89">
        <v>105577</v>
      </c>
      <c r="B89" t="s">
        <v>233</v>
      </c>
      <c r="C89" s="118">
        <v>1140</v>
      </c>
      <c r="D89" s="118">
        <v>6873060</v>
      </c>
      <c r="E89" s="118">
        <v>6850613.2368190959</v>
      </c>
      <c r="F89" s="118">
        <v>22446.76318090409</v>
      </c>
      <c r="G89" s="118"/>
      <c r="L89">
        <v>64</v>
      </c>
      <c r="M89">
        <v>6924730.7979924874</v>
      </c>
      <c r="N89">
        <v>-416170.79799248744</v>
      </c>
    </row>
    <row r="90" spans="1:14" x14ac:dyDescent="0.35">
      <c r="A90">
        <v>105581</v>
      </c>
      <c r="B90" t="s">
        <v>233</v>
      </c>
      <c r="C90" s="118">
        <v>874</v>
      </c>
      <c r="D90" s="118">
        <v>5787628</v>
      </c>
      <c r="E90" s="118">
        <v>5442379.5745246587</v>
      </c>
      <c r="F90" s="118">
        <v>345248.42547534127</v>
      </c>
      <c r="G90" s="118"/>
      <c r="L90">
        <v>65</v>
      </c>
      <c r="M90">
        <v>6675907.5569103882</v>
      </c>
      <c r="N90">
        <v>-95899.556910388172</v>
      </c>
    </row>
    <row r="91" spans="1:14" x14ac:dyDescent="0.35">
      <c r="A91">
        <v>105736</v>
      </c>
      <c r="B91" t="s">
        <v>233</v>
      </c>
      <c r="C91" s="118">
        <v>1349</v>
      </c>
      <c r="D91" s="118">
        <v>7026941</v>
      </c>
      <c r="E91" s="118">
        <v>7957082.5429075826</v>
      </c>
      <c r="F91" s="118">
        <v>-930141.5429075826</v>
      </c>
      <c r="G91" s="118"/>
      <c r="L91">
        <v>66</v>
      </c>
      <c r="M91">
        <v>4828262.6390879862</v>
      </c>
      <c r="N91">
        <v>915861.3609120138</v>
      </c>
    </row>
    <row r="92" spans="1:14" x14ac:dyDescent="0.35">
      <c r="A92">
        <v>105738</v>
      </c>
      <c r="B92" t="s">
        <v>233</v>
      </c>
      <c r="C92" s="118">
        <v>1492</v>
      </c>
      <c r="D92" s="118">
        <v>9390648</v>
      </c>
      <c r="E92" s="118">
        <v>8714140.4891786538</v>
      </c>
      <c r="F92" s="118">
        <v>676507.51082134619</v>
      </c>
      <c r="G92" s="118"/>
      <c r="L92">
        <v>67</v>
      </c>
      <c r="M92">
        <v>6453554.8733902136</v>
      </c>
      <c r="N92">
        <v>-1137074.8733902136</v>
      </c>
    </row>
    <row r="93" spans="1:14" x14ac:dyDescent="0.35">
      <c r="A93">
        <v>105834</v>
      </c>
      <c r="B93" t="s">
        <v>233</v>
      </c>
      <c r="C93" s="118">
        <v>876</v>
      </c>
      <c r="D93" s="118">
        <v>5880588</v>
      </c>
      <c r="E93" s="118">
        <v>5452967.7975494293</v>
      </c>
      <c r="F93" s="118">
        <v>427620.20245057065</v>
      </c>
      <c r="G93" s="118"/>
      <c r="L93">
        <v>68</v>
      </c>
      <c r="M93">
        <v>5029438.8765586205</v>
      </c>
      <c r="N93">
        <v>-457214.87655862048</v>
      </c>
    </row>
    <row r="94" spans="1:14" x14ac:dyDescent="0.35">
      <c r="A94">
        <v>105837</v>
      </c>
      <c r="B94" t="s">
        <v>233</v>
      </c>
      <c r="C94" s="118">
        <v>1170</v>
      </c>
      <c r="D94" s="118">
        <v>7039890</v>
      </c>
      <c r="E94" s="118">
        <v>7009436.5821906496</v>
      </c>
      <c r="F94" s="118">
        <v>30453.417809350416</v>
      </c>
      <c r="G94" s="118"/>
      <c r="L94">
        <v>69</v>
      </c>
      <c r="M94">
        <v>4272380.9302875511</v>
      </c>
      <c r="N94">
        <v>-289733.93028755113</v>
      </c>
    </row>
    <row r="95" spans="1:14" x14ac:dyDescent="0.35">
      <c r="A95">
        <v>105839</v>
      </c>
      <c r="B95" t="s">
        <v>233</v>
      </c>
      <c r="C95" s="118">
        <v>779</v>
      </c>
      <c r="D95" s="118">
        <v>5027666</v>
      </c>
      <c r="E95" s="118">
        <v>4939438.980848074</v>
      </c>
      <c r="F95" s="118">
        <v>88227.019151926041</v>
      </c>
      <c r="G95" s="118"/>
      <c r="L95">
        <v>70</v>
      </c>
      <c r="M95">
        <v>4362380.8259980977</v>
      </c>
      <c r="N95">
        <v>-35520.825998097658</v>
      </c>
    </row>
    <row r="96" spans="1:14" x14ac:dyDescent="0.35">
      <c r="A96">
        <v>105840</v>
      </c>
      <c r="B96" t="s">
        <v>233</v>
      </c>
      <c r="C96" s="118">
        <v>1249</v>
      </c>
      <c r="D96" s="118">
        <v>7286666</v>
      </c>
      <c r="E96" s="118">
        <v>7427671.3916690722</v>
      </c>
      <c r="F96" s="118">
        <v>-141005.39166907221</v>
      </c>
      <c r="G96" s="118"/>
      <c r="L96">
        <v>71</v>
      </c>
      <c r="M96">
        <v>5214732.7794920998</v>
      </c>
      <c r="N96">
        <v>-185520.77949209977</v>
      </c>
    </row>
    <row r="97" spans="1:14" x14ac:dyDescent="0.35">
      <c r="A97">
        <v>105844</v>
      </c>
      <c r="B97" t="s">
        <v>233</v>
      </c>
      <c r="C97" s="118">
        <v>1060</v>
      </c>
      <c r="D97" s="118">
        <v>6229620</v>
      </c>
      <c r="E97" s="118">
        <v>6427084.315828288</v>
      </c>
      <c r="F97" s="118">
        <v>-197464.31582828797</v>
      </c>
      <c r="G97" s="118"/>
      <c r="L97">
        <v>72</v>
      </c>
      <c r="M97">
        <v>6368849.0891920514</v>
      </c>
      <c r="N97">
        <v>-586761.08919205144</v>
      </c>
    </row>
    <row r="98" spans="1:14" x14ac:dyDescent="0.35">
      <c r="A98">
        <v>105845</v>
      </c>
      <c r="B98" t="s">
        <v>233</v>
      </c>
      <c r="C98" s="118">
        <v>1027</v>
      </c>
      <c r="D98" s="118">
        <v>5948384</v>
      </c>
      <c r="E98" s="118">
        <v>6252378.6359195793</v>
      </c>
      <c r="F98" s="118">
        <v>-303994.6359195793</v>
      </c>
      <c r="G98" s="118"/>
      <c r="L98">
        <v>73</v>
      </c>
      <c r="M98">
        <v>6829436.7907695556</v>
      </c>
      <c r="N98">
        <v>359171.20923044439</v>
      </c>
    </row>
    <row r="99" spans="1:14" x14ac:dyDescent="0.35">
      <c r="A99">
        <v>105986</v>
      </c>
      <c r="B99" t="s">
        <v>233</v>
      </c>
      <c r="C99" s="118">
        <v>908</v>
      </c>
      <c r="D99" s="118">
        <v>6556668</v>
      </c>
      <c r="E99" s="118">
        <v>5622379.3659457527</v>
      </c>
      <c r="F99" s="118">
        <v>934288.63405424729</v>
      </c>
      <c r="G99" s="118"/>
      <c r="L99">
        <v>74</v>
      </c>
      <c r="M99">
        <v>10662373.525736371</v>
      </c>
      <c r="N99">
        <v>-173833.52573637106</v>
      </c>
    </row>
    <row r="100" spans="1:14" x14ac:dyDescent="0.35">
      <c r="A100">
        <v>105989</v>
      </c>
      <c r="B100" t="s">
        <v>233</v>
      </c>
      <c r="C100" s="118">
        <v>1035</v>
      </c>
      <c r="D100" s="118">
        <v>6856875</v>
      </c>
      <c r="E100" s="118">
        <v>6294731.5280186608</v>
      </c>
      <c r="F100" s="118">
        <v>562143.47198133916</v>
      </c>
      <c r="G100" s="118"/>
      <c r="L100">
        <v>75</v>
      </c>
      <c r="M100">
        <v>8015317.7695438191</v>
      </c>
      <c r="N100">
        <v>1544122.2304561809</v>
      </c>
    </row>
    <row r="101" spans="1:14" x14ac:dyDescent="0.35">
      <c r="A101">
        <v>106133</v>
      </c>
      <c r="B101" t="s">
        <v>233</v>
      </c>
      <c r="C101" s="118">
        <v>1255</v>
      </c>
      <c r="D101" s="118">
        <v>6340260</v>
      </c>
      <c r="E101" s="118">
        <v>7459436.0607433831</v>
      </c>
      <c r="F101" s="118">
        <v>-1119176.0607433831</v>
      </c>
      <c r="G101" s="118"/>
      <c r="L101">
        <v>76</v>
      </c>
      <c r="M101">
        <v>10397667.950117115</v>
      </c>
      <c r="N101">
        <v>1329322.0498828851</v>
      </c>
    </row>
    <row r="102" spans="1:14" x14ac:dyDescent="0.35">
      <c r="A102">
        <v>106135</v>
      </c>
      <c r="B102" t="s">
        <v>233</v>
      </c>
      <c r="C102" s="118">
        <v>1097</v>
      </c>
      <c r="D102" s="118">
        <v>6212311</v>
      </c>
      <c r="E102" s="118">
        <v>6622966.4417865369</v>
      </c>
      <c r="F102" s="118">
        <v>-410655.44178653695</v>
      </c>
      <c r="G102" s="118"/>
      <c r="L102">
        <v>77</v>
      </c>
      <c r="M102">
        <v>7951788.4313951973</v>
      </c>
      <c r="N102">
        <v>993539.56860480271</v>
      </c>
    </row>
    <row r="103" spans="1:14" x14ac:dyDescent="0.35">
      <c r="A103">
        <v>106136</v>
      </c>
      <c r="B103" t="s">
        <v>233</v>
      </c>
      <c r="C103" s="118">
        <v>1029</v>
      </c>
      <c r="D103" s="118">
        <v>6305712</v>
      </c>
      <c r="E103" s="118">
        <v>6262966.8589443499</v>
      </c>
      <c r="F103" s="118">
        <v>42745.141055650078</v>
      </c>
      <c r="G103" s="118"/>
      <c r="L103">
        <v>78</v>
      </c>
      <c r="M103">
        <v>5352379.6788141122</v>
      </c>
      <c r="N103">
        <v>567776.32118588779</v>
      </c>
    </row>
    <row r="104" spans="1:14" x14ac:dyDescent="0.35">
      <c r="A104">
        <v>106138</v>
      </c>
      <c r="B104" t="s">
        <v>233</v>
      </c>
      <c r="C104" s="118">
        <v>1426</v>
      </c>
      <c r="D104" s="118">
        <v>7114314</v>
      </c>
      <c r="E104" s="118">
        <v>8364729.1293612355</v>
      </c>
      <c r="F104" s="118">
        <v>-1250415.1293612355</v>
      </c>
      <c r="G104" s="118"/>
      <c r="L104">
        <v>79</v>
      </c>
      <c r="M104">
        <v>9121787.0756323058</v>
      </c>
      <c r="N104">
        <v>483630.92436769418</v>
      </c>
    </row>
    <row r="105" spans="1:14" x14ac:dyDescent="0.35">
      <c r="A105">
        <v>106139</v>
      </c>
      <c r="B105" t="s">
        <v>233</v>
      </c>
      <c r="C105" s="118">
        <v>1092</v>
      </c>
      <c r="D105" s="118">
        <v>5693688</v>
      </c>
      <c r="E105" s="118">
        <v>6596495.8842246113</v>
      </c>
      <c r="F105" s="118">
        <v>-902807.88422461133</v>
      </c>
      <c r="G105" s="118"/>
      <c r="L105">
        <v>80</v>
      </c>
      <c r="M105">
        <v>6723554.5605218541</v>
      </c>
      <c r="N105">
        <v>169977.43947814591</v>
      </c>
    </row>
    <row r="106" spans="1:14" x14ac:dyDescent="0.35">
      <c r="A106">
        <v>106142</v>
      </c>
      <c r="B106" t="s">
        <v>233</v>
      </c>
      <c r="C106" s="118">
        <v>793</v>
      </c>
      <c r="D106" s="118">
        <v>4374981</v>
      </c>
      <c r="E106" s="118">
        <v>5013556.5420214655</v>
      </c>
      <c r="F106" s="118">
        <v>-638575.54202146549</v>
      </c>
      <c r="G106" s="118"/>
      <c r="L106">
        <v>81</v>
      </c>
      <c r="M106">
        <v>7533553.6219167747</v>
      </c>
      <c r="N106">
        <v>481450.37808322534</v>
      </c>
    </row>
    <row r="107" spans="1:14" x14ac:dyDescent="0.35">
      <c r="A107">
        <v>106143</v>
      </c>
      <c r="B107" t="s">
        <v>233</v>
      </c>
      <c r="C107" s="118">
        <v>786</v>
      </c>
      <c r="D107" s="118">
        <v>4046328</v>
      </c>
      <c r="E107" s="118">
        <v>4976497.7614347693</v>
      </c>
      <c r="F107" s="118">
        <v>-930169.76143476926</v>
      </c>
      <c r="G107" s="118"/>
      <c r="L107">
        <v>82</v>
      </c>
      <c r="M107">
        <v>4600615.8440554272</v>
      </c>
      <c r="N107">
        <v>500909.15594457276</v>
      </c>
    </row>
    <row r="108" spans="1:14" x14ac:dyDescent="0.35">
      <c r="A108">
        <v>106144</v>
      </c>
      <c r="B108" t="s">
        <v>233</v>
      </c>
      <c r="C108" s="118">
        <v>634</v>
      </c>
      <c r="D108" s="118">
        <v>3730456</v>
      </c>
      <c r="E108" s="118">
        <v>4171792.811552234</v>
      </c>
      <c r="F108" s="118">
        <v>-441336.81155223399</v>
      </c>
      <c r="G108" s="118"/>
      <c r="L108">
        <v>83</v>
      </c>
      <c r="M108">
        <v>6178261.0747461878</v>
      </c>
      <c r="N108">
        <v>152988.92525381222</v>
      </c>
    </row>
    <row r="109" spans="1:14" x14ac:dyDescent="0.35">
      <c r="A109">
        <v>106266</v>
      </c>
      <c r="B109" t="s">
        <v>233</v>
      </c>
      <c r="C109" s="118">
        <v>788</v>
      </c>
      <c r="D109" s="118">
        <v>4687024</v>
      </c>
      <c r="E109" s="118">
        <v>4987085.9844595399</v>
      </c>
      <c r="F109" s="118">
        <v>-300061.98445953988</v>
      </c>
      <c r="G109" s="118"/>
      <c r="L109">
        <v>84</v>
      </c>
      <c r="M109">
        <v>8052376.5501305144</v>
      </c>
      <c r="N109">
        <v>-88234.550130514428</v>
      </c>
    </row>
    <row r="110" spans="1:14" x14ac:dyDescent="0.35">
      <c r="A110">
        <v>106268</v>
      </c>
      <c r="B110" t="s">
        <v>233</v>
      </c>
      <c r="C110" s="118">
        <v>890</v>
      </c>
      <c r="D110" s="118">
        <v>5990590</v>
      </c>
      <c r="E110" s="118">
        <v>5527085.3587228209</v>
      </c>
      <c r="F110" s="118">
        <v>463504.64127717912</v>
      </c>
      <c r="G110" s="118"/>
      <c r="L110">
        <v>85</v>
      </c>
      <c r="M110">
        <v>4447086.6101962589</v>
      </c>
      <c r="N110">
        <v>130591.38980374113</v>
      </c>
    </row>
    <row r="111" spans="1:14" x14ac:dyDescent="0.35">
      <c r="A111">
        <v>106270</v>
      </c>
      <c r="B111" t="s">
        <v>233</v>
      </c>
      <c r="C111" s="118">
        <v>784</v>
      </c>
      <c r="D111" s="118">
        <v>4362960</v>
      </c>
      <c r="E111" s="118">
        <v>4965909.5384099996</v>
      </c>
      <c r="F111" s="118">
        <v>-602949.53840999957</v>
      </c>
      <c r="G111" s="118"/>
      <c r="L111">
        <v>86</v>
      </c>
      <c r="M111">
        <v>5834143.8264411567</v>
      </c>
      <c r="N111">
        <v>1078672.1735588433</v>
      </c>
    </row>
    <row r="112" spans="1:14" x14ac:dyDescent="0.35">
      <c r="A112">
        <v>106271</v>
      </c>
      <c r="B112" t="s">
        <v>233</v>
      </c>
      <c r="C112" s="118">
        <v>758</v>
      </c>
      <c r="D112" s="118">
        <v>4201594</v>
      </c>
      <c r="E112" s="118">
        <v>4828262.6390879862</v>
      </c>
      <c r="F112" s="118">
        <v>-626668.6390879862</v>
      </c>
      <c r="G112" s="118"/>
      <c r="L112">
        <v>87</v>
      </c>
      <c r="M112">
        <v>8285317.4566754596</v>
      </c>
      <c r="N112">
        <v>1309482.5433245404</v>
      </c>
    </row>
    <row r="113" spans="1:14" x14ac:dyDescent="0.35">
      <c r="A113">
        <v>106365</v>
      </c>
      <c r="B113" t="s">
        <v>233</v>
      </c>
      <c r="C113" s="118">
        <v>312</v>
      </c>
      <c r="D113" s="118">
        <v>2983032</v>
      </c>
      <c r="E113" s="118">
        <v>2467088.9045642307</v>
      </c>
      <c r="F113" s="118">
        <v>515943.0954357693</v>
      </c>
      <c r="G113" s="118"/>
      <c r="L113">
        <v>88</v>
      </c>
      <c r="M113">
        <v>9508257.2160364185</v>
      </c>
      <c r="N113">
        <v>1409400.7839635815</v>
      </c>
    </row>
    <row r="114" spans="1:14" x14ac:dyDescent="0.35">
      <c r="A114">
        <v>106368</v>
      </c>
      <c r="B114" t="s">
        <v>233</v>
      </c>
      <c r="C114" s="118">
        <v>771</v>
      </c>
      <c r="D114" s="118">
        <v>4071651</v>
      </c>
      <c r="E114" s="118">
        <v>4897086.0887489934</v>
      </c>
      <c r="F114" s="118">
        <v>-825435.08874899335</v>
      </c>
      <c r="G114" s="118"/>
      <c r="L114">
        <v>89</v>
      </c>
      <c r="M114">
        <v>7358847.942008066</v>
      </c>
      <c r="N114">
        <v>3665036.057991934</v>
      </c>
    </row>
    <row r="115" spans="1:14" x14ac:dyDescent="0.35">
      <c r="A115">
        <v>106370</v>
      </c>
      <c r="B115" t="s">
        <v>233</v>
      </c>
      <c r="C115" s="118">
        <v>801</v>
      </c>
      <c r="D115" s="118">
        <v>5850504</v>
      </c>
      <c r="E115" s="118">
        <v>5055909.4341205461</v>
      </c>
      <c r="F115" s="118">
        <v>794594.5658794539</v>
      </c>
      <c r="G115" s="118"/>
      <c r="L115">
        <v>90</v>
      </c>
      <c r="M115">
        <v>9656492.3383832015</v>
      </c>
      <c r="N115">
        <v>1248607.6616167985</v>
      </c>
    </row>
    <row r="116" spans="1:14" x14ac:dyDescent="0.35">
      <c r="A116">
        <v>106372</v>
      </c>
      <c r="B116" t="s">
        <v>233</v>
      </c>
      <c r="C116" s="118">
        <v>507</v>
      </c>
      <c r="D116" s="118">
        <v>3228576</v>
      </c>
      <c r="E116" s="118">
        <v>3499440.6494793259</v>
      </c>
      <c r="F116" s="118">
        <v>-270864.64947932586</v>
      </c>
      <c r="G116" s="118"/>
      <c r="L116">
        <v>91</v>
      </c>
      <c r="M116">
        <v>3261205.6314219963</v>
      </c>
      <c r="N116">
        <v>613588.36857800372</v>
      </c>
    </row>
    <row r="117" spans="1:14" x14ac:dyDescent="0.35">
      <c r="A117">
        <v>106375</v>
      </c>
      <c r="B117" t="s">
        <v>233</v>
      </c>
      <c r="C117" s="118">
        <v>586</v>
      </c>
      <c r="D117" s="118">
        <v>3942022</v>
      </c>
      <c r="E117" s="118">
        <v>3917675.458957749</v>
      </c>
      <c r="F117" s="118">
        <v>24346.541042251047</v>
      </c>
      <c r="G117" s="118"/>
      <c r="L117">
        <v>92</v>
      </c>
      <c r="M117">
        <v>6326496.1970929708</v>
      </c>
      <c r="N117">
        <v>1173908.8029070292</v>
      </c>
    </row>
    <row r="118" spans="1:14" x14ac:dyDescent="0.35">
      <c r="A118">
        <v>106376</v>
      </c>
      <c r="B118" t="s">
        <v>233</v>
      </c>
      <c r="C118" s="118">
        <v>1146</v>
      </c>
      <c r="D118" s="118">
        <v>6125370</v>
      </c>
      <c r="E118" s="118">
        <v>6882377.9058934068</v>
      </c>
      <c r="F118" s="118">
        <v>-757007.90589340683</v>
      </c>
      <c r="G118" s="118"/>
      <c r="L118">
        <v>93</v>
      </c>
      <c r="M118">
        <v>10498256.068852432</v>
      </c>
      <c r="N118">
        <v>-204644.06885243207</v>
      </c>
    </row>
    <row r="119" spans="1:14" x14ac:dyDescent="0.35">
      <c r="A119">
        <v>106521</v>
      </c>
      <c r="B119" t="s">
        <v>233</v>
      </c>
      <c r="C119" s="118">
        <v>955</v>
      </c>
      <c r="D119" s="118">
        <v>5916225</v>
      </c>
      <c r="E119" s="118">
        <v>5871202.607027852</v>
      </c>
      <c r="F119" s="118">
        <v>45022.392972148024</v>
      </c>
      <c r="G119" s="118"/>
      <c r="L119">
        <v>94</v>
      </c>
      <c r="M119">
        <v>6935319.0210172581</v>
      </c>
      <c r="N119">
        <v>-87175.021017258056</v>
      </c>
    </row>
    <row r="120" spans="1:14" x14ac:dyDescent="0.35">
      <c r="A120">
        <v>106523</v>
      </c>
      <c r="B120" t="s">
        <v>233</v>
      </c>
      <c r="C120" s="118">
        <v>827</v>
      </c>
      <c r="D120" s="118">
        <v>5281222</v>
      </c>
      <c r="E120" s="118">
        <v>5193556.3334425585</v>
      </c>
      <c r="F120" s="118">
        <v>87665.666557441466</v>
      </c>
      <c r="G120" s="118"/>
      <c r="L120">
        <v>95</v>
      </c>
      <c r="M120">
        <v>3192382.1817609901</v>
      </c>
      <c r="N120">
        <v>437782.81823900994</v>
      </c>
    </row>
    <row r="121" spans="1:14" x14ac:dyDescent="0.35">
      <c r="A121">
        <v>106525</v>
      </c>
      <c r="B121" t="s">
        <v>233</v>
      </c>
      <c r="C121" s="118">
        <v>833</v>
      </c>
      <c r="D121" s="118">
        <v>4927195</v>
      </c>
      <c r="E121" s="118">
        <v>5225321.0025168695</v>
      </c>
      <c r="F121" s="118">
        <v>-298126.00251686946</v>
      </c>
      <c r="G121" s="118"/>
      <c r="L121">
        <v>96</v>
      </c>
      <c r="M121">
        <v>7650024.0751892468</v>
      </c>
      <c r="N121">
        <v>623994.9248107532</v>
      </c>
    </row>
    <row r="122" spans="1:14" x14ac:dyDescent="0.35">
      <c r="A122">
        <v>106528</v>
      </c>
      <c r="B122" t="s">
        <v>233</v>
      </c>
      <c r="C122" s="118">
        <v>876</v>
      </c>
      <c r="D122" s="118">
        <v>5051016</v>
      </c>
      <c r="E122" s="118">
        <v>5452967.7975494293</v>
      </c>
      <c r="F122" s="118">
        <v>-401951.79754942935</v>
      </c>
      <c r="G122" s="118"/>
      <c r="L122">
        <v>97</v>
      </c>
      <c r="M122">
        <v>6178261.0747461878</v>
      </c>
      <c r="N122">
        <v>627072.92525381222</v>
      </c>
    </row>
    <row r="123" spans="1:14" x14ac:dyDescent="0.35">
      <c r="A123">
        <v>106529</v>
      </c>
      <c r="B123" t="s">
        <v>233</v>
      </c>
      <c r="C123" s="118">
        <v>603</v>
      </c>
      <c r="D123" s="118">
        <v>3693375</v>
      </c>
      <c r="E123" s="118">
        <v>4007675.3546682959</v>
      </c>
      <c r="F123" s="118">
        <v>-314300.35466829594</v>
      </c>
      <c r="G123" s="118"/>
      <c r="L123">
        <v>98</v>
      </c>
      <c r="M123">
        <v>7491200.7298176941</v>
      </c>
      <c r="N123">
        <v>2012956.2701823059</v>
      </c>
    </row>
    <row r="124" spans="1:14" x14ac:dyDescent="0.35">
      <c r="A124">
        <v>106534</v>
      </c>
      <c r="B124" t="s">
        <v>233</v>
      </c>
      <c r="C124" s="118">
        <v>1314</v>
      </c>
      <c r="D124" s="118">
        <v>7696098</v>
      </c>
      <c r="E124" s="118">
        <v>7771788.6399741042</v>
      </c>
      <c r="F124" s="118">
        <v>-75690.639974104241</v>
      </c>
      <c r="G124" s="118"/>
      <c r="L124">
        <v>99</v>
      </c>
      <c r="M124">
        <v>7422377.2801566878</v>
      </c>
      <c r="N124">
        <v>151734.71984331217</v>
      </c>
    </row>
    <row r="125" spans="1:14" x14ac:dyDescent="0.35">
      <c r="A125">
        <v>106535</v>
      </c>
      <c r="B125" t="s">
        <v>233</v>
      </c>
      <c r="C125" s="118">
        <v>905</v>
      </c>
      <c r="D125" s="118">
        <v>5331355</v>
      </c>
      <c r="E125" s="118">
        <v>5606497.0314085968</v>
      </c>
      <c r="F125" s="118">
        <v>-275142.03140859678</v>
      </c>
      <c r="G125" s="118"/>
      <c r="L125">
        <v>100</v>
      </c>
      <c r="M125">
        <v>8031200.1040809741</v>
      </c>
      <c r="N125">
        <v>-54924.104080974124</v>
      </c>
    </row>
    <row r="126" spans="1:14" x14ac:dyDescent="0.35">
      <c r="A126">
        <v>106537</v>
      </c>
      <c r="B126" t="s">
        <v>233</v>
      </c>
      <c r="C126" s="118">
        <v>930</v>
      </c>
      <c r="D126" s="118">
        <v>4969920</v>
      </c>
      <c r="E126" s="118">
        <v>5738849.8192182248</v>
      </c>
      <c r="F126" s="118">
        <v>-768929.81921822485</v>
      </c>
      <c r="G126" s="118"/>
      <c r="L126">
        <v>101</v>
      </c>
      <c r="M126">
        <v>7814141.5320731848</v>
      </c>
      <c r="N126">
        <v>2731452.4679268152</v>
      </c>
    </row>
    <row r="127" spans="1:14" x14ac:dyDescent="0.35">
      <c r="A127">
        <v>106538</v>
      </c>
      <c r="B127" t="s">
        <v>233</v>
      </c>
      <c r="C127" s="118">
        <v>1629</v>
      </c>
      <c r="D127" s="118">
        <v>8377947</v>
      </c>
      <c r="E127" s="118">
        <v>9439433.7663754113</v>
      </c>
      <c r="F127" s="118">
        <v>-1061486.7663754113</v>
      </c>
      <c r="G127" s="118"/>
      <c r="L127">
        <v>102</v>
      </c>
      <c r="M127">
        <v>7957082.5429075826</v>
      </c>
      <c r="N127">
        <v>3049408.4570924174</v>
      </c>
    </row>
    <row r="128" spans="1:14" x14ac:dyDescent="0.35">
      <c r="A128">
        <v>106540</v>
      </c>
      <c r="B128" t="s">
        <v>233</v>
      </c>
      <c r="C128" s="118">
        <v>1206</v>
      </c>
      <c r="D128" s="118">
        <v>6180750</v>
      </c>
      <c r="E128" s="118">
        <v>7200024.5966365132</v>
      </c>
      <c r="F128" s="118">
        <v>-1019274.5966365132</v>
      </c>
      <c r="G128" s="118"/>
      <c r="L128">
        <v>103</v>
      </c>
      <c r="M128">
        <v>5288850.3406654913</v>
      </c>
      <c r="N128">
        <v>2343189.6593345087</v>
      </c>
    </row>
    <row r="129" spans="1:14" x14ac:dyDescent="0.35">
      <c r="A129">
        <v>111396</v>
      </c>
      <c r="B129" t="s">
        <v>233</v>
      </c>
      <c r="C129" s="118">
        <v>393</v>
      </c>
      <c r="D129" s="118">
        <v>3488661</v>
      </c>
      <c r="E129" s="118">
        <v>2895911.9370674239</v>
      </c>
      <c r="F129" s="118">
        <v>592749.06293257605</v>
      </c>
      <c r="G129" s="118"/>
      <c r="L129">
        <v>104</v>
      </c>
      <c r="M129">
        <v>8041788.3271057447</v>
      </c>
      <c r="N129">
        <v>2175236.6728942553</v>
      </c>
    </row>
    <row r="130" spans="1:14" x14ac:dyDescent="0.35">
      <c r="A130">
        <v>111410</v>
      </c>
      <c r="B130" t="s">
        <v>233</v>
      </c>
      <c r="C130" s="118">
        <v>663</v>
      </c>
      <c r="D130" s="118">
        <v>4198779</v>
      </c>
      <c r="E130" s="118">
        <v>4325322.0454114024</v>
      </c>
      <c r="F130" s="118">
        <v>-126543.04541140236</v>
      </c>
      <c r="G130" s="118"/>
      <c r="L130">
        <v>105</v>
      </c>
      <c r="M130">
        <v>7115318.8124383511</v>
      </c>
      <c r="N130">
        <v>2103611.1875616489</v>
      </c>
    </row>
    <row r="131" spans="1:14" x14ac:dyDescent="0.35">
      <c r="A131">
        <v>111414</v>
      </c>
      <c r="B131" t="s">
        <v>233</v>
      </c>
      <c r="C131" s="118">
        <v>1008</v>
      </c>
      <c r="D131" s="118">
        <v>5434128</v>
      </c>
      <c r="E131" s="118">
        <v>6151790.5171842631</v>
      </c>
      <c r="F131" s="118">
        <v>-717662.5171842631</v>
      </c>
      <c r="G131" s="118"/>
      <c r="L131">
        <v>106</v>
      </c>
      <c r="M131">
        <v>6940613.1325296434</v>
      </c>
      <c r="N131">
        <v>47666.867470356636</v>
      </c>
    </row>
    <row r="132" spans="1:14" x14ac:dyDescent="0.35">
      <c r="A132">
        <v>111419</v>
      </c>
      <c r="B132" t="s">
        <v>233</v>
      </c>
      <c r="C132" s="118">
        <v>1036</v>
      </c>
      <c r="D132" s="118">
        <v>5343688</v>
      </c>
      <c r="E132" s="118">
        <v>6300025.6395310452</v>
      </c>
      <c r="F132" s="118">
        <v>-956337.63953104522</v>
      </c>
      <c r="G132" s="118"/>
      <c r="L132">
        <v>107</v>
      </c>
      <c r="M132">
        <v>5775908.5998049201</v>
      </c>
      <c r="N132">
        <v>-308513.59980492014</v>
      </c>
    </row>
    <row r="133" spans="1:14" x14ac:dyDescent="0.35">
      <c r="A133">
        <v>111422</v>
      </c>
      <c r="B133" t="s">
        <v>233</v>
      </c>
      <c r="C133" s="118">
        <v>1465</v>
      </c>
      <c r="D133" s="118">
        <v>7650230</v>
      </c>
      <c r="E133" s="118">
        <v>8571199.4783442542</v>
      </c>
      <c r="F133" s="118">
        <v>-920969.4783442542</v>
      </c>
      <c r="G133" s="118"/>
      <c r="L133">
        <v>108</v>
      </c>
      <c r="M133">
        <v>8798846.273376815</v>
      </c>
      <c r="N133">
        <v>-868274.27337681502</v>
      </c>
    </row>
    <row r="134" spans="1:14" x14ac:dyDescent="0.35">
      <c r="A134">
        <v>111424</v>
      </c>
      <c r="B134" t="s">
        <v>233</v>
      </c>
      <c r="C134" s="118">
        <v>1263</v>
      </c>
      <c r="D134" s="118">
        <v>6083871</v>
      </c>
      <c r="E134" s="118">
        <v>7501788.9528424637</v>
      </c>
      <c r="F134" s="118">
        <v>-1417917.9528424637</v>
      </c>
      <c r="G134" s="118"/>
      <c r="L134">
        <v>109</v>
      </c>
      <c r="M134">
        <v>5611791.1429209821</v>
      </c>
      <c r="N134">
        <v>-1026525.1429209821</v>
      </c>
    </row>
    <row r="135" spans="1:14" x14ac:dyDescent="0.35">
      <c r="A135">
        <v>111429</v>
      </c>
      <c r="B135" t="s">
        <v>233</v>
      </c>
      <c r="C135" s="118">
        <v>1511</v>
      </c>
      <c r="D135" s="118">
        <v>8454045</v>
      </c>
      <c r="E135" s="118">
        <v>8814728.6079139709</v>
      </c>
      <c r="F135" s="118">
        <v>-360683.60791397095</v>
      </c>
      <c r="G135" s="118"/>
      <c r="L135">
        <v>110</v>
      </c>
      <c r="M135">
        <v>9370610.316714406</v>
      </c>
      <c r="N135">
        <v>-227282.31671440601</v>
      </c>
    </row>
    <row r="136" spans="1:14" x14ac:dyDescent="0.35">
      <c r="A136">
        <v>111430</v>
      </c>
      <c r="B136" t="s">
        <v>233</v>
      </c>
      <c r="C136" s="118">
        <v>1108</v>
      </c>
      <c r="D136" s="118">
        <v>5623100</v>
      </c>
      <c r="E136" s="118">
        <v>6681201.6684227725</v>
      </c>
      <c r="F136" s="118">
        <v>-1058101.6684227725</v>
      </c>
      <c r="G136" s="118"/>
      <c r="L136">
        <v>111</v>
      </c>
      <c r="M136">
        <v>8782963.9388396591</v>
      </c>
      <c r="N136">
        <v>757231.06116034091</v>
      </c>
    </row>
    <row r="137" spans="1:14" x14ac:dyDescent="0.35">
      <c r="A137">
        <v>111440</v>
      </c>
      <c r="B137" t="s">
        <v>233</v>
      </c>
      <c r="C137" s="118">
        <v>1332</v>
      </c>
      <c r="D137" s="118">
        <v>6662664</v>
      </c>
      <c r="E137" s="118">
        <v>7867082.6471970361</v>
      </c>
      <c r="F137" s="118">
        <v>-1204418.6471970361</v>
      </c>
      <c r="G137" s="118"/>
      <c r="L137">
        <v>112</v>
      </c>
      <c r="M137">
        <v>7650024.0751892468</v>
      </c>
      <c r="N137">
        <v>-797396.0751892468</v>
      </c>
    </row>
    <row r="138" spans="1:14" x14ac:dyDescent="0.35">
      <c r="A138">
        <v>111443</v>
      </c>
      <c r="B138" t="s">
        <v>233</v>
      </c>
      <c r="C138" s="118">
        <v>2015</v>
      </c>
      <c r="D138" s="118">
        <v>10907195</v>
      </c>
      <c r="E138" s="118">
        <v>11482960.810156062</v>
      </c>
      <c r="F138" s="118">
        <v>-575765.81015606225</v>
      </c>
      <c r="G138" s="118"/>
      <c r="L138">
        <v>113</v>
      </c>
      <c r="M138">
        <v>9471198.4354497232</v>
      </c>
      <c r="N138">
        <v>266861.56455027685</v>
      </c>
    </row>
    <row r="139" spans="1:14" x14ac:dyDescent="0.35">
      <c r="A139">
        <v>111450</v>
      </c>
      <c r="B139" t="s">
        <v>233</v>
      </c>
      <c r="C139" s="118">
        <v>1259</v>
      </c>
      <c r="D139" s="118">
        <v>6137625</v>
      </c>
      <c r="E139" s="118">
        <v>7480612.5067929234</v>
      </c>
      <c r="F139" s="118">
        <v>-1342987.5067929234</v>
      </c>
      <c r="G139" s="118"/>
      <c r="L139">
        <v>114</v>
      </c>
      <c r="M139">
        <v>9513551.3275488038</v>
      </c>
      <c r="N139">
        <v>-781006.32754880376</v>
      </c>
    </row>
    <row r="140" spans="1:14" x14ac:dyDescent="0.35">
      <c r="A140">
        <v>111451</v>
      </c>
      <c r="B140" t="s">
        <v>233</v>
      </c>
      <c r="C140" s="118">
        <v>818</v>
      </c>
      <c r="D140" s="118">
        <v>4674052</v>
      </c>
      <c r="E140" s="118">
        <v>5145909.3298310926</v>
      </c>
      <c r="F140" s="118">
        <v>-471857.32983109262</v>
      </c>
      <c r="G140" s="118"/>
      <c r="L140">
        <v>115</v>
      </c>
      <c r="M140">
        <v>5971790.7257631691</v>
      </c>
      <c r="N140">
        <v>-157010.72576316912</v>
      </c>
    </row>
    <row r="141" spans="1:14" x14ac:dyDescent="0.35">
      <c r="A141">
        <v>111454</v>
      </c>
      <c r="B141" t="s">
        <v>233</v>
      </c>
      <c r="C141" s="118">
        <v>919</v>
      </c>
      <c r="D141" s="118">
        <v>4776962</v>
      </c>
      <c r="E141" s="118">
        <v>5680614.5925819883</v>
      </c>
      <c r="F141" s="118">
        <v>-903652.59258198831</v>
      </c>
      <c r="G141" s="118"/>
      <c r="L141">
        <v>116</v>
      </c>
      <c r="M141">
        <v>4881203.7542118374</v>
      </c>
      <c r="N141">
        <v>222924.24578816257</v>
      </c>
    </row>
    <row r="142" spans="1:14" x14ac:dyDescent="0.35">
      <c r="A142">
        <v>111457</v>
      </c>
      <c r="B142" t="s">
        <v>233</v>
      </c>
      <c r="C142" s="118">
        <v>1434</v>
      </c>
      <c r="D142" s="118">
        <v>8695776</v>
      </c>
      <c r="E142" s="118">
        <v>8407082.0214603171</v>
      </c>
      <c r="F142" s="118">
        <v>288693.97853968292</v>
      </c>
      <c r="G142" s="118"/>
      <c r="L142">
        <v>117</v>
      </c>
      <c r="M142">
        <v>6183555.1862585731</v>
      </c>
      <c r="N142">
        <v>-417951.18625857309</v>
      </c>
    </row>
    <row r="143" spans="1:14" x14ac:dyDescent="0.35">
      <c r="A143">
        <v>112375</v>
      </c>
      <c r="B143" t="s">
        <v>233</v>
      </c>
      <c r="C143" s="118">
        <v>124</v>
      </c>
      <c r="D143" s="118">
        <v>1083760</v>
      </c>
      <c r="E143" s="118">
        <v>1471795.9402358313</v>
      </c>
      <c r="F143" s="118">
        <v>-388035.94023583131</v>
      </c>
      <c r="G143" s="118"/>
      <c r="L143">
        <v>118</v>
      </c>
      <c r="M143">
        <v>7448847.8377186125</v>
      </c>
      <c r="N143">
        <v>-944524.83771861251</v>
      </c>
    </row>
    <row r="144" spans="1:14" x14ac:dyDescent="0.35">
      <c r="A144">
        <v>112377</v>
      </c>
      <c r="B144" t="s">
        <v>233</v>
      </c>
      <c r="C144" s="118">
        <v>154</v>
      </c>
      <c r="D144" s="118">
        <v>1168398</v>
      </c>
      <c r="E144" s="118">
        <v>1630619.2856073845</v>
      </c>
      <c r="F144" s="118">
        <v>-462221.28560738452</v>
      </c>
      <c r="G144" s="118"/>
      <c r="L144">
        <v>119</v>
      </c>
      <c r="M144">
        <v>9174728.190756157</v>
      </c>
      <c r="N144">
        <v>986136.80924384296</v>
      </c>
    </row>
    <row r="145" spans="1:14" x14ac:dyDescent="0.35">
      <c r="A145">
        <v>112378</v>
      </c>
      <c r="B145" t="s">
        <v>233</v>
      </c>
      <c r="C145" s="118">
        <v>83</v>
      </c>
      <c r="D145" s="118">
        <v>834316</v>
      </c>
      <c r="E145" s="118">
        <v>1254737.3682280423</v>
      </c>
      <c r="F145" s="118">
        <v>-420421.36822804227</v>
      </c>
      <c r="G145" s="118"/>
      <c r="L145">
        <v>120</v>
      </c>
      <c r="M145">
        <v>5368262.0133512672</v>
      </c>
      <c r="N145">
        <v>1760277.9866487328</v>
      </c>
    </row>
    <row r="146" spans="1:14" x14ac:dyDescent="0.35">
      <c r="A146">
        <v>112379</v>
      </c>
      <c r="B146" t="s">
        <v>233</v>
      </c>
      <c r="C146" s="118">
        <v>496</v>
      </c>
      <c r="D146" s="118">
        <v>2999312</v>
      </c>
      <c r="E146" s="118">
        <v>3441205.4228430898</v>
      </c>
      <c r="F146" s="118">
        <v>-441893.42284308979</v>
      </c>
      <c r="G146" s="118"/>
      <c r="L146">
        <v>121</v>
      </c>
      <c r="M146">
        <v>6771201.56413332</v>
      </c>
      <c r="N146">
        <v>1334423.43586668</v>
      </c>
    </row>
    <row r="147" spans="1:14" x14ac:dyDescent="0.35">
      <c r="A147">
        <v>112382</v>
      </c>
      <c r="B147" t="s">
        <v>233</v>
      </c>
      <c r="C147" s="118">
        <v>602</v>
      </c>
      <c r="D147" s="118">
        <v>3955140</v>
      </c>
      <c r="E147" s="118">
        <v>4002381.2431559106</v>
      </c>
      <c r="F147" s="118">
        <v>-47241.243155910634</v>
      </c>
      <c r="G147" s="118"/>
      <c r="L147">
        <v>122</v>
      </c>
      <c r="M147">
        <v>4574145.2864935026</v>
      </c>
      <c r="N147">
        <v>730974.71350649744</v>
      </c>
    </row>
    <row r="148" spans="1:14" x14ac:dyDescent="0.35">
      <c r="A148">
        <v>112383</v>
      </c>
      <c r="B148" t="s">
        <v>233</v>
      </c>
      <c r="C148" s="118">
        <v>1036</v>
      </c>
      <c r="D148" s="118">
        <v>5402740</v>
      </c>
      <c r="E148" s="118">
        <v>6300025.6395310452</v>
      </c>
      <c r="F148" s="118">
        <v>-897285.63953104522</v>
      </c>
      <c r="G148" s="118"/>
      <c r="L148">
        <v>123</v>
      </c>
      <c r="M148">
        <v>5193556.3334425585</v>
      </c>
      <c r="N148">
        <v>432524.66655744147</v>
      </c>
    </row>
    <row r="149" spans="1:14" x14ac:dyDescent="0.35">
      <c r="A149">
        <v>112384</v>
      </c>
      <c r="B149" t="s">
        <v>233</v>
      </c>
      <c r="C149" s="118">
        <v>143</v>
      </c>
      <c r="D149" s="118">
        <v>1214785</v>
      </c>
      <c r="E149" s="118">
        <v>1572384.0589711484</v>
      </c>
      <c r="F149" s="118">
        <v>-357599.05897114845</v>
      </c>
      <c r="G149" s="118"/>
      <c r="L149">
        <v>124</v>
      </c>
      <c r="M149">
        <v>5542967.6932599759</v>
      </c>
      <c r="N149">
        <v>820550.30674002413</v>
      </c>
    </row>
    <row r="150" spans="1:14" x14ac:dyDescent="0.35">
      <c r="A150">
        <v>112385</v>
      </c>
      <c r="B150" t="s">
        <v>233</v>
      </c>
      <c r="C150" s="118">
        <v>1272</v>
      </c>
      <c r="D150" s="118">
        <v>6660192</v>
      </c>
      <c r="E150" s="118">
        <v>7549435.9564539297</v>
      </c>
      <c r="F150" s="118">
        <v>-889243.95645392966</v>
      </c>
      <c r="G150" s="118"/>
      <c r="L150">
        <v>125</v>
      </c>
      <c r="M150">
        <v>5521791.2472104356</v>
      </c>
      <c r="N150">
        <v>847004.75278956443</v>
      </c>
    </row>
    <row r="151" spans="1:14" x14ac:dyDescent="0.35">
      <c r="A151">
        <v>112388</v>
      </c>
      <c r="B151" t="s">
        <v>233</v>
      </c>
      <c r="C151" s="118">
        <v>487</v>
      </c>
      <c r="D151" s="118">
        <v>3025731</v>
      </c>
      <c r="E151" s="118">
        <v>3393558.4192316239</v>
      </c>
      <c r="F151" s="118">
        <v>-367827.41923162388</v>
      </c>
      <c r="G151" s="118"/>
      <c r="L151">
        <v>126</v>
      </c>
      <c r="M151">
        <v>6818848.5677447859</v>
      </c>
      <c r="N151">
        <v>298135.43225521408</v>
      </c>
    </row>
    <row r="152" spans="1:14" x14ac:dyDescent="0.35">
      <c r="A152">
        <v>112393</v>
      </c>
      <c r="B152" t="s">
        <v>233</v>
      </c>
      <c r="C152" s="118">
        <v>1387</v>
      </c>
      <c r="D152" s="118">
        <v>7396871</v>
      </c>
      <c r="E152" s="118">
        <v>8158258.7803782169</v>
      </c>
      <c r="F152" s="118">
        <v>-761387.78037821688</v>
      </c>
      <c r="G152" s="118"/>
      <c r="L152">
        <v>127</v>
      </c>
      <c r="M152">
        <v>4785909.7469889056</v>
      </c>
      <c r="N152">
        <v>-92409.746988905594</v>
      </c>
    </row>
    <row r="153" spans="1:14" x14ac:dyDescent="0.35">
      <c r="A153">
        <v>112397</v>
      </c>
      <c r="B153" t="s">
        <v>233</v>
      </c>
      <c r="C153" s="118">
        <v>1265</v>
      </c>
      <c r="D153" s="118">
        <v>7095385</v>
      </c>
      <c r="E153" s="118">
        <v>7512377.1758672344</v>
      </c>
      <c r="F153" s="118">
        <v>-416992.17586723436</v>
      </c>
      <c r="G153" s="118"/>
      <c r="L153">
        <v>128</v>
      </c>
      <c r="M153">
        <v>3647675.7718261089</v>
      </c>
      <c r="N153">
        <v>562239.22817389108</v>
      </c>
    </row>
    <row r="154" spans="1:14" x14ac:dyDescent="0.35">
      <c r="A154">
        <v>112398</v>
      </c>
      <c r="B154" t="s">
        <v>233</v>
      </c>
      <c r="C154" s="118">
        <v>959</v>
      </c>
      <c r="D154" s="118">
        <v>5365605</v>
      </c>
      <c r="E154" s="118">
        <v>5892379.0530773923</v>
      </c>
      <c r="F154" s="118">
        <v>-526774.05307739228</v>
      </c>
      <c r="G154" s="118"/>
      <c r="L154">
        <v>129</v>
      </c>
      <c r="M154">
        <v>5738849.8192182248</v>
      </c>
      <c r="N154">
        <v>245700.18078177515</v>
      </c>
    </row>
    <row r="155" spans="1:14" x14ac:dyDescent="0.35">
      <c r="A155">
        <v>112399</v>
      </c>
      <c r="B155" t="s">
        <v>233</v>
      </c>
      <c r="C155" s="118">
        <v>618</v>
      </c>
      <c r="D155" s="118">
        <v>4207962</v>
      </c>
      <c r="E155" s="118">
        <v>4087087.0273540723</v>
      </c>
      <c r="F155" s="118">
        <v>120874.97264592769</v>
      </c>
      <c r="G155" s="118"/>
      <c r="L155">
        <v>130</v>
      </c>
      <c r="M155">
        <v>4860027.3081622981</v>
      </c>
      <c r="N155">
        <v>360384.69183770195</v>
      </c>
    </row>
    <row r="156" spans="1:14" x14ac:dyDescent="0.35">
      <c r="A156">
        <v>112400</v>
      </c>
      <c r="B156" t="s">
        <v>233</v>
      </c>
      <c r="C156" s="118">
        <v>812</v>
      </c>
      <c r="D156" s="118">
        <v>4541516</v>
      </c>
      <c r="E156" s="118">
        <v>5114144.6607567826</v>
      </c>
      <c r="F156" s="118">
        <v>-572628.66075678263</v>
      </c>
      <c r="G156" s="118"/>
      <c r="L156">
        <v>131</v>
      </c>
      <c r="M156">
        <v>4425910.1641467195</v>
      </c>
      <c r="N156">
        <v>573149.8358532805</v>
      </c>
    </row>
    <row r="157" spans="1:14" x14ac:dyDescent="0.35">
      <c r="A157">
        <v>112401</v>
      </c>
      <c r="B157" t="s">
        <v>233</v>
      </c>
      <c r="C157" s="118">
        <v>653</v>
      </c>
      <c r="D157" s="118">
        <v>3661371</v>
      </c>
      <c r="E157" s="118">
        <v>4272380.9302875511</v>
      </c>
      <c r="F157" s="118">
        <v>-611009.93028755113</v>
      </c>
      <c r="G157" s="118"/>
      <c r="L157">
        <v>132</v>
      </c>
      <c r="M157">
        <v>3790616.7826605067</v>
      </c>
      <c r="N157">
        <v>-33646.782660506666</v>
      </c>
    </row>
    <row r="158" spans="1:14" x14ac:dyDescent="0.35">
      <c r="A158">
        <v>119707</v>
      </c>
      <c r="B158" t="s">
        <v>233</v>
      </c>
      <c r="C158" s="118">
        <v>719</v>
      </c>
      <c r="D158" s="118">
        <v>4425445</v>
      </c>
      <c r="E158" s="118">
        <v>4621792.2901049685</v>
      </c>
      <c r="F158" s="118">
        <v>-196347.29010496847</v>
      </c>
      <c r="G158" s="118"/>
      <c r="L158">
        <v>133</v>
      </c>
      <c r="M158">
        <v>3435911.3113307049</v>
      </c>
      <c r="N158">
        <v>262728.68866929505</v>
      </c>
    </row>
    <row r="159" spans="1:14" x14ac:dyDescent="0.35">
      <c r="A159">
        <v>119714</v>
      </c>
      <c r="B159" t="s">
        <v>233</v>
      </c>
      <c r="C159" s="118">
        <v>819</v>
      </c>
      <c r="D159" s="118">
        <v>4497129</v>
      </c>
      <c r="E159" s="118">
        <v>5151203.4413434779</v>
      </c>
      <c r="F159" s="118">
        <v>-654074.44134347793</v>
      </c>
      <c r="G159" s="118"/>
      <c r="L159">
        <v>134</v>
      </c>
      <c r="M159">
        <v>4071204.6928169173</v>
      </c>
      <c r="N159">
        <v>227030.30718308268</v>
      </c>
    </row>
    <row r="160" spans="1:14" x14ac:dyDescent="0.35">
      <c r="A160">
        <v>119716</v>
      </c>
      <c r="B160" t="s">
        <v>233</v>
      </c>
      <c r="C160" s="118">
        <v>1198</v>
      </c>
      <c r="D160" s="118">
        <v>6084642</v>
      </c>
      <c r="E160" s="118">
        <v>7157671.7045374326</v>
      </c>
      <c r="F160" s="118">
        <v>-1073029.7045374326</v>
      </c>
      <c r="G160" s="118"/>
      <c r="L160">
        <v>135</v>
      </c>
      <c r="M160">
        <v>7131201.146975507</v>
      </c>
      <c r="N160">
        <v>1033690.853024493</v>
      </c>
    </row>
    <row r="161" spans="1:14" x14ac:dyDescent="0.35">
      <c r="A161">
        <v>119721</v>
      </c>
      <c r="B161" t="s">
        <v>233</v>
      </c>
      <c r="C161" s="118">
        <v>578</v>
      </c>
      <c r="D161" s="118">
        <v>3718274</v>
      </c>
      <c r="E161" s="118">
        <v>3875322.5668586683</v>
      </c>
      <c r="F161" s="118">
        <v>-157048.56685866835</v>
      </c>
      <c r="G161" s="118"/>
      <c r="L161">
        <v>136</v>
      </c>
      <c r="M161">
        <v>6681201.6684227725</v>
      </c>
      <c r="N161">
        <v>1137954.3315772275</v>
      </c>
    </row>
    <row r="162" spans="1:14" x14ac:dyDescent="0.35">
      <c r="A162">
        <v>119722</v>
      </c>
      <c r="B162" t="s">
        <v>233</v>
      </c>
      <c r="C162" s="118">
        <v>875</v>
      </c>
      <c r="D162" s="118">
        <v>4844875</v>
      </c>
      <c r="E162" s="118">
        <v>5447673.686037044</v>
      </c>
      <c r="F162" s="118">
        <v>-602798.68603704404</v>
      </c>
      <c r="G162" s="118"/>
      <c r="L162">
        <v>137</v>
      </c>
      <c r="M162">
        <v>10032374.255762544</v>
      </c>
      <c r="N162">
        <v>-261882.25576254353</v>
      </c>
    </row>
    <row r="163" spans="1:14" x14ac:dyDescent="0.35">
      <c r="A163">
        <v>119723</v>
      </c>
      <c r="B163" t="s">
        <v>233</v>
      </c>
      <c r="C163" s="118">
        <v>364</v>
      </c>
      <c r="D163" s="118">
        <v>2493036</v>
      </c>
      <c r="E163" s="118">
        <v>2742382.7032082565</v>
      </c>
      <c r="F163" s="118">
        <v>-249346.70320825651</v>
      </c>
      <c r="G163" s="118"/>
      <c r="L163">
        <v>138</v>
      </c>
      <c r="M163">
        <v>7327083.272933756</v>
      </c>
      <c r="N163">
        <v>1597796.727066244</v>
      </c>
    </row>
    <row r="164" spans="1:14" x14ac:dyDescent="0.35">
      <c r="A164">
        <v>119740</v>
      </c>
      <c r="B164" t="s">
        <v>233</v>
      </c>
      <c r="C164" s="118">
        <v>1388</v>
      </c>
      <c r="D164" s="118">
        <v>7706176</v>
      </c>
      <c r="E164" s="118">
        <v>8163552.8918906022</v>
      </c>
      <c r="F164" s="118">
        <v>-457376.89189060219</v>
      </c>
      <c r="G164" s="118"/>
      <c r="L164">
        <v>139</v>
      </c>
      <c r="M164">
        <v>2212971.5519697461</v>
      </c>
      <c r="N164">
        <v>383468.44803025387</v>
      </c>
    </row>
    <row r="165" spans="1:14" x14ac:dyDescent="0.35">
      <c r="A165">
        <v>119743</v>
      </c>
      <c r="B165" t="s">
        <v>233</v>
      </c>
      <c r="C165" s="118">
        <v>685</v>
      </c>
      <c r="D165" s="118">
        <v>3929160</v>
      </c>
      <c r="E165" s="118">
        <v>4441792.4986838745</v>
      </c>
      <c r="F165" s="118">
        <v>-512632.4986838745</v>
      </c>
      <c r="G165" s="118"/>
      <c r="L165">
        <v>140</v>
      </c>
      <c r="M165">
        <v>6051202.398448946</v>
      </c>
      <c r="N165">
        <v>-473242.39844894595</v>
      </c>
    </row>
    <row r="166" spans="1:14" x14ac:dyDescent="0.35">
      <c r="A166">
        <v>119744</v>
      </c>
      <c r="B166" t="s">
        <v>233</v>
      </c>
      <c r="C166" s="118">
        <v>1164</v>
      </c>
      <c r="D166" s="118">
        <v>6405492</v>
      </c>
      <c r="E166" s="118">
        <v>6977671.9131163387</v>
      </c>
      <c r="F166" s="118">
        <v>-572179.91311633866</v>
      </c>
      <c r="G166" s="118"/>
      <c r="L166">
        <v>141</v>
      </c>
      <c r="M166">
        <v>4198263.3691141596</v>
      </c>
      <c r="N166">
        <v>863255.63088584039</v>
      </c>
    </row>
    <row r="167" spans="1:14" x14ac:dyDescent="0.35">
      <c r="A167">
        <v>119745</v>
      </c>
      <c r="B167" t="s">
        <v>233</v>
      </c>
      <c r="C167" s="118">
        <v>381</v>
      </c>
      <c r="D167" s="118">
        <v>2867406</v>
      </c>
      <c r="E167" s="118">
        <v>2832382.598918803</v>
      </c>
      <c r="F167" s="118">
        <v>35023.401081196964</v>
      </c>
      <c r="G167" s="118"/>
      <c r="L167">
        <v>142</v>
      </c>
      <c r="M167">
        <v>3700616.8869499597</v>
      </c>
      <c r="N167">
        <v>223928.11305004032</v>
      </c>
    </row>
    <row r="168" spans="1:14" x14ac:dyDescent="0.35">
      <c r="A168">
        <v>119749</v>
      </c>
      <c r="B168" t="s">
        <v>233</v>
      </c>
      <c r="C168" s="118">
        <v>720</v>
      </c>
      <c r="D168" s="118">
        <v>4024800</v>
      </c>
      <c r="E168" s="118">
        <v>4627086.4016173529</v>
      </c>
      <c r="F168" s="118">
        <v>-602286.40161735285</v>
      </c>
      <c r="G168" s="118"/>
      <c r="L168">
        <v>143</v>
      </c>
      <c r="M168">
        <v>7194730.4851241279</v>
      </c>
      <c r="N168">
        <v>1128204.5148758721</v>
      </c>
    </row>
    <row r="169" spans="1:14" x14ac:dyDescent="0.35">
      <c r="A169">
        <v>119751</v>
      </c>
      <c r="B169" t="s">
        <v>233</v>
      </c>
      <c r="C169" s="118">
        <v>626</v>
      </c>
      <c r="D169" s="118">
        <v>3628296</v>
      </c>
      <c r="E169" s="118">
        <v>4129439.9194531534</v>
      </c>
      <c r="F169" s="118">
        <v>-501143.91945315339</v>
      </c>
      <c r="G169" s="118"/>
      <c r="L169">
        <v>144</v>
      </c>
      <c r="M169">
        <v>4346498.4914609427</v>
      </c>
      <c r="N169">
        <v>-285802.49146094266</v>
      </c>
    </row>
    <row r="170" spans="1:14" x14ac:dyDescent="0.35">
      <c r="A170">
        <v>119753</v>
      </c>
      <c r="B170" t="s">
        <v>233</v>
      </c>
      <c r="C170" s="118">
        <v>563</v>
      </c>
      <c r="D170" s="118">
        <v>3039637</v>
      </c>
      <c r="E170" s="118">
        <v>3795910.8941728915</v>
      </c>
      <c r="F170" s="118">
        <v>-756273.89417289151</v>
      </c>
      <c r="G170" s="118"/>
      <c r="L170">
        <v>145</v>
      </c>
      <c r="M170">
        <v>6442966.650365443</v>
      </c>
      <c r="N170">
        <v>-125557.65036544297</v>
      </c>
    </row>
    <row r="171" spans="1:14" x14ac:dyDescent="0.35">
      <c r="A171">
        <v>119757</v>
      </c>
      <c r="B171" t="s">
        <v>233</v>
      </c>
      <c r="C171" s="118">
        <v>782</v>
      </c>
      <c r="D171" s="118">
        <v>4494154</v>
      </c>
      <c r="E171" s="118">
        <v>4955321.3153852299</v>
      </c>
      <c r="F171" s="118">
        <v>-461167.31538522989</v>
      </c>
      <c r="G171" s="118"/>
      <c r="L171">
        <v>146</v>
      </c>
      <c r="M171">
        <v>5659438.146532448</v>
      </c>
      <c r="N171">
        <v>-459493.14653244801</v>
      </c>
    </row>
    <row r="172" spans="1:14" x14ac:dyDescent="0.35">
      <c r="A172">
        <v>119759</v>
      </c>
      <c r="B172" t="s">
        <v>233</v>
      </c>
      <c r="C172" s="118">
        <v>897</v>
      </c>
      <c r="D172" s="118">
        <v>4624932</v>
      </c>
      <c r="E172" s="118">
        <v>5564144.1393095162</v>
      </c>
      <c r="F172" s="118">
        <v>-939212.13930951618</v>
      </c>
      <c r="G172" s="118"/>
      <c r="L172">
        <v>147</v>
      </c>
      <c r="M172">
        <v>7353553.8304956807</v>
      </c>
      <c r="N172">
        <v>-664793.83049568068</v>
      </c>
    </row>
    <row r="173" spans="1:14" x14ac:dyDescent="0.35">
      <c r="A173">
        <v>119761</v>
      </c>
      <c r="B173" t="s">
        <v>233</v>
      </c>
      <c r="C173" s="118">
        <v>1442</v>
      </c>
      <c r="D173" s="118">
        <v>8157394</v>
      </c>
      <c r="E173" s="118">
        <v>8449434.9135593977</v>
      </c>
      <c r="F173" s="118">
        <v>-292040.91355939768</v>
      </c>
      <c r="G173" s="118"/>
      <c r="L173">
        <v>148</v>
      </c>
      <c r="M173">
        <v>6194143.4092833437</v>
      </c>
      <c r="N173">
        <v>-246479.4092833437</v>
      </c>
    </row>
    <row r="174" spans="1:14" x14ac:dyDescent="0.35">
      <c r="A174">
        <v>119765</v>
      </c>
      <c r="B174" t="s">
        <v>233</v>
      </c>
      <c r="C174" s="118">
        <v>695</v>
      </c>
      <c r="D174" s="118">
        <v>3659870</v>
      </c>
      <c r="E174" s="118">
        <v>4494733.6138077248</v>
      </c>
      <c r="F174" s="118">
        <v>-834863.61380772479</v>
      </c>
      <c r="G174" s="118"/>
      <c r="L174">
        <v>149</v>
      </c>
      <c r="M174">
        <v>5828849.7149287714</v>
      </c>
      <c r="N174">
        <v>-352348.71492877137</v>
      </c>
    </row>
    <row r="175" spans="1:14" x14ac:dyDescent="0.35">
      <c r="A175">
        <v>119767</v>
      </c>
      <c r="B175" t="s">
        <v>233</v>
      </c>
      <c r="C175" s="118">
        <v>1556</v>
      </c>
      <c r="D175" s="118">
        <v>8374392</v>
      </c>
      <c r="E175" s="118">
        <v>9052963.6259712987</v>
      </c>
      <c r="F175" s="118">
        <v>-678571.62597129866</v>
      </c>
      <c r="G175" s="118"/>
      <c r="L175">
        <v>150</v>
      </c>
      <c r="M175">
        <v>4748850.9664022103</v>
      </c>
      <c r="N175">
        <v>-625200.9664022103</v>
      </c>
    </row>
    <row r="176" spans="1:14" x14ac:dyDescent="0.35">
      <c r="A176">
        <v>119770</v>
      </c>
      <c r="B176" t="s">
        <v>233</v>
      </c>
      <c r="C176" s="118">
        <v>716</v>
      </c>
      <c r="D176" s="118">
        <v>4515096</v>
      </c>
      <c r="E176" s="118">
        <v>4605909.9555678125</v>
      </c>
      <c r="F176" s="118">
        <v>-90813.955567812547</v>
      </c>
      <c r="G176" s="118"/>
      <c r="L176">
        <v>151</v>
      </c>
      <c r="M176">
        <v>4018263.5776930661</v>
      </c>
      <c r="N176">
        <v>3478291.4223069339</v>
      </c>
    </row>
    <row r="177" spans="1:14" x14ac:dyDescent="0.35">
      <c r="A177">
        <v>119771</v>
      </c>
      <c r="B177" t="s">
        <v>233</v>
      </c>
      <c r="C177" s="118">
        <v>672</v>
      </c>
      <c r="D177" s="118">
        <v>4295424</v>
      </c>
      <c r="E177" s="118">
        <v>4372969.0490228683</v>
      </c>
      <c r="F177" s="118">
        <v>-77545.049022868276</v>
      </c>
      <c r="G177" s="118"/>
      <c r="L177">
        <v>152</v>
      </c>
      <c r="M177">
        <v>7538847.73342916</v>
      </c>
      <c r="N177">
        <v>-293497.73342915997</v>
      </c>
    </row>
    <row r="178" spans="1:14" x14ac:dyDescent="0.35">
      <c r="A178">
        <v>119773</v>
      </c>
      <c r="B178" t="s">
        <v>233</v>
      </c>
      <c r="C178" s="118">
        <v>574</v>
      </c>
      <c r="D178" s="118">
        <v>4028332</v>
      </c>
      <c r="E178" s="118">
        <v>3854146.120809128</v>
      </c>
      <c r="F178" s="118">
        <v>174185.87919087196</v>
      </c>
      <c r="G178" s="118"/>
      <c r="L178">
        <v>153</v>
      </c>
      <c r="M178">
        <v>8422964.355997473</v>
      </c>
      <c r="N178">
        <v>-370016.355997473</v>
      </c>
    </row>
    <row r="179" spans="1:14" x14ac:dyDescent="0.35">
      <c r="A179">
        <v>119774</v>
      </c>
      <c r="B179" t="s">
        <v>233</v>
      </c>
      <c r="C179" s="118">
        <v>622</v>
      </c>
      <c r="D179" s="118">
        <v>4261322</v>
      </c>
      <c r="E179" s="118">
        <v>4108263.4734036126</v>
      </c>
      <c r="F179" s="118">
        <v>153058.52659638738</v>
      </c>
      <c r="G179" s="118"/>
      <c r="L179">
        <v>154</v>
      </c>
      <c r="M179">
        <v>7041201.2512649596</v>
      </c>
      <c r="N179">
        <v>828590.74873504043</v>
      </c>
    </row>
    <row r="180" spans="1:14" x14ac:dyDescent="0.35">
      <c r="A180">
        <v>119775</v>
      </c>
      <c r="B180" t="s">
        <v>233</v>
      </c>
      <c r="C180" s="118">
        <v>928</v>
      </c>
      <c r="D180" s="118">
        <v>4556480</v>
      </c>
      <c r="E180" s="118">
        <v>5728261.5961934542</v>
      </c>
      <c r="F180" s="118">
        <v>-1171781.5961934542</v>
      </c>
      <c r="G180" s="118"/>
      <c r="L180">
        <v>155</v>
      </c>
      <c r="M180">
        <v>5505908.9126732796</v>
      </c>
      <c r="N180">
        <v>-264332.91267327964</v>
      </c>
    </row>
    <row r="181" spans="1:14" x14ac:dyDescent="0.35">
      <c r="A181">
        <v>119779</v>
      </c>
      <c r="B181" t="s">
        <v>233</v>
      </c>
      <c r="C181" s="118">
        <v>883</v>
      </c>
      <c r="D181" s="118">
        <v>4811467</v>
      </c>
      <c r="E181" s="118">
        <v>5490026.5781361246</v>
      </c>
      <c r="F181" s="118">
        <v>-678559.57813612465</v>
      </c>
      <c r="G181" s="118"/>
      <c r="L181">
        <v>156</v>
      </c>
      <c r="M181">
        <v>7560024.1794787003</v>
      </c>
      <c r="N181">
        <v>-1600252.1794787003</v>
      </c>
    </row>
    <row r="182" spans="1:14" x14ac:dyDescent="0.35">
      <c r="A182">
        <v>119780</v>
      </c>
      <c r="B182" t="s">
        <v>233</v>
      </c>
      <c r="C182" s="118">
        <v>673</v>
      </c>
      <c r="D182" s="118">
        <v>4307200</v>
      </c>
      <c r="E182" s="118">
        <v>4378263.1605352536</v>
      </c>
      <c r="F182" s="118">
        <v>-71063.160535253584</v>
      </c>
      <c r="G182" s="118"/>
      <c r="L182">
        <v>157</v>
      </c>
      <c r="M182">
        <v>4320027.9338990171</v>
      </c>
      <c r="N182">
        <v>-378479.93389901705</v>
      </c>
    </row>
    <row r="183" spans="1:14" x14ac:dyDescent="0.35">
      <c r="A183">
        <v>119781</v>
      </c>
      <c r="B183" t="s">
        <v>233</v>
      </c>
      <c r="C183" s="118">
        <v>270</v>
      </c>
      <c r="D183" s="118">
        <v>2086290</v>
      </c>
      <c r="E183" s="118">
        <v>2244736.2210440566</v>
      </c>
      <c r="F183" s="118">
        <v>-158446.22104405658</v>
      </c>
      <c r="G183" s="118"/>
      <c r="L183">
        <v>158</v>
      </c>
      <c r="M183">
        <v>6591201.772712226</v>
      </c>
      <c r="N183">
        <v>-747805.77271222603</v>
      </c>
    </row>
    <row r="184" spans="1:14" x14ac:dyDescent="0.35">
      <c r="A184">
        <v>119782</v>
      </c>
      <c r="B184" t="s">
        <v>233</v>
      </c>
      <c r="C184" s="118">
        <v>848</v>
      </c>
      <c r="D184" s="118">
        <v>5208416</v>
      </c>
      <c r="E184" s="118">
        <v>5304732.6752026463</v>
      </c>
      <c r="F184" s="118">
        <v>-96316.675202646293</v>
      </c>
      <c r="G184" s="118"/>
      <c r="L184">
        <v>159</v>
      </c>
      <c r="M184">
        <v>8661199.3740548007</v>
      </c>
      <c r="N184">
        <v>-308647.37405480072</v>
      </c>
    </row>
    <row r="185" spans="1:14" x14ac:dyDescent="0.35">
      <c r="A185">
        <v>119784</v>
      </c>
      <c r="B185" t="s">
        <v>233</v>
      </c>
      <c r="C185" s="118">
        <v>683</v>
      </c>
      <c r="D185" s="118">
        <v>3963449</v>
      </c>
      <c r="E185" s="118">
        <v>4431204.2756591048</v>
      </c>
      <c r="F185" s="118">
        <v>-467755.27565910481</v>
      </c>
      <c r="G185" s="118"/>
      <c r="L185">
        <v>160</v>
      </c>
      <c r="M185">
        <v>3292970.3004963067</v>
      </c>
      <c r="N185">
        <v>1428213.6995036933</v>
      </c>
    </row>
    <row r="186" spans="1:14" x14ac:dyDescent="0.35">
      <c r="A186">
        <v>119785</v>
      </c>
      <c r="B186" t="s">
        <v>233</v>
      </c>
      <c r="C186" s="118">
        <v>733</v>
      </c>
      <c r="D186" s="118">
        <v>4013175</v>
      </c>
      <c r="E186" s="118">
        <v>4695909.8512783591</v>
      </c>
      <c r="F186" s="118">
        <v>-682734.85127835907</v>
      </c>
      <c r="G186" s="118"/>
      <c r="L186">
        <v>161</v>
      </c>
      <c r="M186">
        <v>5569438.2508219015</v>
      </c>
      <c r="N186">
        <v>-157192.25082190149</v>
      </c>
    </row>
    <row r="187" spans="1:14" x14ac:dyDescent="0.35">
      <c r="A187">
        <v>119788</v>
      </c>
      <c r="B187" t="s">
        <v>233</v>
      </c>
      <c r="C187" s="118">
        <v>792</v>
      </c>
      <c r="D187" s="118">
        <v>4062960</v>
      </c>
      <c r="E187" s="118">
        <v>5008262.4305090802</v>
      </c>
      <c r="F187" s="118">
        <v>-945302.43050908018</v>
      </c>
      <c r="G187" s="118"/>
      <c r="L187">
        <v>162</v>
      </c>
      <c r="M187">
        <v>4727674.52035267</v>
      </c>
      <c r="N187">
        <v>637465.47964733001</v>
      </c>
    </row>
    <row r="188" spans="1:14" x14ac:dyDescent="0.35">
      <c r="A188">
        <v>119789</v>
      </c>
      <c r="B188" t="s">
        <v>233</v>
      </c>
      <c r="C188" s="118">
        <v>768</v>
      </c>
      <c r="D188" s="118">
        <v>3761664</v>
      </c>
      <c r="E188" s="118">
        <v>4881203.7542118374</v>
      </c>
      <c r="F188" s="118">
        <v>-1119539.7542118374</v>
      </c>
      <c r="G188" s="118"/>
      <c r="L188">
        <v>163</v>
      </c>
      <c r="M188">
        <v>5452967.7975494293</v>
      </c>
      <c r="N188">
        <v>292716.20245057065</v>
      </c>
    </row>
    <row r="189" spans="1:14" x14ac:dyDescent="0.35">
      <c r="A189">
        <v>119790</v>
      </c>
      <c r="B189" t="s">
        <v>233</v>
      </c>
      <c r="C189" s="118">
        <v>727</v>
      </c>
      <c r="D189" s="118">
        <v>5736757</v>
      </c>
      <c r="E189" s="118">
        <v>4664145.1822040491</v>
      </c>
      <c r="F189" s="118">
        <v>1072611.8177959509</v>
      </c>
      <c r="G189" s="118"/>
      <c r="L189">
        <v>164</v>
      </c>
      <c r="M189">
        <v>9566492.442672655</v>
      </c>
      <c r="N189">
        <v>1536708.557327345</v>
      </c>
    </row>
    <row r="190" spans="1:14" x14ac:dyDescent="0.35">
      <c r="A190">
        <v>119792</v>
      </c>
      <c r="B190" t="s">
        <v>233</v>
      </c>
      <c r="C190" s="118">
        <v>695</v>
      </c>
      <c r="D190" s="118">
        <v>3468050</v>
      </c>
      <c r="E190" s="118">
        <v>4494733.6138077248</v>
      </c>
      <c r="F190" s="118">
        <v>-1026683.6138077248</v>
      </c>
      <c r="G190" s="118"/>
      <c r="L190">
        <v>165</v>
      </c>
      <c r="M190">
        <v>6829436.7907695556</v>
      </c>
      <c r="N190">
        <v>1428147.2092304444</v>
      </c>
    </row>
    <row r="191" spans="1:14" x14ac:dyDescent="0.35">
      <c r="A191">
        <v>119793</v>
      </c>
      <c r="B191" t="s">
        <v>233</v>
      </c>
      <c r="C191" s="118">
        <v>994</v>
      </c>
      <c r="D191" s="118">
        <v>5944120</v>
      </c>
      <c r="E191" s="118">
        <v>6077672.9560108716</v>
      </c>
      <c r="F191" s="118">
        <v>-133552.95601087157</v>
      </c>
      <c r="G191" s="118"/>
      <c r="L191">
        <v>166</v>
      </c>
      <c r="M191">
        <v>8401787.9099479318</v>
      </c>
      <c r="N191">
        <v>219140.09005206823</v>
      </c>
    </row>
    <row r="192" spans="1:14" x14ac:dyDescent="0.35">
      <c r="A192">
        <v>119794</v>
      </c>
      <c r="B192" t="s">
        <v>233</v>
      </c>
      <c r="C192" s="118">
        <v>875</v>
      </c>
      <c r="D192" s="118">
        <v>4368000</v>
      </c>
      <c r="E192" s="118">
        <v>5447673.686037044</v>
      </c>
      <c r="F192" s="118">
        <v>-1079673.686037044</v>
      </c>
      <c r="G192" s="118"/>
      <c r="L192">
        <v>167</v>
      </c>
      <c r="M192">
        <v>6829436.7907695556</v>
      </c>
      <c r="N192">
        <v>1233891.2092304444</v>
      </c>
    </row>
    <row r="193" spans="1:14" x14ac:dyDescent="0.35">
      <c r="A193">
        <v>119797</v>
      </c>
      <c r="B193" t="s">
        <v>233</v>
      </c>
      <c r="C193" s="118">
        <v>431</v>
      </c>
      <c r="D193" s="118">
        <v>2637720</v>
      </c>
      <c r="E193" s="118">
        <v>3097088.1745380582</v>
      </c>
      <c r="F193" s="118">
        <v>-459368.17453805823</v>
      </c>
      <c r="G193" s="118"/>
      <c r="L193">
        <v>168</v>
      </c>
      <c r="M193">
        <v>4134734.0309655382</v>
      </c>
      <c r="N193">
        <v>-577763.03096553823</v>
      </c>
    </row>
    <row r="194" spans="1:14" x14ac:dyDescent="0.35">
      <c r="A194">
        <v>119798</v>
      </c>
      <c r="B194" t="s">
        <v>233</v>
      </c>
      <c r="C194" s="118">
        <v>701</v>
      </c>
      <c r="D194" s="118">
        <v>4630105</v>
      </c>
      <c r="E194" s="118">
        <v>4526498.2828820366</v>
      </c>
      <c r="F194" s="118">
        <v>103606.71711796336</v>
      </c>
      <c r="G194" s="118"/>
      <c r="L194">
        <v>169</v>
      </c>
      <c r="M194">
        <v>5781202.7113173055</v>
      </c>
      <c r="N194">
        <v>-538720.71131730545</v>
      </c>
    </row>
    <row r="195" spans="1:14" x14ac:dyDescent="0.35">
      <c r="A195">
        <v>119799</v>
      </c>
      <c r="B195" t="s">
        <v>233</v>
      </c>
      <c r="C195" s="118">
        <v>820</v>
      </c>
      <c r="D195" s="118">
        <v>4657600</v>
      </c>
      <c r="E195" s="118">
        <v>5156497.5528558632</v>
      </c>
      <c r="F195" s="118">
        <v>-498897.55285586324</v>
      </c>
      <c r="G195" s="118"/>
      <c r="L195">
        <v>170</v>
      </c>
      <c r="M195">
        <v>5532379.4702352053</v>
      </c>
      <c r="N195">
        <v>963901.52976479474</v>
      </c>
    </row>
    <row r="196" spans="1:14" x14ac:dyDescent="0.35">
      <c r="A196">
        <v>119800</v>
      </c>
      <c r="B196" t="s">
        <v>233</v>
      </c>
      <c r="C196" s="118">
        <v>319</v>
      </c>
      <c r="D196" s="118">
        <v>2199505</v>
      </c>
      <c r="E196" s="118">
        <v>2504147.6851509265</v>
      </c>
      <c r="F196" s="118">
        <v>-304642.68515092647</v>
      </c>
      <c r="G196" s="118"/>
      <c r="L196">
        <v>171</v>
      </c>
      <c r="M196">
        <v>7364142.0535204513</v>
      </c>
      <c r="N196">
        <v>-394884.0535204513</v>
      </c>
    </row>
    <row r="197" spans="1:14" x14ac:dyDescent="0.35">
      <c r="A197">
        <v>119801</v>
      </c>
      <c r="B197" t="s">
        <v>233</v>
      </c>
      <c r="C197" s="118">
        <v>1030</v>
      </c>
      <c r="D197" s="118">
        <v>5167510</v>
      </c>
      <c r="E197" s="118">
        <v>6268260.9704567352</v>
      </c>
      <c r="F197" s="118">
        <v>-1100750.9704567352</v>
      </c>
      <c r="G197" s="118"/>
      <c r="L197">
        <v>172</v>
      </c>
      <c r="M197">
        <v>7729435.7478750236</v>
      </c>
      <c r="N197">
        <v>86974.252124976367</v>
      </c>
    </row>
    <row r="198" spans="1:14" x14ac:dyDescent="0.35">
      <c r="A198">
        <v>119802</v>
      </c>
      <c r="B198" t="s">
        <v>233</v>
      </c>
      <c r="C198" s="118">
        <v>897</v>
      </c>
      <c r="D198" s="118">
        <v>4198857</v>
      </c>
      <c r="E198" s="118">
        <v>5564144.1393095162</v>
      </c>
      <c r="F198" s="118">
        <v>-1365287.1393095162</v>
      </c>
      <c r="G198" s="118"/>
      <c r="L198">
        <v>173</v>
      </c>
      <c r="M198">
        <v>5167085.7758806339</v>
      </c>
      <c r="N198">
        <v>345246.22411936615</v>
      </c>
    </row>
    <row r="199" spans="1:14" x14ac:dyDescent="0.35">
      <c r="A199">
        <v>119803</v>
      </c>
      <c r="B199" t="s">
        <v>233</v>
      </c>
      <c r="C199" s="118">
        <v>779</v>
      </c>
      <c r="D199" s="118">
        <v>4137269</v>
      </c>
      <c r="E199" s="118">
        <v>4939438.980848074</v>
      </c>
      <c r="F199" s="118">
        <v>-802169.98084807396</v>
      </c>
      <c r="G199" s="118"/>
      <c r="L199">
        <v>174</v>
      </c>
      <c r="M199">
        <v>6802966.23320763</v>
      </c>
      <c r="N199">
        <v>479542.76679237001</v>
      </c>
    </row>
    <row r="200" spans="1:14" x14ac:dyDescent="0.35">
      <c r="A200">
        <v>119804</v>
      </c>
      <c r="B200" t="s">
        <v>233</v>
      </c>
      <c r="C200" s="118">
        <v>722</v>
      </c>
      <c r="D200" s="118">
        <v>4501670</v>
      </c>
      <c r="E200" s="118">
        <v>4637674.6246421225</v>
      </c>
      <c r="F200" s="118">
        <v>-136004.62464212254</v>
      </c>
      <c r="G200" s="118"/>
      <c r="L200">
        <v>175</v>
      </c>
      <c r="M200">
        <v>5140615.2183187082</v>
      </c>
      <c r="N200">
        <v>-625056.21831870824</v>
      </c>
    </row>
    <row r="201" spans="1:14" x14ac:dyDescent="0.35">
      <c r="A201">
        <v>119813</v>
      </c>
      <c r="B201" t="s">
        <v>233</v>
      </c>
      <c r="C201" s="118">
        <v>934</v>
      </c>
      <c r="D201" s="118">
        <v>4753126</v>
      </c>
      <c r="E201" s="118">
        <v>5760026.2652677651</v>
      </c>
      <c r="F201" s="118">
        <v>-1006900.2652677651</v>
      </c>
      <c r="G201" s="118"/>
      <c r="L201">
        <v>176</v>
      </c>
      <c r="M201">
        <v>4113557.5849159979</v>
      </c>
      <c r="N201">
        <v>-41006.584915997926</v>
      </c>
    </row>
    <row r="202" spans="1:14" x14ac:dyDescent="0.35">
      <c r="A202">
        <v>119814</v>
      </c>
      <c r="B202" t="s">
        <v>233</v>
      </c>
      <c r="C202" s="118">
        <v>763</v>
      </c>
      <c r="D202" s="118">
        <v>3673845</v>
      </c>
      <c r="E202" s="118">
        <v>4854733.1966499127</v>
      </c>
      <c r="F202" s="118">
        <v>-1180888.1966499127</v>
      </c>
      <c r="G202" s="118"/>
      <c r="L202">
        <v>177</v>
      </c>
      <c r="M202">
        <v>8534140.6977575589</v>
      </c>
      <c r="N202">
        <v>156997.3022424411</v>
      </c>
    </row>
    <row r="203" spans="1:14" x14ac:dyDescent="0.35">
      <c r="A203">
        <v>119816</v>
      </c>
      <c r="B203" t="s">
        <v>233</v>
      </c>
      <c r="C203" s="118">
        <v>550</v>
      </c>
      <c r="D203" s="118">
        <v>3199900</v>
      </c>
      <c r="E203" s="118">
        <v>3727087.4445118853</v>
      </c>
      <c r="F203" s="118">
        <v>-527187.44451188529</v>
      </c>
      <c r="G203" s="118"/>
      <c r="L203">
        <v>178</v>
      </c>
      <c r="M203">
        <v>3938851.9050072897</v>
      </c>
      <c r="N203">
        <v>-317431.90500728972</v>
      </c>
    </row>
    <row r="204" spans="1:14" x14ac:dyDescent="0.35">
      <c r="A204">
        <v>131512</v>
      </c>
      <c r="B204" t="s">
        <v>233</v>
      </c>
      <c r="C204" s="118">
        <v>611</v>
      </c>
      <c r="D204" s="118">
        <v>4225676</v>
      </c>
      <c r="E204" s="118">
        <v>4050028.2467673765</v>
      </c>
      <c r="F204" s="118">
        <v>175647.75323262345</v>
      </c>
      <c r="G204" s="118"/>
      <c r="L204">
        <v>179</v>
      </c>
      <c r="M204">
        <v>7115318.8124383511</v>
      </c>
      <c r="N204">
        <v>-1059408.8124383511</v>
      </c>
    </row>
    <row r="205" spans="1:14" x14ac:dyDescent="0.35">
      <c r="A205">
        <v>131726</v>
      </c>
      <c r="B205" t="s">
        <v>233</v>
      </c>
      <c r="C205" s="118">
        <v>596</v>
      </c>
      <c r="D205" s="118">
        <v>3427596</v>
      </c>
      <c r="E205" s="118">
        <v>3970616.5740816002</v>
      </c>
      <c r="F205" s="118">
        <v>-543020.57408160018</v>
      </c>
      <c r="G205" s="118"/>
      <c r="L205">
        <v>180</v>
      </c>
      <c r="M205">
        <v>4722380.4088402847</v>
      </c>
      <c r="N205">
        <v>87165.591159715317</v>
      </c>
    </row>
    <row r="206" spans="1:14" x14ac:dyDescent="0.35">
      <c r="A206">
        <v>131880</v>
      </c>
      <c r="B206" t="s">
        <v>233</v>
      </c>
      <c r="C206" s="118">
        <v>932</v>
      </c>
      <c r="D206" s="118">
        <v>7204360</v>
      </c>
      <c r="E206" s="118">
        <v>5749438.0422429945</v>
      </c>
      <c r="F206" s="118">
        <v>1454921.9577570055</v>
      </c>
      <c r="G206" s="118"/>
      <c r="L206">
        <v>181</v>
      </c>
      <c r="M206">
        <v>4875909.6426994521</v>
      </c>
      <c r="N206">
        <v>-81392.642699452117</v>
      </c>
    </row>
    <row r="207" spans="1:14" x14ac:dyDescent="0.35">
      <c r="A207">
        <v>132834</v>
      </c>
      <c r="B207" t="s">
        <v>233</v>
      </c>
      <c r="C207" s="118">
        <v>1426</v>
      </c>
      <c r="D207" s="118">
        <v>7691844</v>
      </c>
      <c r="E207" s="118">
        <v>8364729.1293612355</v>
      </c>
      <c r="F207" s="118">
        <v>-672885.12936123554</v>
      </c>
      <c r="G207" s="118"/>
      <c r="L207">
        <v>182</v>
      </c>
      <c r="M207">
        <v>3483558.3149421709</v>
      </c>
      <c r="N207">
        <v>439577.68505782913</v>
      </c>
    </row>
    <row r="208" spans="1:14" x14ac:dyDescent="0.35">
      <c r="A208">
        <v>133351</v>
      </c>
      <c r="B208" t="s">
        <v>233</v>
      </c>
      <c r="C208" s="118">
        <v>757</v>
      </c>
      <c r="D208" s="118">
        <v>6096121</v>
      </c>
      <c r="E208" s="118">
        <v>4822968.5275756018</v>
      </c>
      <c r="F208" s="118">
        <v>1273152.4724243982</v>
      </c>
      <c r="G208" s="118"/>
      <c r="L208">
        <v>183</v>
      </c>
      <c r="M208">
        <v>8354140.9063364659</v>
      </c>
      <c r="N208">
        <v>-1128764.9063364659</v>
      </c>
    </row>
    <row r="209" spans="1:14" x14ac:dyDescent="0.35">
      <c r="A209">
        <v>134195</v>
      </c>
      <c r="B209" t="s">
        <v>233</v>
      </c>
      <c r="C209" s="118">
        <v>134</v>
      </c>
      <c r="D209" s="118">
        <v>859342</v>
      </c>
      <c r="E209" s="118">
        <v>1524737.0553596825</v>
      </c>
      <c r="F209" s="118">
        <v>-665395.05535968253</v>
      </c>
      <c r="G209" s="118"/>
      <c r="L209">
        <v>184</v>
      </c>
      <c r="M209">
        <v>7798259.1975360299</v>
      </c>
      <c r="N209">
        <v>-1244148.1975360299</v>
      </c>
    </row>
    <row r="210" spans="1:14" x14ac:dyDescent="0.35">
      <c r="A210">
        <v>134283</v>
      </c>
      <c r="B210" t="s">
        <v>233</v>
      </c>
      <c r="C210" s="118">
        <v>755</v>
      </c>
      <c r="D210" s="118">
        <v>4934680</v>
      </c>
      <c r="E210" s="118">
        <v>4812380.3045508321</v>
      </c>
      <c r="F210" s="118">
        <v>122299.69544916786</v>
      </c>
      <c r="G210" s="118"/>
      <c r="L210">
        <v>185</v>
      </c>
      <c r="M210">
        <v>5087674.103194857</v>
      </c>
      <c r="N210">
        <v>-294094.10319485702</v>
      </c>
    </row>
    <row r="211" spans="1:14" x14ac:dyDescent="0.35">
      <c r="A211">
        <v>134646</v>
      </c>
      <c r="B211" t="s">
        <v>233</v>
      </c>
      <c r="C211" s="118">
        <v>871</v>
      </c>
      <c r="D211" s="118">
        <v>5418491</v>
      </c>
      <c r="E211" s="118">
        <v>5426497.2399875037</v>
      </c>
      <c r="F211" s="118">
        <v>-8006.2399875037372</v>
      </c>
      <c r="G211" s="118"/>
      <c r="L211">
        <v>186</v>
      </c>
      <c r="M211">
        <v>7263553.9347851342</v>
      </c>
      <c r="N211">
        <v>-832513.93478513416</v>
      </c>
    </row>
    <row r="212" spans="1:14" x14ac:dyDescent="0.35">
      <c r="A212">
        <v>134906</v>
      </c>
      <c r="B212" t="s">
        <v>233</v>
      </c>
      <c r="C212" s="118">
        <v>816</v>
      </c>
      <c r="D212" s="118">
        <v>5610816</v>
      </c>
      <c r="E212" s="118">
        <v>5135321.1068063229</v>
      </c>
      <c r="F212" s="118">
        <v>475494.89319367707</v>
      </c>
      <c r="G212" s="118"/>
      <c r="L212">
        <v>187</v>
      </c>
      <c r="M212">
        <v>4140028.1424779235</v>
      </c>
      <c r="N212">
        <v>140419.85752207646</v>
      </c>
    </row>
    <row r="213" spans="1:14" x14ac:dyDescent="0.35">
      <c r="A213">
        <v>134989</v>
      </c>
      <c r="B213" t="s">
        <v>233</v>
      </c>
      <c r="C213" s="118">
        <v>1014</v>
      </c>
      <c r="D213" s="118">
        <v>7195344</v>
      </c>
      <c r="E213" s="118">
        <v>6183555.1862585731</v>
      </c>
      <c r="F213" s="118">
        <v>1011788.8137414269</v>
      </c>
      <c r="G213" s="118"/>
      <c r="L213">
        <v>188</v>
      </c>
      <c r="M213">
        <v>5145909.3298310926</v>
      </c>
      <c r="N213">
        <v>-354883.32983109262</v>
      </c>
    </row>
    <row r="214" spans="1:14" x14ac:dyDescent="0.35">
      <c r="A214">
        <v>134996</v>
      </c>
      <c r="B214" t="s">
        <v>233</v>
      </c>
      <c r="C214" s="118">
        <v>980</v>
      </c>
      <c r="D214" s="118">
        <v>7326480</v>
      </c>
      <c r="E214" s="118">
        <v>6003555.39483748</v>
      </c>
      <c r="F214" s="118">
        <v>1322924.60516252</v>
      </c>
      <c r="G214" s="118"/>
      <c r="L214">
        <v>189</v>
      </c>
      <c r="M214">
        <v>5352379.6788141122</v>
      </c>
      <c r="N214">
        <v>161558.32118588779</v>
      </c>
    </row>
    <row r="215" spans="1:14" x14ac:dyDescent="0.35">
      <c r="A215">
        <v>134997</v>
      </c>
      <c r="B215" t="s">
        <v>233</v>
      </c>
      <c r="C215" s="118">
        <v>1256</v>
      </c>
      <c r="D215" s="118">
        <v>7355136</v>
      </c>
      <c r="E215" s="118">
        <v>7464730.1722557684</v>
      </c>
      <c r="F215" s="118">
        <v>-109594.17225576844</v>
      </c>
      <c r="G215" s="118"/>
      <c r="L215">
        <v>190</v>
      </c>
      <c r="M215">
        <v>5479438.355111355</v>
      </c>
      <c r="N215">
        <v>-360828.35511135496</v>
      </c>
    </row>
    <row r="216" spans="1:14" x14ac:dyDescent="0.35">
      <c r="A216">
        <v>135003</v>
      </c>
      <c r="B216" t="s">
        <v>233</v>
      </c>
      <c r="C216" s="118">
        <v>972</v>
      </c>
      <c r="D216" s="118">
        <v>6551280</v>
      </c>
      <c r="E216" s="118">
        <v>5961202.5027383985</v>
      </c>
      <c r="F216" s="118">
        <v>590077.4972616015</v>
      </c>
      <c r="G216" s="118"/>
      <c r="L216">
        <v>191</v>
      </c>
      <c r="M216">
        <v>5336497.3442769572</v>
      </c>
      <c r="N216">
        <v>-525915.34427695721</v>
      </c>
    </row>
    <row r="217" spans="1:14" x14ac:dyDescent="0.35">
      <c r="A217">
        <v>135122</v>
      </c>
      <c r="B217" t="s">
        <v>233</v>
      </c>
      <c r="C217" s="118">
        <v>1102</v>
      </c>
      <c r="D217" s="118">
        <v>7040678</v>
      </c>
      <c r="E217" s="118">
        <v>6649436.9993484626</v>
      </c>
      <c r="F217" s="118">
        <v>391241.00065153744</v>
      </c>
      <c r="G217" s="118"/>
      <c r="L217">
        <v>192</v>
      </c>
      <c r="M217">
        <v>8767081.6043025032</v>
      </c>
      <c r="N217">
        <v>-719365.60430250317</v>
      </c>
    </row>
    <row r="218" spans="1:14" x14ac:dyDescent="0.35">
      <c r="A218">
        <v>135479</v>
      </c>
      <c r="B218" t="s">
        <v>233</v>
      </c>
      <c r="C218" s="118">
        <v>918</v>
      </c>
      <c r="D218" s="118">
        <v>6536160</v>
      </c>
      <c r="E218" s="118">
        <v>5675320.481069603</v>
      </c>
      <c r="F218" s="118">
        <v>860839.518930397</v>
      </c>
      <c r="G218" s="118"/>
      <c r="L218">
        <v>193</v>
      </c>
      <c r="M218">
        <v>5278262.1176407207</v>
      </c>
      <c r="N218">
        <v>-655250.11764072068</v>
      </c>
    </row>
    <row r="219" spans="1:14" x14ac:dyDescent="0.35">
      <c r="A219">
        <v>135481</v>
      </c>
      <c r="B219" t="s">
        <v>233</v>
      </c>
      <c r="C219" s="118">
        <v>1026</v>
      </c>
      <c r="D219" s="118">
        <v>7013736</v>
      </c>
      <c r="E219" s="118">
        <v>6247084.5244071949</v>
      </c>
      <c r="F219" s="118">
        <v>766651.47559280507</v>
      </c>
      <c r="G219" s="118"/>
      <c r="L219">
        <v>194</v>
      </c>
      <c r="M219">
        <v>5511203.024185665</v>
      </c>
      <c r="N219">
        <v>-57927.024185664952</v>
      </c>
    </row>
    <row r="220" spans="1:14" x14ac:dyDescent="0.35">
      <c r="A220">
        <v>135795</v>
      </c>
      <c r="B220" t="s">
        <v>233</v>
      </c>
      <c r="C220" s="118">
        <v>1011</v>
      </c>
      <c r="D220" s="118">
        <v>6645303</v>
      </c>
      <c r="E220" s="118">
        <v>6167672.8517214181</v>
      </c>
      <c r="F220" s="118">
        <v>477630.14827858191</v>
      </c>
      <c r="G220" s="118"/>
      <c r="L220">
        <v>195</v>
      </c>
      <c r="M220">
        <v>8417670.2444850877</v>
      </c>
      <c r="N220">
        <v>-549826.24448508769</v>
      </c>
    </row>
    <row r="221" spans="1:14" x14ac:dyDescent="0.35">
      <c r="A221">
        <v>136432</v>
      </c>
      <c r="B221" t="s">
        <v>233</v>
      </c>
      <c r="C221" s="118">
        <v>1416</v>
      </c>
      <c r="D221" s="118">
        <v>8620608</v>
      </c>
      <c r="E221" s="118">
        <v>8311788.0142373843</v>
      </c>
      <c r="F221" s="118">
        <v>308819.98576261569</v>
      </c>
      <c r="G221" s="118"/>
      <c r="L221">
        <v>196</v>
      </c>
      <c r="M221">
        <v>6093555.2905480266</v>
      </c>
      <c r="N221">
        <v>-814440.29054802656</v>
      </c>
    </row>
    <row r="222" spans="1:14" x14ac:dyDescent="0.35">
      <c r="A222">
        <v>136801</v>
      </c>
      <c r="B222" t="s">
        <v>233</v>
      </c>
      <c r="C222" s="118">
        <v>400</v>
      </c>
      <c r="D222" s="118">
        <v>2328800</v>
      </c>
      <c r="E222" s="118">
        <v>2932970.7176541197</v>
      </c>
      <c r="F222" s="118">
        <v>-604170.71765411971</v>
      </c>
      <c r="G222" s="118"/>
      <c r="L222">
        <v>197</v>
      </c>
      <c r="M222">
        <v>5368262.0133512672</v>
      </c>
      <c r="N222">
        <v>-642562.0133512672</v>
      </c>
    </row>
    <row r="223" spans="1:14" x14ac:dyDescent="0.35">
      <c r="A223">
        <v>137783</v>
      </c>
      <c r="B223" t="s">
        <v>233</v>
      </c>
      <c r="C223" s="118">
        <v>573</v>
      </c>
      <c r="D223" s="118">
        <v>3721635</v>
      </c>
      <c r="E223" s="118">
        <v>3848852.0092967427</v>
      </c>
      <c r="F223" s="118">
        <v>-127217.00929674273</v>
      </c>
      <c r="G223" s="118"/>
      <c r="L223">
        <v>198</v>
      </c>
      <c r="M223">
        <v>5384144.3478884231</v>
      </c>
      <c r="N223">
        <v>-931064.34788842313</v>
      </c>
    </row>
    <row r="224" spans="1:14" x14ac:dyDescent="0.35">
      <c r="A224">
        <v>138148</v>
      </c>
      <c r="B224" t="s">
        <v>233</v>
      </c>
      <c r="C224" s="118">
        <v>830</v>
      </c>
      <c r="D224" s="118">
        <v>5072130</v>
      </c>
      <c r="E224" s="118">
        <v>5209438.6679797145</v>
      </c>
      <c r="F224" s="118">
        <v>-137308.66797971446</v>
      </c>
      <c r="G224" s="118"/>
      <c r="L224">
        <v>199</v>
      </c>
      <c r="M224">
        <v>5415909.0169627331</v>
      </c>
      <c r="N224">
        <v>-700715.01696273312</v>
      </c>
    </row>
    <row r="225" spans="1:14" x14ac:dyDescent="0.35">
      <c r="A225">
        <v>106653</v>
      </c>
      <c r="B225" t="s">
        <v>333</v>
      </c>
      <c r="C225" s="118">
        <v>1590</v>
      </c>
      <c r="D225" s="118">
        <v>7542960</v>
      </c>
      <c r="E225" s="118">
        <v>9232963.4173923936</v>
      </c>
      <c r="F225" s="118">
        <v>-1690003.4173923936</v>
      </c>
      <c r="G225" s="118"/>
      <c r="L225">
        <v>200</v>
      </c>
      <c r="M225">
        <v>6480025.4309521392</v>
      </c>
      <c r="N225">
        <v>-923515.4309521392</v>
      </c>
    </row>
    <row r="226" spans="1:14" x14ac:dyDescent="0.35">
      <c r="A226">
        <v>106962</v>
      </c>
      <c r="B226" t="s">
        <v>333</v>
      </c>
      <c r="C226" s="118">
        <v>641</v>
      </c>
      <c r="D226" s="118">
        <v>3764593</v>
      </c>
      <c r="E226" s="118">
        <v>4208851.5921389293</v>
      </c>
      <c r="F226" s="118">
        <v>-444258.59213892929</v>
      </c>
      <c r="G226" s="118"/>
      <c r="L226">
        <v>201</v>
      </c>
      <c r="M226">
        <v>5140615.2183187082</v>
      </c>
      <c r="N226">
        <v>-696135.21831870824</v>
      </c>
    </row>
    <row r="227" spans="1:14" x14ac:dyDescent="0.35">
      <c r="A227">
        <v>107395</v>
      </c>
      <c r="B227" t="s">
        <v>333</v>
      </c>
      <c r="C227" s="118">
        <v>1464</v>
      </c>
      <c r="D227" s="118">
        <v>8336016</v>
      </c>
      <c r="E227" s="118">
        <v>8565905.3668318689</v>
      </c>
      <c r="F227" s="118">
        <v>-229889.36683186889</v>
      </c>
      <c r="G227" s="118"/>
      <c r="L227">
        <v>202</v>
      </c>
      <c r="M227">
        <v>3838263.7862719726</v>
      </c>
      <c r="N227">
        <v>-70805.786271972582</v>
      </c>
    </row>
    <row r="228" spans="1:14" x14ac:dyDescent="0.35">
      <c r="A228">
        <v>107413</v>
      </c>
      <c r="B228" t="s">
        <v>333</v>
      </c>
      <c r="C228" s="118">
        <v>1459</v>
      </c>
      <c r="D228" s="118">
        <v>9003489</v>
      </c>
      <c r="E228" s="118">
        <v>8539434.8092699442</v>
      </c>
      <c r="F228" s="118">
        <v>464054.19073005579</v>
      </c>
      <c r="G228" s="118"/>
      <c r="L228">
        <v>203</v>
      </c>
      <c r="M228">
        <v>5024144.7650462361</v>
      </c>
      <c r="N228">
        <v>-1077764.7650462361</v>
      </c>
    </row>
    <row r="229" spans="1:14" x14ac:dyDescent="0.35">
      <c r="A229">
        <v>107428</v>
      </c>
      <c r="B229" t="s">
        <v>333</v>
      </c>
      <c r="C229" s="118">
        <v>913</v>
      </c>
      <c r="D229" s="118">
        <v>5510868</v>
      </c>
      <c r="E229" s="118">
        <v>5648849.9235076774</v>
      </c>
      <c r="F229" s="118">
        <v>-137981.92350767739</v>
      </c>
      <c r="G229" s="118"/>
      <c r="L229">
        <v>204</v>
      </c>
      <c r="M229">
        <v>7210612.8196612829</v>
      </c>
      <c r="N229">
        <v>-1177860.8196612829</v>
      </c>
    </row>
    <row r="230" spans="1:14" x14ac:dyDescent="0.35">
      <c r="A230">
        <v>107562</v>
      </c>
      <c r="B230" t="s">
        <v>333</v>
      </c>
      <c r="C230" s="118">
        <v>1127</v>
      </c>
      <c r="D230" s="118">
        <v>6477996</v>
      </c>
      <c r="E230" s="118">
        <v>6781789.7871580897</v>
      </c>
      <c r="F230" s="118">
        <v>-303793.78715808969</v>
      </c>
      <c r="G230" s="118"/>
      <c r="L230">
        <v>205</v>
      </c>
      <c r="M230">
        <v>6347672.6431425111</v>
      </c>
      <c r="N230">
        <v>-1113267.6431425111</v>
      </c>
    </row>
    <row r="231" spans="1:14" x14ac:dyDescent="0.35">
      <c r="A231">
        <v>107564</v>
      </c>
      <c r="B231" t="s">
        <v>333</v>
      </c>
      <c r="C231" s="118">
        <v>684</v>
      </c>
      <c r="D231" s="118">
        <v>3664872</v>
      </c>
      <c r="E231" s="118">
        <v>4436498.3871714892</v>
      </c>
      <c r="F231" s="118">
        <v>-771626.38717148919</v>
      </c>
      <c r="G231" s="118"/>
      <c r="L231">
        <v>206</v>
      </c>
      <c r="M231">
        <v>9571786.5541850384</v>
      </c>
      <c r="N231">
        <v>2965533.4458149616</v>
      </c>
    </row>
    <row r="232" spans="1:14" x14ac:dyDescent="0.35">
      <c r="A232">
        <v>107756</v>
      </c>
      <c r="B232" t="s">
        <v>333</v>
      </c>
      <c r="C232" s="118">
        <v>520</v>
      </c>
      <c r="D232" s="118">
        <v>3938480</v>
      </c>
      <c r="E232" s="118">
        <v>3568264.0991403321</v>
      </c>
      <c r="F232" s="118">
        <v>370215.90085966792</v>
      </c>
      <c r="G232" s="118"/>
      <c r="L232">
        <v>207</v>
      </c>
      <c r="M232">
        <v>4817674.4160632165</v>
      </c>
      <c r="N232">
        <v>476593.58393678349</v>
      </c>
    </row>
    <row r="233" spans="1:14" x14ac:dyDescent="0.35">
      <c r="A233">
        <v>107758</v>
      </c>
      <c r="B233" t="s">
        <v>333</v>
      </c>
      <c r="C233" s="118">
        <v>684</v>
      </c>
      <c r="D233" s="118">
        <v>4399488</v>
      </c>
      <c r="E233" s="118">
        <v>4436498.3871714892</v>
      </c>
      <c r="F233" s="118">
        <v>-37010.387171489187</v>
      </c>
      <c r="G233" s="118"/>
      <c r="L233">
        <v>208</v>
      </c>
      <c r="M233">
        <v>4706498.0743031297</v>
      </c>
      <c r="N233">
        <v>663411.92569687031</v>
      </c>
    </row>
    <row r="234" spans="1:14" x14ac:dyDescent="0.35">
      <c r="A234">
        <v>107761</v>
      </c>
      <c r="B234" t="s">
        <v>333</v>
      </c>
      <c r="C234" s="118">
        <v>583</v>
      </c>
      <c r="D234" s="118">
        <v>4553813</v>
      </c>
      <c r="E234" s="118">
        <v>3901793.124420594</v>
      </c>
      <c r="F234" s="118">
        <v>652019.87557940604</v>
      </c>
      <c r="G234" s="118"/>
      <c r="L234">
        <v>209</v>
      </c>
      <c r="M234">
        <v>6850613.2368190959</v>
      </c>
      <c r="N234">
        <v>22446.76318090409</v>
      </c>
    </row>
    <row r="235" spans="1:14" x14ac:dyDescent="0.35">
      <c r="A235">
        <v>107763</v>
      </c>
      <c r="B235" t="s">
        <v>333</v>
      </c>
      <c r="C235" s="118">
        <v>1229</v>
      </c>
      <c r="D235" s="118">
        <v>6775477</v>
      </c>
      <c r="E235" s="118">
        <v>7321789.1614213707</v>
      </c>
      <c r="F235" s="118">
        <v>-546312.16142137069</v>
      </c>
      <c r="G235" s="118"/>
      <c r="L235">
        <v>210</v>
      </c>
      <c r="M235">
        <v>5442379.5745246587</v>
      </c>
      <c r="N235">
        <v>345248.42547534127</v>
      </c>
    </row>
    <row r="236" spans="1:14" x14ac:dyDescent="0.35">
      <c r="A236">
        <v>107769</v>
      </c>
      <c r="B236" t="s">
        <v>333</v>
      </c>
      <c r="C236" s="118">
        <v>1318</v>
      </c>
      <c r="D236" s="118">
        <v>7400570</v>
      </c>
      <c r="E236" s="118">
        <v>7792965.0860236445</v>
      </c>
      <c r="F236" s="118">
        <v>-392395.08602364454</v>
      </c>
      <c r="G236" s="118"/>
      <c r="L236">
        <v>211</v>
      </c>
      <c r="M236">
        <v>7957082.5429075826</v>
      </c>
      <c r="N236">
        <v>-930141.5429075826</v>
      </c>
    </row>
    <row r="237" spans="1:14" x14ac:dyDescent="0.35">
      <c r="A237">
        <v>107775</v>
      </c>
      <c r="B237" t="s">
        <v>333</v>
      </c>
      <c r="C237" s="118">
        <v>954</v>
      </c>
      <c r="D237" s="118">
        <v>6132312</v>
      </c>
      <c r="E237" s="118">
        <v>5865908.4955154667</v>
      </c>
      <c r="F237" s="118">
        <v>266403.50448453333</v>
      </c>
      <c r="G237" s="118"/>
      <c r="L237">
        <v>212</v>
      </c>
      <c r="M237">
        <v>8714140.4891786538</v>
      </c>
      <c r="N237">
        <v>676507.51082134619</v>
      </c>
    </row>
    <row r="238" spans="1:14" x14ac:dyDescent="0.35">
      <c r="A238">
        <v>107778</v>
      </c>
      <c r="B238" t="s">
        <v>333</v>
      </c>
      <c r="C238" s="118">
        <v>891</v>
      </c>
      <c r="D238" s="118">
        <v>5435991</v>
      </c>
      <c r="E238" s="118">
        <v>5532379.4702352053</v>
      </c>
      <c r="F238" s="118">
        <v>-96388.470235205255</v>
      </c>
      <c r="G238" s="118"/>
      <c r="L238">
        <v>213</v>
      </c>
      <c r="M238">
        <v>5452967.7975494293</v>
      </c>
      <c r="N238">
        <v>427620.20245057065</v>
      </c>
    </row>
    <row r="239" spans="1:14" x14ac:dyDescent="0.35">
      <c r="A239">
        <v>107780</v>
      </c>
      <c r="B239" t="s">
        <v>333</v>
      </c>
      <c r="C239" s="118">
        <v>1189</v>
      </c>
      <c r="D239" s="118">
        <v>7520425</v>
      </c>
      <c r="E239" s="118">
        <v>7110024.7009259667</v>
      </c>
      <c r="F239" s="118">
        <v>410400.29907403328</v>
      </c>
      <c r="G239" s="118"/>
      <c r="L239">
        <v>214</v>
      </c>
      <c r="M239">
        <v>7009436.5821906496</v>
      </c>
      <c r="N239">
        <v>30453.417809350416</v>
      </c>
    </row>
    <row r="240" spans="1:14" x14ac:dyDescent="0.35">
      <c r="A240">
        <v>107782</v>
      </c>
      <c r="B240" t="s">
        <v>333</v>
      </c>
      <c r="C240" s="118">
        <v>669</v>
      </c>
      <c r="D240" s="118">
        <v>4038753</v>
      </c>
      <c r="E240" s="118">
        <v>4357086.7144857123</v>
      </c>
      <c r="F240" s="118">
        <v>-318333.71448571235</v>
      </c>
      <c r="G240" s="118"/>
      <c r="L240">
        <v>215</v>
      </c>
      <c r="M240">
        <v>4939438.980848074</v>
      </c>
      <c r="N240">
        <v>88227.019151926041</v>
      </c>
    </row>
    <row r="241" spans="1:14" x14ac:dyDescent="0.35">
      <c r="A241">
        <v>108055</v>
      </c>
      <c r="B241" t="s">
        <v>333</v>
      </c>
      <c r="C241" s="118">
        <v>1017</v>
      </c>
      <c r="D241" s="118">
        <v>7235955</v>
      </c>
      <c r="E241" s="118">
        <v>6199437.520795729</v>
      </c>
      <c r="F241" s="118">
        <v>1036517.479204271</v>
      </c>
      <c r="G241" s="118"/>
      <c r="L241">
        <v>216</v>
      </c>
      <c r="M241">
        <v>7427671.3916690722</v>
      </c>
      <c r="N241">
        <v>-141005.39166907221</v>
      </c>
    </row>
    <row r="242" spans="1:14" x14ac:dyDescent="0.35">
      <c r="A242">
        <v>108057</v>
      </c>
      <c r="B242" t="s">
        <v>333</v>
      </c>
      <c r="C242" s="118">
        <v>1280</v>
      </c>
      <c r="D242" s="118">
        <v>6878720</v>
      </c>
      <c r="E242" s="118">
        <v>7591788.8485530112</v>
      </c>
      <c r="F242" s="118">
        <v>-713068.84855301119</v>
      </c>
      <c r="G242" s="118"/>
      <c r="L242">
        <v>217</v>
      </c>
      <c r="M242">
        <v>6427084.315828288</v>
      </c>
      <c r="N242">
        <v>-197464.31582828797</v>
      </c>
    </row>
    <row r="243" spans="1:14" x14ac:dyDescent="0.35">
      <c r="A243">
        <v>108058</v>
      </c>
      <c r="B243" t="s">
        <v>333</v>
      </c>
      <c r="C243" s="118">
        <v>1448</v>
      </c>
      <c r="D243" s="118">
        <v>8599672</v>
      </c>
      <c r="E243" s="118">
        <v>8481199.5826337077</v>
      </c>
      <c r="F243" s="118">
        <v>118472.41736629233</v>
      </c>
      <c r="G243" s="118"/>
      <c r="L243">
        <v>218</v>
      </c>
      <c r="M243">
        <v>6252378.6359195793</v>
      </c>
      <c r="N243">
        <v>-303994.6359195793</v>
      </c>
    </row>
    <row r="244" spans="1:14" x14ac:dyDescent="0.35">
      <c r="A244">
        <v>108059</v>
      </c>
      <c r="B244" t="s">
        <v>333</v>
      </c>
      <c r="C244" s="118">
        <v>1022</v>
      </c>
      <c r="D244" s="118">
        <v>8769782</v>
      </c>
      <c r="E244" s="118">
        <v>6225908.0783576537</v>
      </c>
      <c r="F244" s="118">
        <v>2543873.9216423463</v>
      </c>
      <c r="G244" s="118"/>
      <c r="L244">
        <v>219</v>
      </c>
      <c r="M244">
        <v>5622379.3659457527</v>
      </c>
      <c r="N244">
        <v>934288.63405424729</v>
      </c>
    </row>
    <row r="245" spans="1:14" x14ac:dyDescent="0.35">
      <c r="A245">
        <v>108075</v>
      </c>
      <c r="B245" t="s">
        <v>333</v>
      </c>
      <c r="C245" s="118">
        <v>876</v>
      </c>
      <c r="D245" s="118">
        <v>6038268</v>
      </c>
      <c r="E245" s="118">
        <v>5452967.7975494293</v>
      </c>
      <c r="F245" s="118">
        <v>585300.20245057065</v>
      </c>
      <c r="G245" s="118"/>
      <c r="L245">
        <v>220</v>
      </c>
      <c r="M245">
        <v>6294731.5280186608</v>
      </c>
      <c r="N245">
        <v>562143.47198133916</v>
      </c>
    </row>
    <row r="246" spans="1:14" x14ac:dyDescent="0.35">
      <c r="A246">
        <v>108076</v>
      </c>
      <c r="B246" t="s">
        <v>333</v>
      </c>
      <c r="C246" s="118">
        <v>1982</v>
      </c>
      <c r="D246" s="118">
        <v>11251814</v>
      </c>
      <c r="E246" s="118">
        <v>11308255.130247353</v>
      </c>
      <c r="F246" s="118">
        <v>-56441.130247352645</v>
      </c>
      <c r="G246" s="118"/>
      <c r="L246">
        <v>221</v>
      </c>
      <c r="M246">
        <v>7459436.0607433831</v>
      </c>
      <c r="N246">
        <v>-1119176.0607433831</v>
      </c>
    </row>
    <row r="247" spans="1:14" x14ac:dyDescent="0.35">
      <c r="A247">
        <v>108079</v>
      </c>
      <c r="B247" t="s">
        <v>333</v>
      </c>
      <c r="C247" s="118">
        <v>1176</v>
      </c>
      <c r="D247" s="118">
        <v>6115200</v>
      </c>
      <c r="E247" s="118">
        <v>7041201.2512649596</v>
      </c>
      <c r="F247" s="118">
        <v>-926001.25126495957</v>
      </c>
      <c r="G247" s="118"/>
      <c r="L247">
        <v>222</v>
      </c>
      <c r="M247">
        <v>6622966.4417865369</v>
      </c>
      <c r="N247">
        <v>-410655.44178653695</v>
      </c>
    </row>
    <row r="248" spans="1:14" x14ac:dyDescent="0.35">
      <c r="A248">
        <v>108083</v>
      </c>
      <c r="B248" t="s">
        <v>333</v>
      </c>
      <c r="C248" s="118">
        <v>1371</v>
      </c>
      <c r="D248" s="118">
        <v>6909840</v>
      </c>
      <c r="E248" s="118">
        <v>8073552.9961800547</v>
      </c>
      <c r="F248" s="118">
        <v>-1163712.9961800547</v>
      </c>
      <c r="G248" s="118"/>
      <c r="L248">
        <v>223</v>
      </c>
      <c r="M248">
        <v>6262966.8589443499</v>
      </c>
      <c r="N248">
        <v>42745.141055650078</v>
      </c>
    </row>
    <row r="249" spans="1:14" x14ac:dyDescent="0.35">
      <c r="A249">
        <v>108085</v>
      </c>
      <c r="B249" t="s">
        <v>333</v>
      </c>
      <c r="C249" s="118">
        <v>1323</v>
      </c>
      <c r="D249" s="118">
        <v>6625584</v>
      </c>
      <c r="E249" s="118">
        <v>7819435.6435855702</v>
      </c>
      <c r="F249" s="118">
        <v>-1193851.6435855702</v>
      </c>
      <c r="G249" s="118"/>
      <c r="L249">
        <v>224</v>
      </c>
      <c r="M249">
        <v>8364729.1293612355</v>
      </c>
      <c r="N249">
        <v>-1250415.1293612355</v>
      </c>
    </row>
    <row r="250" spans="1:14" x14ac:dyDescent="0.35">
      <c r="A250">
        <v>108088</v>
      </c>
      <c r="B250" t="s">
        <v>333</v>
      </c>
      <c r="C250" s="118">
        <v>670</v>
      </c>
      <c r="D250" s="118">
        <v>4150650</v>
      </c>
      <c r="E250" s="118">
        <v>4362380.8259980977</v>
      </c>
      <c r="F250" s="118">
        <v>-211730.82599809766</v>
      </c>
      <c r="G250" s="118"/>
      <c r="L250">
        <v>225</v>
      </c>
      <c r="M250">
        <v>6596495.8842246113</v>
      </c>
      <c r="N250">
        <v>-902807.88422461133</v>
      </c>
    </row>
    <row r="251" spans="1:14" x14ac:dyDescent="0.35">
      <c r="A251">
        <v>108095</v>
      </c>
      <c r="B251" t="s">
        <v>333</v>
      </c>
      <c r="C251" s="118">
        <v>908</v>
      </c>
      <c r="D251" s="118">
        <v>5019424</v>
      </c>
      <c r="E251" s="118">
        <v>5622379.3659457527</v>
      </c>
      <c r="F251" s="118">
        <v>-602955.36594575271</v>
      </c>
      <c r="G251" s="118"/>
      <c r="L251">
        <v>226</v>
      </c>
      <c r="M251">
        <v>5013556.5420214655</v>
      </c>
      <c r="N251">
        <v>-638575.54202146549</v>
      </c>
    </row>
    <row r="252" spans="1:14" x14ac:dyDescent="0.35">
      <c r="A252">
        <v>108096</v>
      </c>
      <c r="B252" t="s">
        <v>333</v>
      </c>
      <c r="C252" s="118">
        <v>959</v>
      </c>
      <c r="D252" s="118">
        <v>5911276</v>
      </c>
      <c r="E252" s="118">
        <v>5892379.0530773923</v>
      </c>
      <c r="F252" s="118">
        <v>18896.94692260772</v>
      </c>
      <c r="G252" s="118"/>
      <c r="L252">
        <v>227</v>
      </c>
      <c r="M252">
        <v>4976497.7614347693</v>
      </c>
      <c r="N252">
        <v>-930169.76143476926</v>
      </c>
    </row>
    <row r="253" spans="1:14" x14ac:dyDescent="0.35">
      <c r="A253">
        <v>108097</v>
      </c>
      <c r="B253" t="s">
        <v>333</v>
      </c>
      <c r="C253" s="118">
        <v>907</v>
      </c>
      <c r="D253" s="118">
        <v>5679634</v>
      </c>
      <c r="E253" s="118">
        <v>5617085.2544333674</v>
      </c>
      <c r="F253" s="118">
        <v>62548.745566632599</v>
      </c>
      <c r="G253" s="118"/>
      <c r="L253">
        <v>228</v>
      </c>
      <c r="M253">
        <v>4171792.811552234</v>
      </c>
      <c r="N253">
        <v>-441336.81155223399</v>
      </c>
    </row>
    <row r="254" spans="1:14" x14ac:dyDescent="0.35">
      <c r="A254">
        <v>108271</v>
      </c>
      <c r="B254" t="s">
        <v>333</v>
      </c>
      <c r="C254" s="118">
        <v>1470</v>
      </c>
      <c r="D254" s="118">
        <v>7893900</v>
      </c>
      <c r="E254" s="118">
        <v>8597670.0359061807</v>
      </c>
      <c r="F254" s="118">
        <v>-703770.03590618074</v>
      </c>
      <c r="G254" s="118"/>
      <c r="L254">
        <v>229</v>
      </c>
      <c r="M254">
        <v>4987085.9844595399</v>
      </c>
      <c r="N254">
        <v>-300061.98445953988</v>
      </c>
    </row>
    <row r="255" spans="1:14" x14ac:dyDescent="0.35">
      <c r="A255">
        <v>118072</v>
      </c>
      <c r="B255" t="s">
        <v>333</v>
      </c>
      <c r="C255" s="118">
        <v>800</v>
      </c>
      <c r="D255" s="118">
        <v>3967200</v>
      </c>
      <c r="E255" s="118">
        <v>5050615.3226081608</v>
      </c>
      <c r="F255" s="118">
        <v>-1083415.3226081608</v>
      </c>
      <c r="G255" s="118"/>
      <c r="L255">
        <v>230</v>
      </c>
      <c r="M255">
        <v>5527085.3587228209</v>
      </c>
      <c r="N255">
        <v>463504.64127717912</v>
      </c>
    </row>
    <row r="256" spans="1:14" x14ac:dyDescent="0.35">
      <c r="A256">
        <v>118073</v>
      </c>
      <c r="B256" t="s">
        <v>333</v>
      </c>
      <c r="C256" s="118">
        <v>1197</v>
      </c>
      <c r="D256" s="118">
        <v>6384798</v>
      </c>
      <c r="E256" s="118">
        <v>7152377.5930250473</v>
      </c>
      <c r="F256" s="118">
        <v>-767579.59302504733</v>
      </c>
      <c r="G256" s="118"/>
      <c r="L256">
        <v>231</v>
      </c>
      <c r="M256">
        <v>4965909.5384099996</v>
      </c>
      <c r="N256">
        <v>-602949.53840999957</v>
      </c>
    </row>
    <row r="257" spans="1:14" x14ac:dyDescent="0.35">
      <c r="A257">
        <v>118075</v>
      </c>
      <c r="B257" t="s">
        <v>333</v>
      </c>
      <c r="C257" s="118">
        <v>698</v>
      </c>
      <c r="D257" s="118">
        <v>4133556</v>
      </c>
      <c r="E257" s="118">
        <v>4510615.9483448807</v>
      </c>
      <c r="F257" s="118">
        <v>-377059.94834488072</v>
      </c>
      <c r="G257" s="118"/>
      <c r="L257">
        <v>232</v>
      </c>
      <c r="M257">
        <v>4828262.6390879862</v>
      </c>
      <c r="N257">
        <v>-626668.6390879862</v>
      </c>
    </row>
    <row r="258" spans="1:14" x14ac:dyDescent="0.35">
      <c r="A258">
        <v>118076</v>
      </c>
      <c r="B258" t="s">
        <v>333</v>
      </c>
      <c r="C258" s="118">
        <v>446</v>
      </c>
      <c r="D258" s="118">
        <v>2366476</v>
      </c>
      <c r="E258" s="118">
        <v>3176499.8472238346</v>
      </c>
      <c r="F258" s="118">
        <v>-810023.8472238346</v>
      </c>
      <c r="G258" s="118"/>
      <c r="L258">
        <v>233</v>
      </c>
      <c r="M258">
        <v>2467088.9045642307</v>
      </c>
      <c r="N258">
        <v>515943.0954357693</v>
      </c>
    </row>
    <row r="259" spans="1:14" x14ac:dyDescent="0.35">
      <c r="A259">
        <v>118082</v>
      </c>
      <c r="B259" t="s">
        <v>333</v>
      </c>
      <c r="C259" s="118">
        <v>1111</v>
      </c>
      <c r="D259" s="118">
        <v>5983846</v>
      </c>
      <c r="E259" s="118">
        <v>6697084.0029599285</v>
      </c>
      <c r="F259" s="118">
        <v>-713238.00295992848</v>
      </c>
      <c r="G259" s="118"/>
      <c r="L259">
        <v>234</v>
      </c>
      <c r="M259">
        <v>4897086.0887489934</v>
      </c>
      <c r="N259">
        <v>-825435.08874899335</v>
      </c>
    </row>
    <row r="260" spans="1:14" x14ac:dyDescent="0.35">
      <c r="A260">
        <v>118085</v>
      </c>
      <c r="B260" t="s">
        <v>333</v>
      </c>
      <c r="C260" s="118">
        <v>911</v>
      </c>
      <c r="D260" s="118">
        <v>6208465</v>
      </c>
      <c r="E260" s="118">
        <v>5638261.7004829077</v>
      </c>
      <c r="F260" s="118">
        <v>570203.29951709229</v>
      </c>
      <c r="G260" s="118"/>
      <c r="L260">
        <v>235</v>
      </c>
      <c r="M260">
        <v>5055909.4341205461</v>
      </c>
      <c r="N260">
        <v>794594.5658794539</v>
      </c>
    </row>
    <row r="261" spans="1:14" x14ac:dyDescent="0.35">
      <c r="A261">
        <v>118097</v>
      </c>
      <c r="B261" t="s">
        <v>333</v>
      </c>
      <c r="C261" s="118">
        <v>1229</v>
      </c>
      <c r="D261" s="118">
        <v>6556715</v>
      </c>
      <c r="E261" s="118">
        <v>7321789.1614213707</v>
      </c>
      <c r="F261" s="118">
        <v>-765074.16142137069</v>
      </c>
      <c r="G261" s="118"/>
      <c r="L261">
        <v>236</v>
      </c>
      <c r="M261">
        <v>3499440.6494793259</v>
      </c>
      <c r="N261">
        <v>-270864.64947932586</v>
      </c>
    </row>
    <row r="262" spans="1:14" x14ac:dyDescent="0.35">
      <c r="A262">
        <v>118109</v>
      </c>
      <c r="B262" t="s">
        <v>333</v>
      </c>
      <c r="C262" s="118">
        <v>785</v>
      </c>
      <c r="D262" s="118">
        <v>5710090</v>
      </c>
      <c r="E262" s="118">
        <v>4971203.6499223839</v>
      </c>
      <c r="F262" s="118">
        <v>738886.35007761605</v>
      </c>
      <c r="G262" s="118"/>
      <c r="L262">
        <v>237</v>
      </c>
      <c r="M262">
        <v>3917675.458957749</v>
      </c>
      <c r="N262">
        <v>24346.541042251047</v>
      </c>
    </row>
    <row r="263" spans="1:14" x14ac:dyDescent="0.35">
      <c r="A263">
        <v>118111</v>
      </c>
      <c r="B263" t="s">
        <v>333</v>
      </c>
      <c r="C263" s="118">
        <v>911</v>
      </c>
      <c r="D263" s="118">
        <v>6576509</v>
      </c>
      <c r="E263" s="118">
        <v>5638261.7004829077</v>
      </c>
      <c r="F263" s="118">
        <v>938247.29951709229</v>
      </c>
      <c r="G263" s="118"/>
      <c r="L263">
        <v>238</v>
      </c>
      <c r="M263">
        <v>6882377.9058934068</v>
      </c>
      <c r="N263">
        <v>-757007.90589340683</v>
      </c>
    </row>
    <row r="264" spans="1:14" x14ac:dyDescent="0.35">
      <c r="A264">
        <v>118112</v>
      </c>
      <c r="B264" t="s">
        <v>333</v>
      </c>
      <c r="C264" s="118">
        <v>594</v>
      </c>
      <c r="D264" s="118">
        <v>3095928</v>
      </c>
      <c r="E264" s="118">
        <v>3960028.35105683</v>
      </c>
      <c r="F264" s="118">
        <v>-864100.35105683003</v>
      </c>
      <c r="G264" s="118"/>
      <c r="L264">
        <v>239</v>
      </c>
      <c r="M264">
        <v>5871202.607027852</v>
      </c>
      <c r="N264">
        <v>45022.392972148024</v>
      </c>
    </row>
    <row r="265" spans="1:14" x14ac:dyDescent="0.35">
      <c r="A265">
        <v>121663</v>
      </c>
      <c r="B265" t="s">
        <v>333</v>
      </c>
      <c r="C265" s="118">
        <v>424</v>
      </c>
      <c r="D265" s="118">
        <v>2956976</v>
      </c>
      <c r="E265" s="118">
        <v>3060029.3939513625</v>
      </c>
      <c r="F265" s="118">
        <v>-103053.39395136246</v>
      </c>
      <c r="G265" s="118"/>
      <c r="L265">
        <v>240</v>
      </c>
      <c r="M265">
        <v>5193556.3334425585</v>
      </c>
      <c r="N265">
        <v>87665.666557441466</v>
      </c>
    </row>
    <row r="266" spans="1:14" x14ac:dyDescent="0.35">
      <c r="A266">
        <v>121665</v>
      </c>
      <c r="B266" t="s">
        <v>333</v>
      </c>
      <c r="C266" s="118">
        <v>595</v>
      </c>
      <c r="D266" s="118">
        <v>3233825</v>
      </c>
      <c r="E266" s="118">
        <v>3965322.4625692149</v>
      </c>
      <c r="F266" s="118">
        <v>-731497.46256921487</v>
      </c>
      <c r="G266" s="118"/>
      <c r="L266">
        <v>241</v>
      </c>
      <c r="M266">
        <v>5225321.0025168695</v>
      </c>
      <c r="N266">
        <v>-298126.00251686946</v>
      </c>
    </row>
    <row r="267" spans="1:14" x14ac:dyDescent="0.35">
      <c r="A267">
        <v>121666</v>
      </c>
      <c r="B267" t="s">
        <v>333</v>
      </c>
      <c r="C267" s="118">
        <v>907</v>
      </c>
      <c r="D267" s="118">
        <v>4652910</v>
      </c>
      <c r="E267" s="118">
        <v>5617085.2544333674</v>
      </c>
      <c r="F267" s="118">
        <v>-964175.2544333674</v>
      </c>
      <c r="G267" s="118"/>
      <c r="L267">
        <v>242</v>
      </c>
      <c r="M267">
        <v>5452967.7975494293</v>
      </c>
      <c r="N267">
        <v>-401951.79754942935</v>
      </c>
    </row>
    <row r="268" spans="1:14" x14ac:dyDescent="0.35">
      <c r="A268">
        <v>121667</v>
      </c>
      <c r="B268" t="s">
        <v>333</v>
      </c>
      <c r="C268" s="118">
        <v>1054</v>
      </c>
      <c r="D268" s="118">
        <v>6179602</v>
      </c>
      <c r="E268" s="118">
        <v>6395319.6467539771</v>
      </c>
      <c r="F268" s="118">
        <v>-215717.64675397705</v>
      </c>
      <c r="G268" s="118"/>
      <c r="L268">
        <v>243</v>
      </c>
      <c r="M268">
        <v>4007675.3546682959</v>
      </c>
      <c r="N268">
        <v>-314300.35466829594</v>
      </c>
    </row>
    <row r="269" spans="1:14" x14ac:dyDescent="0.35">
      <c r="A269">
        <v>121670</v>
      </c>
      <c r="B269" t="s">
        <v>333</v>
      </c>
      <c r="C269" s="118">
        <v>611</v>
      </c>
      <c r="D269" s="118">
        <v>3550521</v>
      </c>
      <c r="E269" s="118">
        <v>4050028.2467673765</v>
      </c>
      <c r="F269" s="118">
        <v>-499507.24676737655</v>
      </c>
      <c r="G269" s="118"/>
      <c r="L269">
        <v>244</v>
      </c>
      <c r="M269">
        <v>7771788.6399741042</v>
      </c>
      <c r="N269">
        <v>-75690.639974104241</v>
      </c>
    </row>
    <row r="270" spans="1:14" x14ac:dyDescent="0.35">
      <c r="A270">
        <v>121671</v>
      </c>
      <c r="B270" t="s">
        <v>333</v>
      </c>
      <c r="C270" s="118">
        <v>890</v>
      </c>
      <c r="D270" s="118">
        <v>5029390</v>
      </c>
      <c r="E270" s="118">
        <v>5527085.3587228209</v>
      </c>
      <c r="F270" s="118">
        <v>-497695.35872282088</v>
      </c>
      <c r="G270" s="118"/>
      <c r="L270">
        <v>245</v>
      </c>
      <c r="M270">
        <v>5606497.0314085968</v>
      </c>
      <c r="N270">
        <v>-275142.03140859678</v>
      </c>
    </row>
    <row r="271" spans="1:14" x14ac:dyDescent="0.35">
      <c r="A271">
        <v>121673</v>
      </c>
      <c r="B271" t="s">
        <v>333</v>
      </c>
      <c r="C271" s="118">
        <v>1473</v>
      </c>
      <c r="D271" s="118">
        <v>7180875</v>
      </c>
      <c r="E271" s="118">
        <v>8613552.3704433367</v>
      </c>
      <c r="F271" s="118">
        <v>-1432677.3704433367</v>
      </c>
      <c r="G271" s="118"/>
      <c r="L271">
        <v>246</v>
      </c>
      <c r="M271">
        <v>5738849.8192182248</v>
      </c>
      <c r="N271">
        <v>-768929.81921822485</v>
      </c>
    </row>
    <row r="272" spans="1:14" x14ac:dyDescent="0.35">
      <c r="A272">
        <v>121674</v>
      </c>
      <c r="B272" t="s">
        <v>333</v>
      </c>
      <c r="C272" s="118">
        <v>674</v>
      </c>
      <c r="D272" s="118">
        <v>3899764</v>
      </c>
      <c r="E272" s="118">
        <v>4383557.272047638</v>
      </c>
      <c r="F272" s="118">
        <v>-483793.27204763796</v>
      </c>
      <c r="G272" s="118"/>
      <c r="L272">
        <v>247</v>
      </c>
      <c r="M272">
        <v>9439433.7663754113</v>
      </c>
      <c r="N272">
        <v>-1061486.7663754113</v>
      </c>
    </row>
    <row r="273" spans="1:14" x14ac:dyDescent="0.35">
      <c r="A273">
        <v>121675</v>
      </c>
      <c r="B273" t="s">
        <v>333</v>
      </c>
      <c r="C273" s="118">
        <v>1126</v>
      </c>
      <c r="D273" s="118">
        <v>7106186</v>
      </c>
      <c r="E273" s="118">
        <v>6776495.6756457044</v>
      </c>
      <c r="F273" s="118">
        <v>329690.32435429562</v>
      </c>
      <c r="G273" s="118"/>
      <c r="L273">
        <v>248</v>
      </c>
      <c r="M273">
        <v>7200024.5966365132</v>
      </c>
      <c r="N273">
        <v>-1019274.5966365132</v>
      </c>
    </row>
    <row r="274" spans="1:14" x14ac:dyDescent="0.35">
      <c r="A274">
        <v>121678</v>
      </c>
      <c r="B274" t="s">
        <v>333</v>
      </c>
      <c r="C274" s="118">
        <v>1199</v>
      </c>
      <c r="D274" s="118">
        <v>6713201</v>
      </c>
      <c r="E274" s="118">
        <v>7162965.816049817</v>
      </c>
      <c r="F274" s="118">
        <v>-449764.81604981702</v>
      </c>
      <c r="G274" s="118"/>
      <c r="L274">
        <v>249</v>
      </c>
      <c r="M274">
        <v>9232963.4173923936</v>
      </c>
      <c r="N274">
        <v>-1690003.4173923936</v>
      </c>
    </row>
    <row r="275" spans="1:14" x14ac:dyDescent="0.35">
      <c r="A275">
        <v>121679</v>
      </c>
      <c r="B275" t="s">
        <v>333</v>
      </c>
      <c r="C275" s="118">
        <v>446</v>
      </c>
      <c r="D275" s="118">
        <v>2500722</v>
      </c>
      <c r="E275" s="118">
        <v>3176499.8472238346</v>
      </c>
      <c r="F275" s="118">
        <v>-675777.8472238346</v>
      </c>
      <c r="G275" s="118"/>
      <c r="L275">
        <v>250</v>
      </c>
      <c r="M275">
        <v>4208851.5921389293</v>
      </c>
      <c r="N275">
        <v>-444258.59213892929</v>
      </c>
    </row>
    <row r="276" spans="1:14" x14ac:dyDescent="0.35">
      <c r="A276">
        <v>121681</v>
      </c>
      <c r="B276" t="s">
        <v>333</v>
      </c>
      <c r="C276" s="118">
        <v>696</v>
      </c>
      <c r="D276" s="118">
        <v>3822432</v>
      </c>
      <c r="E276" s="118">
        <v>4500027.7253201101</v>
      </c>
      <c r="F276" s="118">
        <v>-677595.7253201101</v>
      </c>
      <c r="G276" s="118"/>
      <c r="L276">
        <v>251</v>
      </c>
      <c r="M276">
        <v>8565905.3668318689</v>
      </c>
      <c r="N276">
        <v>-229889.36683186889</v>
      </c>
    </row>
    <row r="277" spans="1:14" x14ac:dyDescent="0.35">
      <c r="A277">
        <v>121687</v>
      </c>
      <c r="B277" t="s">
        <v>333</v>
      </c>
      <c r="C277" s="118">
        <v>1555</v>
      </c>
      <c r="D277" s="118">
        <v>8367455</v>
      </c>
      <c r="E277" s="118">
        <v>9047669.5144589134</v>
      </c>
      <c r="F277" s="118">
        <v>-680214.51445891336</v>
      </c>
      <c r="G277" s="118"/>
      <c r="L277">
        <v>252</v>
      </c>
      <c r="M277">
        <v>8539434.8092699442</v>
      </c>
      <c r="N277">
        <v>464054.19073005579</v>
      </c>
    </row>
    <row r="278" spans="1:14" x14ac:dyDescent="0.35">
      <c r="A278">
        <v>121689</v>
      </c>
      <c r="B278" t="s">
        <v>333</v>
      </c>
      <c r="C278" s="118">
        <v>589</v>
      </c>
      <c r="D278" s="118">
        <v>3231254</v>
      </c>
      <c r="E278" s="118">
        <v>3933557.7934949044</v>
      </c>
      <c r="F278" s="118">
        <v>-702303.79349490441</v>
      </c>
      <c r="G278" s="118"/>
      <c r="L278">
        <v>253</v>
      </c>
      <c r="M278">
        <v>5648849.9235076774</v>
      </c>
      <c r="N278">
        <v>-137981.92350767739</v>
      </c>
    </row>
    <row r="279" spans="1:14" x14ac:dyDescent="0.35">
      <c r="A279">
        <v>121690</v>
      </c>
      <c r="B279" t="s">
        <v>333</v>
      </c>
      <c r="C279" s="118">
        <v>292</v>
      </c>
      <c r="D279" s="118">
        <v>2239348</v>
      </c>
      <c r="E279" s="118">
        <v>2361206.6743165287</v>
      </c>
      <c r="F279" s="118">
        <v>-121858.67431652872</v>
      </c>
      <c r="G279" s="118"/>
      <c r="L279">
        <v>254</v>
      </c>
      <c r="M279">
        <v>6781789.7871580897</v>
      </c>
      <c r="N279">
        <v>-303793.78715808969</v>
      </c>
    </row>
    <row r="280" spans="1:14" x14ac:dyDescent="0.35">
      <c r="A280">
        <v>121694</v>
      </c>
      <c r="B280" t="s">
        <v>333</v>
      </c>
      <c r="C280" s="118">
        <v>889</v>
      </c>
      <c r="D280" s="118">
        <v>5157089</v>
      </c>
      <c r="E280" s="118">
        <v>5521791.2472104356</v>
      </c>
      <c r="F280" s="118">
        <v>-364702.24721043557</v>
      </c>
      <c r="G280" s="118"/>
      <c r="L280">
        <v>255</v>
      </c>
      <c r="M280">
        <v>4436498.3871714892</v>
      </c>
      <c r="N280">
        <v>-771626.38717148919</v>
      </c>
    </row>
    <row r="281" spans="1:14" x14ac:dyDescent="0.35">
      <c r="A281">
        <v>121699</v>
      </c>
      <c r="B281" t="s">
        <v>333</v>
      </c>
      <c r="C281" s="118">
        <v>670</v>
      </c>
      <c r="D281" s="118">
        <v>3682990</v>
      </c>
      <c r="E281" s="118">
        <v>4362380.8259980977</v>
      </c>
      <c r="F281" s="118">
        <v>-679390.82599809766</v>
      </c>
      <c r="G281" s="118"/>
      <c r="L281">
        <v>256</v>
      </c>
      <c r="M281">
        <v>3568264.0991403321</v>
      </c>
      <c r="N281">
        <v>370215.90085966792</v>
      </c>
    </row>
    <row r="282" spans="1:14" x14ac:dyDescent="0.35">
      <c r="A282">
        <v>121700</v>
      </c>
      <c r="B282" t="s">
        <v>333</v>
      </c>
      <c r="C282" s="118">
        <v>287</v>
      </c>
      <c r="D282" s="118">
        <v>2101127</v>
      </c>
      <c r="E282" s="118">
        <v>2334736.1167546036</v>
      </c>
      <c r="F282" s="118">
        <v>-233609.11675460357</v>
      </c>
      <c r="G282" s="118"/>
      <c r="L282">
        <v>257</v>
      </c>
      <c r="M282">
        <v>4436498.3871714892</v>
      </c>
      <c r="N282">
        <v>-37010.387171489187</v>
      </c>
    </row>
    <row r="283" spans="1:14" x14ac:dyDescent="0.35">
      <c r="A283">
        <v>121702</v>
      </c>
      <c r="B283" t="s">
        <v>333</v>
      </c>
      <c r="C283" s="118">
        <v>1102</v>
      </c>
      <c r="D283" s="118">
        <v>5933168</v>
      </c>
      <c r="E283" s="118">
        <v>6649436.9993484626</v>
      </c>
      <c r="F283" s="118">
        <v>-716268.99934846256</v>
      </c>
      <c r="G283" s="118"/>
      <c r="L283">
        <v>258</v>
      </c>
      <c r="M283">
        <v>3901793.124420594</v>
      </c>
      <c r="N283">
        <v>652019.87557940604</v>
      </c>
    </row>
    <row r="284" spans="1:14" x14ac:dyDescent="0.35">
      <c r="A284">
        <v>121711</v>
      </c>
      <c r="B284" t="s">
        <v>333</v>
      </c>
      <c r="C284" s="118">
        <v>1290</v>
      </c>
      <c r="D284" s="118">
        <v>6541590</v>
      </c>
      <c r="E284" s="118">
        <v>7644729.9636768615</v>
      </c>
      <c r="F284" s="118">
        <v>-1103139.9636768615</v>
      </c>
      <c r="G284" s="118"/>
      <c r="L284">
        <v>259</v>
      </c>
      <c r="M284">
        <v>7321789.1614213707</v>
      </c>
      <c r="N284">
        <v>-546312.16142137069</v>
      </c>
    </row>
    <row r="285" spans="1:14" x14ac:dyDescent="0.35">
      <c r="A285">
        <v>121714</v>
      </c>
      <c r="B285" t="s">
        <v>333</v>
      </c>
      <c r="C285" s="118">
        <v>544</v>
      </c>
      <c r="D285" s="118">
        <v>3099712</v>
      </c>
      <c r="E285" s="118">
        <v>3695322.7754375748</v>
      </c>
      <c r="F285" s="118">
        <v>-595610.77543757483</v>
      </c>
      <c r="G285" s="118"/>
      <c r="L285">
        <v>260</v>
      </c>
      <c r="M285">
        <v>7792965.0860236445</v>
      </c>
      <c r="N285">
        <v>-392395.08602364454</v>
      </c>
    </row>
    <row r="286" spans="1:14" x14ac:dyDescent="0.35">
      <c r="A286">
        <v>121715</v>
      </c>
      <c r="B286" t="s">
        <v>333</v>
      </c>
      <c r="C286" s="118">
        <v>457</v>
      </c>
      <c r="D286" s="118">
        <v>2566969</v>
      </c>
      <c r="E286" s="118">
        <v>3234735.0738600707</v>
      </c>
      <c r="F286" s="118">
        <v>-667766.07386007067</v>
      </c>
      <c r="G286" s="118"/>
      <c r="L286">
        <v>261</v>
      </c>
      <c r="M286">
        <v>5865908.4955154667</v>
      </c>
      <c r="N286">
        <v>266403.50448453333</v>
      </c>
    </row>
    <row r="287" spans="1:14" x14ac:dyDescent="0.35">
      <c r="A287">
        <v>121716</v>
      </c>
      <c r="B287" t="s">
        <v>333</v>
      </c>
      <c r="C287" s="118">
        <v>815</v>
      </c>
      <c r="D287" s="118">
        <v>4013060</v>
      </c>
      <c r="E287" s="118">
        <v>5130026.9952939376</v>
      </c>
      <c r="F287" s="118">
        <v>-1116966.9952939376</v>
      </c>
      <c r="G287" s="118"/>
      <c r="L287">
        <v>262</v>
      </c>
      <c r="M287">
        <v>5532379.4702352053</v>
      </c>
      <c r="N287">
        <v>-96388.470235205255</v>
      </c>
    </row>
    <row r="288" spans="1:14" x14ac:dyDescent="0.35">
      <c r="A288">
        <v>121717</v>
      </c>
      <c r="B288" t="s">
        <v>333</v>
      </c>
      <c r="C288" s="118">
        <v>1421</v>
      </c>
      <c r="D288" s="118">
        <v>6917428</v>
      </c>
      <c r="E288" s="118">
        <v>8338258.5717993099</v>
      </c>
      <c r="F288" s="118">
        <v>-1420830.5717993099</v>
      </c>
      <c r="G288" s="118"/>
      <c r="L288">
        <v>263</v>
      </c>
      <c r="M288">
        <v>7110024.7009259667</v>
      </c>
      <c r="N288">
        <v>410400.29907403328</v>
      </c>
    </row>
    <row r="289" spans="1:14" x14ac:dyDescent="0.35">
      <c r="A289">
        <v>121718</v>
      </c>
      <c r="B289" t="s">
        <v>333</v>
      </c>
      <c r="C289" s="118">
        <v>480</v>
      </c>
      <c r="D289" s="118">
        <v>2840640</v>
      </c>
      <c r="E289" s="118">
        <v>3356499.6386449281</v>
      </c>
      <c r="F289" s="118">
        <v>-515859.63864492811</v>
      </c>
      <c r="G289" s="118"/>
      <c r="L289">
        <v>264</v>
      </c>
      <c r="M289">
        <v>4357086.7144857123</v>
      </c>
      <c r="N289">
        <v>-318333.71448571235</v>
      </c>
    </row>
    <row r="290" spans="1:14" x14ac:dyDescent="0.35">
      <c r="A290">
        <v>121720</v>
      </c>
      <c r="B290" t="s">
        <v>333</v>
      </c>
      <c r="C290" s="118">
        <v>1314</v>
      </c>
      <c r="D290" s="118">
        <v>6283548</v>
      </c>
      <c r="E290" s="118">
        <v>7771788.6399741042</v>
      </c>
      <c r="F290" s="118">
        <v>-1488240.6399741042</v>
      </c>
      <c r="G290" s="118"/>
      <c r="L290">
        <v>265</v>
      </c>
      <c r="M290">
        <v>6199437.520795729</v>
      </c>
      <c r="N290">
        <v>1036517.479204271</v>
      </c>
    </row>
    <row r="291" spans="1:14" x14ac:dyDescent="0.35">
      <c r="A291">
        <v>132217</v>
      </c>
      <c r="B291" t="s">
        <v>333</v>
      </c>
      <c r="C291" s="118">
        <v>982</v>
      </c>
      <c r="D291" s="118">
        <v>5558120</v>
      </c>
      <c r="E291" s="118">
        <v>6014143.6178622497</v>
      </c>
      <c r="F291" s="118">
        <v>-456023.61786224972</v>
      </c>
      <c r="G291" s="118"/>
      <c r="L291">
        <v>266</v>
      </c>
      <c r="M291">
        <v>7591788.8485530112</v>
      </c>
      <c r="N291">
        <v>-713068.84855301119</v>
      </c>
    </row>
    <row r="292" spans="1:14" x14ac:dyDescent="0.35">
      <c r="A292">
        <v>136502</v>
      </c>
      <c r="B292" t="s">
        <v>333</v>
      </c>
      <c r="C292" s="118">
        <v>545</v>
      </c>
      <c r="D292" s="118">
        <v>4779650</v>
      </c>
      <c r="E292" s="118">
        <v>3700616.8869499597</v>
      </c>
      <c r="F292" s="118">
        <v>1079033.1130500403</v>
      </c>
      <c r="G292" s="118"/>
      <c r="L292">
        <v>267</v>
      </c>
      <c r="M292">
        <v>8481199.5826337077</v>
      </c>
      <c r="N292">
        <v>118472.41736629233</v>
      </c>
    </row>
    <row r="293" spans="1:14" x14ac:dyDescent="0.35">
      <c r="A293">
        <v>140569</v>
      </c>
      <c r="B293" t="s">
        <v>333</v>
      </c>
      <c r="C293" s="118">
        <v>2039</v>
      </c>
      <c r="D293" s="118">
        <v>11561130</v>
      </c>
      <c r="E293" s="118">
        <v>11610019.486453304</v>
      </c>
      <c r="F293" s="118">
        <v>-48889.486453304067</v>
      </c>
      <c r="G293" s="118"/>
      <c r="L293">
        <v>268</v>
      </c>
      <c r="M293">
        <v>6225908.0783576537</v>
      </c>
      <c r="N293">
        <v>2543873.9216423463</v>
      </c>
    </row>
    <row r="294" spans="1:14" x14ac:dyDescent="0.35">
      <c r="A294">
        <v>112932</v>
      </c>
      <c r="B294" t="s">
        <v>490</v>
      </c>
      <c r="C294" s="118">
        <v>932</v>
      </c>
      <c r="D294" s="118">
        <v>5976916</v>
      </c>
      <c r="E294" s="118">
        <v>5749438.0422429945</v>
      </c>
      <c r="F294" s="118">
        <v>227477.95775700547</v>
      </c>
      <c r="G294" s="118"/>
      <c r="L294">
        <v>269</v>
      </c>
      <c r="M294">
        <v>5452967.7975494293</v>
      </c>
      <c r="N294">
        <v>585300.20245057065</v>
      </c>
    </row>
    <row r="295" spans="1:14" x14ac:dyDescent="0.35">
      <c r="A295">
        <v>112936</v>
      </c>
      <c r="B295" t="s">
        <v>490</v>
      </c>
      <c r="C295" s="118">
        <v>545</v>
      </c>
      <c r="D295" s="118">
        <v>3388810</v>
      </c>
      <c r="E295" s="118">
        <v>3700616.8869499597</v>
      </c>
      <c r="F295" s="118">
        <v>-311806.88694995968</v>
      </c>
      <c r="G295" s="118"/>
      <c r="L295">
        <v>270</v>
      </c>
      <c r="M295">
        <v>11308255.130247353</v>
      </c>
      <c r="N295">
        <v>-56441.130247352645</v>
      </c>
    </row>
    <row r="296" spans="1:14" x14ac:dyDescent="0.35">
      <c r="A296">
        <v>112938</v>
      </c>
      <c r="B296" t="s">
        <v>490</v>
      </c>
      <c r="C296" s="118">
        <v>873</v>
      </c>
      <c r="D296" s="118">
        <v>5144589</v>
      </c>
      <c r="E296" s="118">
        <v>5437085.4630122734</v>
      </c>
      <c r="F296" s="118">
        <v>-292496.46301227342</v>
      </c>
      <c r="G296" s="118"/>
      <c r="L296">
        <v>271</v>
      </c>
      <c r="M296">
        <v>7041201.2512649596</v>
      </c>
      <c r="N296">
        <v>-926001.25126495957</v>
      </c>
    </row>
    <row r="297" spans="1:14" x14ac:dyDescent="0.35">
      <c r="A297">
        <v>112939</v>
      </c>
      <c r="B297" t="s">
        <v>490</v>
      </c>
      <c r="C297" s="118">
        <v>639</v>
      </c>
      <c r="D297" s="118">
        <v>4049982</v>
      </c>
      <c r="E297" s="118">
        <v>4198263.3691141596</v>
      </c>
      <c r="F297" s="118">
        <v>-148281.36911415961</v>
      </c>
      <c r="G297" s="118"/>
      <c r="L297">
        <v>272</v>
      </c>
      <c r="M297">
        <v>8073552.9961800547</v>
      </c>
      <c r="N297">
        <v>-1163712.9961800547</v>
      </c>
    </row>
    <row r="298" spans="1:14" x14ac:dyDescent="0.35">
      <c r="A298">
        <v>112949</v>
      </c>
      <c r="B298" t="s">
        <v>490</v>
      </c>
      <c r="C298" s="118">
        <v>837</v>
      </c>
      <c r="D298" s="118">
        <v>5095656</v>
      </c>
      <c r="E298" s="118">
        <v>5246497.4485664098</v>
      </c>
      <c r="F298" s="118">
        <v>-150841.44856640976</v>
      </c>
      <c r="G298" s="118"/>
      <c r="L298">
        <v>273</v>
      </c>
      <c r="M298">
        <v>7819435.6435855702</v>
      </c>
      <c r="N298">
        <v>-1193851.6435855702</v>
      </c>
    </row>
    <row r="299" spans="1:14" x14ac:dyDescent="0.35">
      <c r="A299">
        <v>112950</v>
      </c>
      <c r="B299" t="s">
        <v>490</v>
      </c>
      <c r="C299" s="118">
        <v>1239</v>
      </c>
      <c r="D299" s="118">
        <v>6577851</v>
      </c>
      <c r="E299" s="118">
        <v>7374730.2765452219</v>
      </c>
      <c r="F299" s="118">
        <v>-796879.27654522192</v>
      </c>
      <c r="G299" s="118"/>
      <c r="L299">
        <v>274</v>
      </c>
      <c r="M299">
        <v>4362380.8259980977</v>
      </c>
      <c r="N299">
        <v>-211730.82599809766</v>
      </c>
    </row>
    <row r="300" spans="1:14" x14ac:dyDescent="0.35">
      <c r="A300">
        <v>112951</v>
      </c>
      <c r="B300" t="s">
        <v>490</v>
      </c>
      <c r="C300" s="118">
        <v>925</v>
      </c>
      <c r="D300" s="118">
        <v>6419500</v>
      </c>
      <c r="E300" s="118">
        <v>5712379.2616562992</v>
      </c>
      <c r="F300" s="118">
        <v>707120.73834370077</v>
      </c>
      <c r="G300" s="118"/>
      <c r="L300">
        <v>275</v>
      </c>
      <c r="M300">
        <v>5622379.3659457527</v>
      </c>
      <c r="N300">
        <v>-602955.36594575271</v>
      </c>
    </row>
    <row r="301" spans="1:14" x14ac:dyDescent="0.35">
      <c r="A301">
        <v>112956</v>
      </c>
      <c r="B301" t="s">
        <v>490</v>
      </c>
      <c r="C301" s="118">
        <v>1741</v>
      </c>
      <c r="D301" s="118">
        <v>7397509</v>
      </c>
      <c r="E301" s="118">
        <v>10032374.255762544</v>
      </c>
      <c r="F301" s="118">
        <v>-2634865.2557625435</v>
      </c>
      <c r="G301" s="118"/>
      <c r="L301">
        <v>276</v>
      </c>
      <c r="M301">
        <v>5892379.0530773923</v>
      </c>
      <c r="N301">
        <v>18896.94692260772</v>
      </c>
    </row>
    <row r="302" spans="1:14" x14ac:dyDescent="0.35">
      <c r="A302">
        <v>112957</v>
      </c>
      <c r="B302" t="s">
        <v>490</v>
      </c>
      <c r="C302" s="118">
        <v>984</v>
      </c>
      <c r="D302" s="118">
        <v>6370416</v>
      </c>
      <c r="E302" s="118">
        <v>6024731.8408870203</v>
      </c>
      <c r="F302" s="118">
        <v>345684.15911297966</v>
      </c>
      <c r="G302" s="118"/>
      <c r="L302">
        <v>277</v>
      </c>
      <c r="M302">
        <v>5617085.2544333674</v>
      </c>
      <c r="N302">
        <v>62548.745566632599</v>
      </c>
    </row>
    <row r="303" spans="1:14" x14ac:dyDescent="0.35">
      <c r="A303">
        <v>112958</v>
      </c>
      <c r="B303" t="s">
        <v>490</v>
      </c>
      <c r="C303" s="118">
        <v>397</v>
      </c>
      <c r="D303" s="118">
        <v>2696424</v>
      </c>
      <c r="E303" s="118">
        <v>2917088.3831169647</v>
      </c>
      <c r="F303" s="118">
        <v>-220664.38311696472</v>
      </c>
      <c r="G303" s="118"/>
      <c r="L303">
        <v>278</v>
      </c>
      <c r="M303">
        <v>8597670.0359061807</v>
      </c>
      <c r="N303">
        <v>-703770.03590618074</v>
      </c>
    </row>
    <row r="304" spans="1:14" x14ac:dyDescent="0.35">
      <c r="A304">
        <v>112959</v>
      </c>
      <c r="B304" t="s">
        <v>490</v>
      </c>
      <c r="C304" s="118">
        <v>700</v>
      </c>
      <c r="D304" s="118">
        <v>4105500</v>
      </c>
      <c r="E304" s="118">
        <v>4521204.1713696513</v>
      </c>
      <c r="F304" s="118">
        <v>-415704.17136965133</v>
      </c>
      <c r="G304" s="118"/>
      <c r="L304">
        <v>279</v>
      </c>
      <c r="M304">
        <v>3870028.455346283</v>
      </c>
      <c r="N304">
        <v>844061.54465371696</v>
      </c>
    </row>
    <row r="305" spans="1:14" x14ac:dyDescent="0.35">
      <c r="A305">
        <v>112961</v>
      </c>
      <c r="B305" t="s">
        <v>490</v>
      </c>
      <c r="C305" s="118">
        <v>395</v>
      </c>
      <c r="D305" s="118">
        <v>3682190</v>
      </c>
      <c r="E305" s="118">
        <v>2906500.1600921946</v>
      </c>
      <c r="F305" s="118">
        <v>775689.83990780544</v>
      </c>
      <c r="G305" s="118"/>
      <c r="L305">
        <v>280</v>
      </c>
      <c r="M305">
        <v>9497668.9930116478</v>
      </c>
      <c r="N305">
        <v>978651.00698835216</v>
      </c>
    </row>
    <row r="306" spans="1:14" x14ac:dyDescent="0.35">
      <c r="A306">
        <v>112966</v>
      </c>
      <c r="B306" t="s">
        <v>490</v>
      </c>
      <c r="C306" s="118">
        <v>791</v>
      </c>
      <c r="D306" s="118">
        <v>5232465</v>
      </c>
      <c r="E306" s="118">
        <v>5002968.3189966958</v>
      </c>
      <c r="F306" s="118">
        <v>229496.6810033042</v>
      </c>
      <c r="G306" s="118"/>
      <c r="L306">
        <v>281</v>
      </c>
      <c r="M306">
        <v>10980020.216479477</v>
      </c>
      <c r="N306">
        <v>-218420.21647947654</v>
      </c>
    </row>
    <row r="307" spans="1:14" x14ac:dyDescent="0.35">
      <c r="A307">
        <v>112968</v>
      </c>
      <c r="B307" t="s">
        <v>490</v>
      </c>
      <c r="C307" s="118">
        <v>647</v>
      </c>
      <c r="D307" s="118">
        <v>3931819</v>
      </c>
      <c r="E307" s="118">
        <v>4240616.2612132402</v>
      </c>
      <c r="F307" s="118">
        <v>-308797.26121324021</v>
      </c>
      <c r="G307" s="118"/>
      <c r="L307">
        <v>282</v>
      </c>
      <c r="M307">
        <v>4616498.1785925832</v>
      </c>
      <c r="N307">
        <v>-683294.17859258316</v>
      </c>
    </row>
    <row r="308" spans="1:14" x14ac:dyDescent="0.35">
      <c r="A308">
        <v>112969</v>
      </c>
      <c r="B308" t="s">
        <v>490</v>
      </c>
      <c r="C308" s="118">
        <v>1772</v>
      </c>
      <c r="D308" s="118">
        <v>8872404</v>
      </c>
      <c r="E308" s="118">
        <v>10196491.712646481</v>
      </c>
      <c r="F308" s="118">
        <v>-1324087.7126464806</v>
      </c>
      <c r="G308" s="118"/>
      <c r="L308">
        <v>283</v>
      </c>
      <c r="M308">
        <v>2604735.8038862436</v>
      </c>
      <c r="N308">
        <v>853004.19611375639</v>
      </c>
    </row>
    <row r="309" spans="1:14" x14ac:dyDescent="0.35">
      <c r="A309">
        <v>112970</v>
      </c>
      <c r="B309" t="s">
        <v>490</v>
      </c>
      <c r="C309" s="118">
        <v>1127</v>
      </c>
      <c r="D309" s="118">
        <v>6449821</v>
      </c>
      <c r="E309" s="118">
        <v>6781789.7871580897</v>
      </c>
      <c r="F309" s="118">
        <v>-331968.78715808969</v>
      </c>
      <c r="G309" s="118"/>
      <c r="L309">
        <v>284</v>
      </c>
      <c r="M309">
        <v>9275316.3094914742</v>
      </c>
      <c r="N309">
        <v>-609362.30949147418</v>
      </c>
    </row>
    <row r="310" spans="1:14" x14ac:dyDescent="0.35">
      <c r="A310">
        <v>112989</v>
      </c>
      <c r="B310" t="s">
        <v>490</v>
      </c>
      <c r="C310" s="118">
        <v>1307</v>
      </c>
      <c r="D310" s="118">
        <v>6894425</v>
      </c>
      <c r="E310" s="118">
        <v>7734729.8593874089</v>
      </c>
      <c r="F310" s="118">
        <v>-840304.85938740894</v>
      </c>
      <c r="G310" s="118"/>
      <c r="L310">
        <v>285</v>
      </c>
      <c r="M310">
        <v>6945907.2440420277</v>
      </c>
      <c r="N310">
        <v>-692707.24404202774</v>
      </c>
    </row>
    <row r="311" spans="1:14" x14ac:dyDescent="0.35">
      <c r="A311">
        <v>112991</v>
      </c>
      <c r="B311" t="s">
        <v>490</v>
      </c>
      <c r="C311" s="118">
        <v>814</v>
      </c>
      <c r="D311" s="118">
        <v>4488396</v>
      </c>
      <c r="E311" s="118">
        <v>5124732.8837815523</v>
      </c>
      <c r="F311" s="118">
        <v>-636336.88378155231</v>
      </c>
      <c r="G311" s="118"/>
      <c r="L311">
        <v>286</v>
      </c>
      <c r="M311">
        <v>7062377.6973145008</v>
      </c>
      <c r="N311">
        <v>168662.30268549919</v>
      </c>
    </row>
    <row r="312" spans="1:14" x14ac:dyDescent="0.35">
      <c r="A312">
        <v>112996</v>
      </c>
      <c r="B312" t="s">
        <v>490</v>
      </c>
      <c r="C312" s="118">
        <v>1459</v>
      </c>
      <c r="D312" s="118">
        <v>7061560</v>
      </c>
      <c r="E312" s="118">
        <v>8539434.8092699442</v>
      </c>
      <c r="F312" s="118">
        <v>-1477874.8092699442</v>
      </c>
      <c r="G312" s="118"/>
      <c r="L312">
        <v>287</v>
      </c>
      <c r="M312">
        <v>4748850.9664022103</v>
      </c>
      <c r="N312">
        <v>1683300.0335977897</v>
      </c>
    </row>
    <row r="313" spans="1:14" x14ac:dyDescent="0.35">
      <c r="A313">
        <v>120274</v>
      </c>
      <c r="B313" t="s">
        <v>490</v>
      </c>
      <c r="C313" s="118">
        <v>573</v>
      </c>
      <c r="D313" s="118">
        <v>3607608</v>
      </c>
      <c r="E313" s="118">
        <v>3848852.0092967427</v>
      </c>
      <c r="F313" s="118">
        <v>-241244.00929674273</v>
      </c>
      <c r="G313" s="118"/>
      <c r="L313">
        <v>288</v>
      </c>
      <c r="M313">
        <v>3351205.5271325433</v>
      </c>
      <c r="N313">
        <v>510971.47286745673</v>
      </c>
    </row>
    <row r="314" spans="1:14" x14ac:dyDescent="0.35">
      <c r="A314">
        <v>120277</v>
      </c>
      <c r="B314" t="s">
        <v>490</v>
      </c>
      <c r="C314" s="118">
        <v>1204</v>
      </c>
      <c r="D314" s="118">
        <v>8356964</v>
      </c>
      <c r="E314" s="118">
        <v>7189436.3736117426</v>
      </c>
      <c r="F314" s="118">
        <v>1167527.6263882574</v>
      </c>
      <c r="G314" s="118"/>
      <c r="L314">
        <v>289</v>
      </c>
      <c r="M314">
        <v>5013556.5420214655</v>
      </c>
      <c r="N314">
        <v>402633.45797853451</v>
      </c>
    </row>
    <row r="315" spans="1:14" x14ac:dyDescent="0.35">
      <c r="A315">
        <v>120281</v>
      </c>
      <c r="B315" t="s">
        <v>490</v>
      </c>
      <c r="C315" s="118">
        <v>1027</v>
      </c>
      <c r="D315" s="118">
        <v>6852144</v>
      </c>
      <c r="E315" s="118">
        <v>6252378.6359195793</v>
      </c>
      <c r="F315" s="118">
        <v>599765.3640804207</v>
      </c>
      <c r="G315" s="118"/>
      <c r="L315">
        <v>290</v>
      </c>
      <c r="M315">
        <v>5294144.4521778757</v>
      </c>
      <c r="N315">
        <v>-100550.45217787568</v>
      </c>
    </row>
    <row r="316" spans="1:14" x14ac:dyDescent="0.35">
      <c r="A316">
        <v>120286</v>
      </c>
      <c r="B316" t="s">
        <v>490</v>
      </c>
      <c r="C316" s="118">
        <v>1292</v>
      </c>
      <c r="D316" s="118">
        <v>7540112</v>
      </c>
      <c r="E316" s="118">
        <v>7655318.1867016321</v>
      </c>
      <c r="F316" s="118">
        <v>-115206.1867016321</v>
      </c>
      <c r="G316" s="118"/>
      <c r="L316">
        <v>291</v>
      </c>
      <c r="M316">
        <v>4785909.7469889056</v>
      </c>
      <c r="N316">
        <v>346340.25301109441</v>
      </c>
    </row>
    <row r="317" spans="1:14" x14ac:dyDescent="0.35">
      <c r="A317">
        <v>120292</v>
      </c>
      <c r="B317" t="s">
        <v>490</v>
      </c>
      <c r="C317" s="118">
        <v>1064</v>
      </c>
      <c r="D317" s="118">
        <v>7044744</v>
      </c>
      <c r="E317" s="118">
        <v>6448260.7618778283</v>
      </c>
      <c r="F317" s="118">
        <v>596483.23812217172</v>
      </c>
      <c r="G317" s="118"/>
      <c r="L317">
        <v>292</v>
      </c>
      <c r="M317">
        <v>4076498.8043293022</v>
      </c>
      <c r="N317">
        <v>682101.19567069784</v>
      </c>
    </row>
    <row r="318" spans="1:14" x14ac:dyDescent="0.35">
      <c r="A318">
        <v>120297</v>
      </c>
      <c r="B318" t="s">
        <v>490</v>
      </c>
      <c r="C318" s="118">
        <v>1496</v>
      </c>
      <c r="D318" s="118">
        <v>9352992</v>
      </c>
      <c r="E318" s="118">
        <v>8735316.9352281932</v>
      </c>
      <c r="F318" s="118">
        <v>617675.06477180682</v>
      </c>
      <c r="G318" s="118"/>
      <c r="L318">
        <v>293</v>
      </c>
      <c r="M318">
        <v>3917675.458957749</v>
      </c>
      <c r="N318">
        <v>-147937.45895774895</v>
      </c>
    </row>
    <row r="319" spans="1:14" x14ac:dyDescent="0.35">
      <c r="A319">
        <v>120298</v>
      </c>
      <c r="B319" t="s">
        <v>490</v>
      </c>
      <c r="C319" s="118">
        <v>897</v>
      </c>
      <c r="D319" s="118">
        <v>6900621</v>
      </c>
      <c r="E319" s="118">
        <v>5564144.1393095162</v>
      </c>
      <c r="F319" s="118">
        <v>1336476.8606904838</v>
      </c>
      <c r="G319" s="118"/>
      <c r="L319">
        <v>294</v>
      </c>
      <c r="M319">
        <v>4113557.5849159979</v>
      </c>
      <c r="N319">
        <v>-153769.58491599793</v>
      </c>
    </row>
    <row r="320" spans="1:14" x14ac:dyDescent="0.35">
      <c r="A320">
        <v>120642</v>
      </c>
      <c r="B320" t="s">
        <v>490</v>
      </c>
      <c r="C320" s="118">
        <v>962</v>
      </c>
      <c r="D320" s="118">
        <v>4575272</v>
      </c>
      <c r="E320" s="118">
        <v>5908261.3876145482</v>
      </c>
      <c r="F320" s="118">
        <v>-1332989.3876145482</v>
      </c>
      <c r="G320" s="118"/>
      <c r="L320">
        <v>295</v>
      </c>
      <c r="M320">
        <v>9418257.3203258719</v>
      </c>
      <c r="N320">
        <v>-1610132.3203258719</v>
      </c>
    </row>
    <row r="321" spans="1:14" x14ac:dyDescent="0.35">
      <c r="A321">
        <v>120645</v>
      </c>
      <c r="B321" t="s">
        <v>490</v>
      </c>
      <c r="C321" s="118">
        <v>654</v>
      </c>
      <c r="D321" s="118">
        <v>3807588</v>
      </c>
      <c r="E321" s="118">
        <v>4277675.0417999364</v>
      </c>
      <c r="F321" s="118">
        <v>-470087.04179993644</v>
      </c>
      <c r="G321" s="118"/>
      <c r="L321">
        <v>296</v>
      </c>
      <c r="M321">
        <v>6051202.398448946</v>
      </c>
      <c r="N321">
        <v>-269508.39844894595</v>
      </c>
    </row>
    <row r="322" spans="1:14" x14ac:dyDescent="0.35">
      <c r="A322">
        <v>120655</v>
      </c>
      <c r="B322" t="s">
        <v>490</v>
      </c>
      <c r="C322" s="118">
        <v>1224</v>
      </c>
      <c r="D322" s="118">
        <v>5752800</v>
      </c>
      <c r="E322" s="118">
        <v>7295318.6038594451</v>
      </c>
      <c r="F322" s="118">
        <v>-1542518.6038594451</v>
      </c>
      <c r="G322" s="118"/>
      <c r="L322">
        <v>297</v>
      </c>
      <c r="M322">
        <v>4473557.1677581854</v>
      </c>
      <c r="N322">
        <v>-126476.16775818542</v>
      </c>
    </row>
    <row r="323" spans="1:14" x14ac:dyDescent="0.35">
      <c r="A323">
        <v>122066</v>
      </c>
      <c r="B323" t="s">
        <v>490</v>
      </c>
      <c r="C323" s="118">
        <v>1060</v>
      </c>
      <c r="D323" s="118">
        <v>5127220</v>
      </c>
      <c r="E323" s="118">
        <v>6427084.315828288</v>
      </c>
      <c r="F323" s="118">
        <v>-1299864.315828288</v>
      </c>
      <c r="G323" s="118"/>
      <c r="L323">
        <v>298</v>
      </c>
      <c r="M323">
        <v>9836492.1298042946</v>
      </c>
      <c r="N323">
        <v>-851300.12980429456</v>
      </c>
    </row>
    <row r="324" spans="1:14" x14ac:dyDescent="0.35">
      <c r="A324">
        <v>122854</v>
      </c>
      <c r="B324" t="s">
        <v>490</v>
      </c>
      <c r="C324" s="118">
        <v>759</v>
      </c>
      <c r="D324" s="118">
        <v>4437114</v>
      </c>
      <c r="E324" s="118">
        <v>4833556.7506003715</v>
      </c>
      <c r="F324" s="118">
        <v>-396442.75060037151</v>
      </c>
      <c r="G324" s="118"/>
      <c r="L324">
        <v>299</v>
      </c>
      <c r="M324">
        <v>1911207.1957637949</v>
      </c>
      <c r="N324">
        <v>-13224.195763794938</v>
      </c>
    </row>
    <row r="325" spans="1:14" x14ac:dyDescent="0.35">
      <c r="A325">
        <v>129645</v>
      </c>
      <c r="B325" t="s">
        <v>490</v>
      </c>
      <c r="C325" s="118">
        <v>305</v>
      </c>
      <c r="D325" s="118">
        <v>1740330</v>
      </c>
      <c r="E325" s="118">
        <v>2430030.1239775354</v>
      </c>
      <c r="F325" s="118">
        <v>-689700.1239775354</v>
      </c>
      <c r="G325" s="118"/>
      <c r="L325">
        <v>300</v>
      </c>
      <c r="M325">
        <v>5728261.5961934542</v>
      </c>
      <c r="N325">
        <v>-884101.59619345423</v>
      </c>
    </row>
    <row r="326" spans="1:14" x14ac:dyDescent="0.35">
      <c r="A326">
        <v>131945</v>
      </c>
      <c r="B326" t="s">
        <v>490</v>
      </c>
      <c r="C326" s="118">
        <v>872</v>
      </c>
      <c r="D326" s="118">
        <v>6134520</v>
      </c>
      <c r="E326" s="118">
        <v>5431791.351499889</v>
      </c>
      <c r="F326" s="118">
        <v>702728.64850011095</v>
      </c>
      <c r="G326" s="118"/>
      <c r="L326">
        <v>301</v>
      </c>
      <c r="M326">
        <v>4706498.0743031297</v>
      </c>
      <c r="N326">
        <v>-425858.07430312969</v>
      </c>
    </row>
    <row r="327" spans="1:14" x14ac:dyDescent="0.35">
      <c r="A327">
        <v>138869</v>
      </c>
      <c r="B327" t="s">
        <v>490</v>
      </c>
      <c r="C327" s="118">
        <v>302</v>
      </c>
      <c r="D327" s="118">
        <v>1701468</v>
      </c>
      <c r="E327" s="118">
        <v>2414147.7894403795</v>
      </c>
      <c r="F327" s="118">
        <v>-712679.78944037948</v>
      </c>
      <c r="G327" s="118"/>
      <c r="L327">
        <v>302</v>
      </c>
      <c r="M327">
        <v>3742969.7790490407</v>
      </c>
      <c r="N327">
        <v>-323217.77904904075</v>
      </c>
    </row>
    <row r="328" spans="1:14" x14ac:dyDescent="0.35">
      <c r="A328">
        <v>103483</v>
      </c>
      <c r="B328" t="s">
        <v>190</v>
      </c>
      <c r="C328" s="118">
        <v>750</v>
      </c>
      <c r="D328" s="118">
        <v>4693500</v>
      </c>
      <c r="E328" s="118">
        <v>4785909.7469889056</v>
      </c>
      <c r="F328" s="118">
        <v>-92409.746988905594</v>
      </c>
      <c r="G328" s="118"/>
      <c r="L328">
        <v>303</v>
      </c>
      <c r="M328">
        <v>5389438.4594008075</v>
      </c>
      <c r="N328">
        <v>629185.54059919249</v>
      </c>
    </row>
    <row r="329" spans="1:14" x14ac:dyDescent="0.35">
      <c r="A329">
        <v>103486</v>
      </c>
      <c r="B329" t="s">
        <v>190</v>
      </c>
      <c r="C329" s="118">
        <v>535</v>
      </c>
      <c r="D329" s="118">
        <v>4209915</v>
      </c>
      <c r="E329" s="118">
        <v>3647675.7718261089</v>
      </c>
      <c r="F329" s="118">
        <v>562239.22817389108</v>
      </c>
      <c r="G329" s="118"/>
      <c r="L329">
        <v>304</v>
      </c>
      <c r="M329">
        <v>5468850.1320865843</v>
      </c>
      <c r="N329">
        <v>358040.86791341566</v>
      </c>
    </row>
    <row r="330" spans="1:14" x14ac:dyDescent="0.35">
      <c r="A330">
        <v>103493</v>
      </c>
      <c r="B330" t="s">
        <v>190</v>
      </c>
      <c r="C330" s="118">
        <v>930</v>
      </c>
      <c r="D330" s="118">
        <v>5984550</v>
      </c>
      <c r="E330" s="118">
        <v>5738849.8192182248</v>
      </c>
      <c r="F330" s="118">
        <v>245700.18078177515</v>
      </c>
      <c r="G330" s="118"/>
      <c r="L330">
        <v>305</v>
      </c>
      <c r="M330">
        <v>7046495.3627773449</v>
      </c>
      <c r="N330">
        <v>70823.637222655118</v>
      </c>
    </row>
    <row r="331" spans="1:14" x14ac:dyDescent="0.35">
      <c r="A331">
        <v>103497</v>
      </c>
      <c r="B331" t="s">
        <v>190</v>
      </c>
      <c r="C331" s="118">
        <v>764</v>
      </c>
      <c r="D331" s="118">
        <v>5220412</v>
      </c>
      <c r="E331" s="118">
        <v>4860027.3081622981</v>
      </c>
      <c r="F331" s="118">
        <v>360384.69183770195</v>
      </c>
      <c r="G331" s="118"/>
      <c r="L331">
        <v>306</v>
      </c>
      <c r="M331">
        <v>6765907.4526209347</v>
      </c>
      <c r="N331">
        <v>604160.5473790653</v>
      </c>
    </row>
    <row r="332" spans="1:14" x14ac:dyDescent="0.35">
      <c r="A332">
        <v>103498</v>
      </c>
      <c r="B332" t="s">
        <v>190</v>
      </c>
      <c r="C332" s="118">
        <v>682</v>
      </c>
      <c r="D332" s="118">
        <v>4999060</v>
      </c>
      <c r="E332" s="118">
        <v>4425910.1641467195</v>
      </c>
      <c r="F332" s="118">
        <v>573149.8358532805</v>
      </c>
      <c r="G332" s="118"/>
      <c r="L332">
        <v>307</v>
      </c>
      <c r="M332">
        <v>5955908.3912260141</v>
      </c>
      <c r="N332">
        <v>-74561.391226014122</v>
      </c>
    </row>
    <row r="333" spans="1:14" x14ac:dyDescent="0.35">
      <c r="A333">
        <v>103499</v>
      </c>
      <c r="B333" t="s">
        <v>190</v>
      </c>
      <c r="C333" s="118">
        <v>562</v>
      </c>
      <c r="D333" s="118">
        <v>3756970</v>
      </c>
      <c r="E333" s="118">
        <v>3790616.7826605067</v>
      </c>
      <c r="F333" s="118">
        <v>-33646.782660506666</v>
      </c>
      <c r="G333" s="118"/>
      <c r="L333">
        <v>308</v>
      </c>
      <c r="M333">
        <v>6305319.7510434305</v>
      </c>
      <c r="N333">
        <v>-896327.75104343053</v>
      </c>
    </row>
    <row r="334" spans="1:14" x14ac:dyDescent="0.35">
      <c r="A334">
        <v>103500</v>
      </c>
      <c r="B334" t="s">
        <v>190</v>
      </c>
      <c r="C334" s="118">
        <v>495</v>
      </c>
      <c r="D334" s="118">
        <v>3698640</v>
      </c>
      <c r="E334" s="118">
        <v>3435911.3113307049</v>
      </c>
      <c r="F334" s="118">
        <v>262728.68866929505</v>
      </c>
      <c r="G334" s="118"/>
      <c r="L334">
        <v>309</v>
      </c>
      <c r="M334">
        <v>6501201.8770016795</v>
      </c>
      <c r="N334">
        <v>-1009839.8770016795</v>
      </c>
    </row>
    <row r="335" spans="1:14" x14ac:dyDescent="0.35">
      <c r="A335">
        <v>103501</v>
      </c>
      <c r="B335" t="s">
        <v>190</v>
      </c>
      <c r="C335" s="118">
        <v>615</v>
      </c>
      <c r="D335" s="118">
        <v>4298235</v>
      </c>
      <c r="E335" s="118">
        <v>4071204.6928169173</v>
      </c>
      <c r="F335" s="118">
        <v>227030.30718308268</v>
      </c>
      <c r="G335" s="118"/>
      <c r="L335">
        <v>310</v>
      </c>
      <c r="M335">
        <v>5701791.0386315286</v>
      </c>
      <c r="N335">
        <v>-106565.03863152862</v>
      </c>
    </row>
    <row r="336" spans="1:14" x14ac:dyDescent="0.35">
      <c r="A336">
        <v>103503</v>
      </c>
      <c r="B336" t="s">
        <v>190</v>
      </c>
      <c r="C336" s="118">
        <v>1193</v>
      </c>
      <c r="D336" s="118">
        <v>8164892</v>
      </c>
      <c r="E336" s="118">
        <v>7131201.146975507</v>
      </c>
      <c r="F336" s="118">
        <v>1033690.853024493</v>
      </c>
      <c r="G336" s="118"/>
      <c r="L336">
        <v>311</v>
      </c>
      <c r="M336">
        <v>9555904.2196478844</v>
      </c>
      <c r="N336">
        <v>-1267884.2196478844</v>
      </c>
    </row>
    <row r="337" spans="1:14" x14ac:dyDescent="0.35">
      <c r="A337">
        <v>103509</v>
      </c>
      <c r="B337" t="s">
        <v>190</v>
      </c>
      <c r="C337" s="118">
        <v>1108</v>
      </c>
      <c r="D337" s="118">
        <v>7819156</v>
      </c>
      <c r="E337" s="118">
        <v>6681201.6684227725</v>
      </c>
      <c r="F337" s="118">
        <v>1137954.3315772275</v>
      </c>
      <c r="G337" s="118"/>
      <c r="L337">
        <v>312</v>
      </c>
      <c r="M337">
        <v>6003555.39483748</v>
      </c>
      <c r="N337">
        <v>-901675.39483748004</v>
      </c>
    </row>
    <row r="338" spans="1:14" x14ac:dyDescent="0.35">
      <c r="A338">
        <v>103514</v>
      </c>
      <c r="B338" t="s">
        <v>190</v>
      </c>
      <c r="C338" s="118">
        <v>1741</v>
      </c>
      <c r="D338" s="118">
        <v>9770492</v>
      </c>
      <c r="E338" s="118">
        <v>10032374.255762544</v>
      </c>
      <c r="F338" s="118">
        <v>-261882.25576254353</v>
      </c>
      <c r="G338" s="118"/>
      <c r="L338">
        <v>313</v>
      </c>
      <c r="M338">
        <v>9481786.6584744919</v>
      </c>
      <c r="N338">
        <v>-31385.658474491909</v>
      </c>
    </row>
    <row r="339" spans="1:14" x14ac:dyDescent="0.35">
      <c r="A339">
        <v>103519</v>
      </c>
      <c r="B339" t="s">
        <v>190</v>
      </c>
      <c r="C339" s="118">
        <v>1230</v>
      </c>
      <c r="D339" s="118">
        <v>8924880</v>
      </c>
      <c r="E339" s="118">
        <v>7327083.272933756</v>
      </c>
      <c r="F339" s="118">
        <v>1597796.727066244</v>
      </c>
      <c r="G339" s="118"/>
      <c r="L339">
        <v>314</v>
      </c>
      <c r="M339">
        <v>5140615.2183187082</v>
      </c>
      <c r="N339">
        <v>-169987.21831870824</v>
      </c>
    </row>
    <row r="340" spans="1:14" x14ac:dyDescent="0.35">
      <c r="A340">
        <v>103529</v>
      </c>
      <c r="B340" t="s">
        <v>190</v>
      </c>
      <c r="C340" s="118">
        <v>264</v>
      </c>
      <c r="D340" s="118">
        <v>2596440</v>
      </c>
      <c r="E340" s="118">
        <v>2212971.5519697461</v>
      </c>
      <c r="F340" s="118">
        <v>383468.44803025387</v>
      </c>
      <c r="G340" s="118"/>
      <c r="L340">
        <v>315</v>
      </c>
      <c r="M340">
        <v>5580026.4738466712</v>
      </c>
      <c r="N340">
        <v>1309473.5261533288</v>
      </c>
    </row>
    <row r="341" spans="1:14" x14ac:dyDescent="0.35">
      <c r="A341">
        <v>103531</v>
      </c>
      <c r="B341" t="s">
        <v>190</v>
      </c>
      <c r="C341" s="118">
        <v>989</v>
      </c>
      <c r="D341" s="118">
        <v>5577960</v>
      </c>
      <c r="E341" s="118">
        <v>6051202.398448946</v>
      </c>
      <c r="F341" s="118">
        <v>-473242.39844894595</v>
      </c>
      <c r="G341" s="118"/>
      <c r="L341">
        <v>316</v>
      </c>
      <c r="M341">
        <v>5336497.3442769572</v>
      </c>
      <c r="N341">
        <v>-914485.34427695721</v>
      </c>
    </row>
    <row r="342" spans="1:14" x14ac:dyDescent="0.35">
      <c r="A342">
        <v>103534</v>
      </c>
      <c r="B342" t="s">
        <v>190</v>
      </c>
      <c r="C342" s="118">
        <v>639</v>
      </c>
      <c r="D342" s="118">
        <v>5061519</v>
      </c>
      <c r="E342" s="118">
        <v>4198263.3691141596</v>
      </c>
      <c r="F342" s="118">
        <v>863255.63088584039</v>
      </c>
      <c r="G342" s="118"/>
      <c r="L342">
        <v>317</v>
      </c>
      <c r="M342">
        <v>7247671.6002479792</v>
      </c>
      <c r="N342">
        <v>-1181176.6002479792</v>
      </c>
    </row>
    <row r="343" spans="1:14" x14ac:dyDescent="0.35">
      <c r="A343">
        <v>103539</v>
      </c>
      <c r="B343" t="s">
        <v>190</v>
      </c>
      <c r="C343" s="118">
        <v>545</v>
      </c>
      <c r="D343" s="118">
        <v>3924545</v>
      </c>
      <c r="E343" s="118">
        <v>3700616.8869499597</v>
      </c>
      <c r="F343" s="118">
        <v>223928.11305004032</v>
      </c>
      <c r="G343" s="118"/>
      <c r="L343">
        <v>318</v>
      </c>
      <c r="M343">
        <v>5410614.9054503478</v>
      </c>
      <c r="N343">
        <v>-497734.90545034781</v>
      </c>
    </row>
    <row r="344" spans="1:14" x14ac:dyDescent="0.35">
      <c r="A344">
        <v>103560</v>
      </c>
      <c r="B344" t="s">
        <v>190</v>
      </c>
      <c r="C344" s="118">
        <v>1205</v>
      </c>
      <c r="D344" s="118">
        <v>8322935</v>
      </c>
      <c r="E344" s="118">
        <v>7194730.4851241279</v>
      </c>
      <c r="F344" s="118">
        <v>1128204.5148758721</v>
      </c>
      <c r="G344" s="118"/>
      <c r="L344">
        <v>319</v>
      </c>
      <c r="M344">
        <v>6130614.0711347219</v>
      </c>
      <c r="N344">
        <v>-1002182.0711347219</v>
      </c>
    </row>
    <row r="345" spans="1:14" x14ac:dyDescent="0.35">
      <c r="A345">
        <v>103562</v>
      </c>
      <c r="B345" t="s">
        <v>190</v>
      </c>
      <c r="C345" s="118">
        <v>667</v>
      </c>
      <c r="D345" s="118">
        <v>4060696</v>
      </c>
      <c r="E345" s="118">
        <v>4346498.4914609427</v>
      </c>
      <c r="F345" s="118">
        <v>-285802.49146094266</v>
      </c>
      <c r="G345" s="118"/>
      <c r="L345">
        <v>320</v>
      </c>
      <c r="M345">
        <v>7819435.6435855702</v>
      </c>
      <c r="N345">
        <v>-1089334.6435855702</v>
      </c>
    </row>
    <row r="346" spans="1:14" x14ac:dyDescent="0.35">
      <c r="A346">
        <v>103563</v>
      </c>
      <c r="B346" t="s">
        <v>190</v>
      </c>
      <c r="C346" s="118">
        <v>1063</v>
      </c>
      <c r="D346" s="118">
        <v>6317409</v>
      </c>
      <c r="E346" s="118">
        <v>6442966.650365443</v>
      </c>
      <c r="F346" s="118">
        <v>-125557.65036544297</v>
      </c>
      <c r="G346" s="118"/>
      <c r="L346">
        <v>321</v>
      </c>
      <c r="M346">
        <v>6008849.5063498644</v>
      </c>
      <c r="N346">
        <v>-514268.50634986442</v>
      </c>
    </row>
    <row r="347" spans="1:14" x14ac:dyDescent="0.35">
      <c r="A347">
        <v>103742</v>
      </c>
      <c r="B347" t="s">
        <v>190</v>
      </c>
      <c r="C347" s="118">
        <v>915</v>
      </c>
      <c r="D347" s="118">
        <v>5199945</v>
      </c>
      <c r="E347" s="118">
        <v>5659438.146532448</v>
      </c>
      <c r="F347" s="118">
        <v>-459493.14653244801</v>
      </c>
      <c r="G347" s="118"/>
      <c r="L347">
        <v>322</v>
      </c>
      <c r="M347">
        <v>4796497.9700136762</v>
      </c>
      <c r="N347">
        <v>-79201.970013676211</v>
      </c>
    </row>
    <row r="348" spans="1:14" x14ac:dyDescent="0.35">
      <c r="A348">
        <v>103743</v>
      </c>
      <c r="B348" t="s">
        <v>190</v>
      </c>
      <c r="C348" s="118">
        <v>1235</v>
      </c>
      <c r="D348" s="118">
        <v>6688760</v>
      </c>
      <c r="E348" s="118">
        <v>7353553.8304956807</v>
      </c>
      <c r="F348" s="118">
        <v>-664793.83049568068</v>
      </c>
      <c r="G348" s="118"/>
      <c r="L348">
        <v>323</v>
      </c>
      <c r="M348">
        <v>6765907.4526209347</v>
      </c>
      <c r="N348">
        <v>-1885499.4526209347</v>
      </c>
    </row>
    <row r="349" spans="1:14" x14ac:dyDescent="0.35">
      <c r="A349">
        <v>103854</v>
      </c>
      <c r="B349" t="s">
        <v>190</v>
      </c>
      <c r="C349" s="118">
        <v>1016</v>
      </c>
      <c r="D349" s="118">
        <v>5947664</v>
      </c>
      <c r="E349" s="118">
        <v>6194143.4092833437</v>
      </c>
      <c r="F349" s="118">
        <v>-246479.4092833437</v>
      </c>
      <c r="G349" s="118"/>
      <c r="L349">
        <v>324</v>
      </c>
      <c r="M349">
        <v>10360609.16953042</v>
      </c>
      <c r="N349">
        <v>89578.830469580367</v>
      </c>
    </row>
    <row r="350" spans="1:14" x14ac:dyDescent="0.35">
      <c r="A350">
        <v>103855</v>
      </c>
      <c r="B350" t="s">
        <v>190</v>
      </c>
      <c r="C350" s="118">
        <v>947</v>
      </c>
      <c r="D350" s="118">
        <v>5476501</v>
      </c>
      <c r="E350" s="118">
        <v>5828849.7149287714</v>
      </c>
      <c r="F350" s="118">
        <v>-352348.71492877137</v>
      </c>
      <c r="G350" s="118"/>
      <c r="L350">
        <v>325</v>
      </c>
      <c r="M350">
        <v>7115318.8124383511</v>
      </c>
      <c r="N350">
        <v>205561.1875616489</v>
      </c>
    </row>
    <row r="351" spans="1:14" x14ac:dyDescent="0.35">
      <c r="A351">
        <v>103858</v>
      </c>
      <c r="B351" t="s">
        <v>190</v>
      </c>
      <c r="C351" s="118">
        <v>743</v>
      </c>
      <c r="D351" s="118">
        <v>4123650</v>
      </c>
      <c r="E351" s="118">
        <v>4748850.9664022103</v>
      </c>
      <c r="F351" s="118">
        <v>-625200.9664022103</v>
      </c>
      <c r="G351" s="118"/>
      <c r="L351">
        <v>326</v>
      </c>
      <c r="M351">
        <v>6644142.8878360773</v>
      </c>
      <c r="N351">
        <v>-1289979.8878360773</v>
      </c>
    </row>
    <row r="352" spans="1:14" x14ac:dyDescent="0.35">
      <c r="A352">
        <v>103870</v>
      </c>
      <c r="B352" t="s">
        <v>190</v>
      </c>
      <c r="C352" s="118">
        <v>605</v>
      </c>
      <c r="D352" s="118">
        <v>7496555</v>
      </c>
      <c r="E352" s="118">
        <v>4018263.5776930661</v>
      </c>
      <c r="F352" s="118">
        <v>3478291.4223069339</v>
      </c>
      <c r="G352" s="118"/>
      <c r="L352">
        <v>327</v>
      </c>
      <c r="M352">
        <v>6199437.520795729</v>
      </c>
      <c r="N352">
        <v>41891.479204270989</v>
      </c>
    </row>
    <row r="353" spans="1:14" x14ac:dyDescent="0.35">
      <c r="A353">
        <v>104012</v>
      </c>
      <c r="B353" t="s">
        <v>190</v>
      </c>
      <c r="C353" s="118">
        <v>1270</v>
      </c>
      <c r="D353" s="118">
        <v>7245350</v>
      </c>
      <c r="E353" s="118">
        <v>7538847.73342916</v>
      </c>
      <c r="F353" s="118">
        <v>-293497.73342915997</v>
      </c>
      <c r="G353" s="118"/>
      <c r="L353">
        <v>328</v>
      </c>
      <c r="M353">
        <v>4563557.0634687319</v>
      </c>
      <c r="N353">
        <v>181458.93653126806</v>
      </c>
    </row>
    <row r="354" spans="1:14" x14ac:dyDescent="0.35">
      <c r="A354">
        <v>104018</v>
      </c>
      <c r="B354" t="s">
        <v>190</v>
      </c>
      <c r="C354" s="118">
        <v>1437</v>
      </c>
      <c r="D354" s="118">
        <v>8052948</v>
      </c>
      <c r="E354" s="118">
        <v>8422964.355997473</v>
      </c>
      <c r="F354" s="118">
        <v>-370016.355997473</v>
      </c>
      <c r="G354" s="118"/>
      <c r="L354">
        <v>329</v>
      </c>
      <c r="M354">
        <v>2895911.9370674239</v>
      </c>
      <c r="N354">
        <v>592749.06293257605</v>
      </c>
    </row>
    <row r="355" spans="1:14" x14ac:dyDescent="0.35">
      <c r="A355">
        <v>104019</v>
      </c>
      <c r="B355" t="s">
        <v>190</v>
      </c>
      <c r="C355" s="118">
        <v>1176</v>
      </c>
      <c r="D355" s="118">
        <v>7869792</v>
      </c>
      <c r="E355" s="118">
        <v>7041201.2512649596</v>
      </c>
      <c r="F355" s="118">
        <v>828590.74873504043</v>
      </c>
      <c r="G355" s="118"/>
      <c r="L355">
        <v>330</v>
      </c>
      <c r="M355">
        <v>4325322.0454114024</v>
      </c>
      <c r="N355">
        <v>-126543.04541140236</v>
      </c>
    </row>
    <row r="356" spans="1:14" x14ac:dyDescent="0.35">
      <c r="A356">
        <v>104020</v>
      </c>
      <c r="B356" t="s">
        <v>190</v>
      </c>
      <c r="C356" s="118">
        <v>886</v>
      </c>
      <c r="D356" s="118">
        <v>5241576</v>
      </c>
      <c r="E356" s="118">
        <v>5505908.9126732796</v>
      </c>
      <c r="F356" s="118">
        <v>-264332.91267327964</v>
      </c>
      <c r="G356" s="118"/>
      <c r="L356">
        <v>331</v>
      </c>
      <c r="M356">
        <v>6151790.5171842631</v>
      </c>
      <c r="N356">
        <v>-717662.5171842631</v>
      </c>
    </row>
    <row r="357" spans="1:14" x14ac:dyDescent="0.35">
      <c r="A357">
        <v>104119</v>
      </c>
      <c r="B357" t="s">
        <v>190</v>
      </c>
      <c r="C357" s="118">
        <v>1274</v>
      </c>
      <c r="D357" s="118">
        <v>5959772</v>
      </c>
      <c r="E357" s="118">
        <v>7560024.1794787003</v>
      </c>
      <c r="F357" s="118">
        <v>-1600252.1794787003</v>
      </c>
      <c r="G357" s="118"/>
      <c r="L357">
        <v>332</v>
      </c>
      <c r="M357">
        <v>6300025.6395310452</v>
      </c>
      <c r="N357">
        <v>-956337.63953104522</v>
      </c>
    </row>
    <row r="358" spans="1:14" x14ac:dyDescent="0.35">
      <c r="A358">
        <v>104248</v>
      </c>
      <c r="B358" t="s">
        <v>190</v>
      </c>
      <c r="C358" s="118">
        <v>662</v>
      </c>
      <c r="D358" s="118">
        <v>3941548</v>
      </c>
      <c r="E358" s="118">
        <v>4320027.9338990171</v>
      </c>
      <c r="F358" s="118">
        <v>-378479.93389901705</v>
      </c>
      <c r="G358" s="118"/>
      <c r="L358">
        <v>333</v>
      </c>
      <c r="M358">
        <v>8571199.4783442542</v>
      </c>
      <c r="N358">
        <v>-920969.4783442542</v>
      </c>
    </row>
    <row r="359" spans="1:14" x14ac:dyDescent="0.35">
      <c r="A359">
        <v>104255</v>
      </c>
      <c r="B359" t="s">
        <v>190</v>
      </c>
      <c r="C359" s="118">
        <v>1091</v>
      </c>
      <c r="D359" s="118">
        <v>5843396</v>
      </c>
      <c r="E359" s="118">
        <v>6591201.772712226</v>
      </c>
      <c r="F359" s="118">
        <v>-747805.77271222603</v>
      </c>
      <c r="G359" s="118"/>
      <c r="L359">
        <v>334</v>
      </c>
      <c r="M359">
        <v>7501788.9528424637</v>
      </c>
      <c r="N359">
        <v>-1417917.9528424637</v>
      </c>
    </row>
    <row r="360" spans="1:14" x14ac:dyDescent="0.35">
      <c r="A360">
        <v>104259</v>
      </c>
      <c r="B360" t="s">
        <v>190</v>
      </c>
      <c r="C360" s="118">
        <v>1482</v>
      </c>
      <c r="D360" s="118">
        <v>8352552</v>
      </c>
      <c r="E360" s="118">
        <v>8661199.3740548007</v>
      </c>
      <c r="F360" s="118">
        <v>-308647.37405480072</v>
      </c>
      <c r="G360" s="118"/>
      <c r="L360">
        <v>335</v>
      </c>
      <c r="M360">
        <v>8814728.6079139709</v>
      </c>
      <c r="N360">
        <v>-360683.60791397095</v>
      </c>
    </row>
    <row r="361" spans="1:14" x14ac:dyDescent="0.35">
      <c r="A361">
        <v>104387</v>
      </c>
      <c r="B361" t="s">
        <v>190</v>
      </c>
      <c r="C361" s="118">
        <v>468</v>
      </c>
      <c r="D361" s="118">
        <v>4721184</v>
      </c>
      <c r="E361" s="118">
        <v>3292970.3004963067</v>
      </c>
      <c r="F361" s="118">
        <v>1428213.6995036933</v>
      </c>
      <c r="G361" s="118"/>
      <c r="L361">
        <v>336</v>
      </c>
      <c r="M361">
        <v>6681201.6684227725</v>
      </c>
      <c r="N361">
        <v>-1058101.6684227725</v>
      </c>
    </row>
    <row r="362" spans="1:14" x14ac:dyDescent="0.35">
      <c r="A362">
        <v>104395</v>
      </c>
      <c r="B362" t="s">
        <v>190</v>
      </c>
      <c r="C362" s="118">
        <v>898</v>
      </c>
      <c r="D362" s="118">
        <v>5412246</v>
      </c>
      <c r="E362" s="118">
        <v>5569438.2508219015</v>
      </c>
      <c r="F362" s="118">
        <v>-157192.25082190149</v>
      </c>
      <c r="G362" s="118"/>
      <c r="L362">
        <v>337</v>
      </c>
      <c r="M362">
        <v>7867082.6471970361</v>
      </c>
      <c r="N362">
        <v>-1204418.6471970361</v>
      </c>
    </row>
    <row r="363" spans="1:14" x14ac:dyDescent="0.35">
      <c r="A363">
        <v>116928</v>
      </c>
      <c r="B363" t="s">
        <v>190</v>
      </c>
      <c r="C363" s="118">
        <v>762</v>
      </c>
      <c r="D363" s="118">
        <v>5465064</v>
      </c>
      <c r="E363" s="118">
        <v>4849439.0851375274</v>
      </c>
      <c r="F363" s="118">
        <v>615624.91486247256</v>
      </c>
      <c r="G363" s="118"/>
      <c r="L363">
        <v>338</v>
      </c>
      <c r="M363">
        <v>11482960.810156062</v>
      </c>
      <c r="N363">
        <v>-575765.81015606225</v>
      </c>
    </row>
    <row r="364" spans="1:14" x14ac:dyDescent="0.35">
      <c r="A364">
        <v>116932</v>
      </c>
      <c r="B364" t="s">
        <v>190</v>
      </c>
      <c r="C364" s="118">
        <v>918</v>
      </c>
      <c r="D364" s="118">
        <v>5533704</v>
      </c>
      <c r="E364" s="118">
        <v>5675320.481069603</v>
      </c>
      <c r="F364" s="118">
        <v>-141616.481069603</v>
      </c>
      <c r="G364" s="118"/>
      <c r="L364">
        <v>339</v>
      </c>
      <c r="M364">
        <v>7480612.5067929234</v>
      </c>
      <c r="N364">
        <v>-1342987.5067929234</v>
      </c>
    </row>
    <row r="365" spans="1:14" x14ac:dyDescent="0.35">
      <c r="A365">
        <v>116936</v>
      </c>
      <c r="B365" t="s">
        <v>190</v>
      </c>
      <c r="C365" s="118">
        <v>401</v>
      </c>
      <c r="D365" s="118">
        <v>2539132</v>
      </c>
      <c r="E365" s="118">
        <v>2938264.829166505</v>
      </c>
      <c r="F365" s="118">
        <v>-399132.82916650502</v>
      </c>
      <c r="G365" s="118"/>
      <c r="L365">
        <v>340</v>
      </c>
      <c r="M365">
        <v>5145909.3298310926</v>
      </c>
      <c r="N365">
        <v>-471857.32983109262</v>
      </c>
    </row>
    <row r="366" spans="1:14" x14ac:dyDescent="0.35">
      <c r="A366">
        <v>116941</v>
      </c>
      <c r="B366" t="s">
        <v>190</v>
      </c>
      <c r="C366" s="118">
        <v>540</v>
      </c>
      <c r="D366" s="118">
        <v>3212460</v>
      </c>
      <c r="E366" s="118">
        <v>3674146.3293880345</v>
      </c>
      <c r="F366" s="118">
        <v>-461686.32938803453</v>
      </c>
      <c r="G366" s="118"/>
      <c r="L366">
        <v>341</v>
      </c>
      <c r="M366">
        <v>5680614.5925819883</v>
      </c>
      <c r="N366">
        <v>-903652.59258198831</v>
      </c>
    </row>
    <row r="367" spans="1:14" x14ac:dyDescent="0.35">
      <c r="A367">
        <v>116952</v>
      </c>
      <c r="B367" t="s">
        <v>190</v>
      </c>
      <c r="C367" s="118">
        <v>494</v>
      </c>
      <c r="D367" s="118">
        <v>2696252</v>
      </c>
      <c r="E367" s="118">
        <v>3430617.1998183196</v>
      </c>
      <c r="F367" s="118">
        <v>-734365.19981831964</v>
      </c>
      <c r="G367" s="118"/>
      <c r="L367">
        <v>342</v>
      </c>
      <c r="M367">
        <v>8407082.0214603171</v>
      </c>
      <c r="N367">
        <v>288693.97853968292</v>
      </c>
    </row>
    <row r="368" spans="1:14" x14ac:dyDescent="0.35">
      <c r="A368">
        <v>116991</v>
      </c>
      <c r="B368" t="s">
        <v>190</v>
      </c>
      <c r="C368" s="118">
        <v>1099</v>
      </c>
      <c r="D368" s="118">
        <v>5347734</v>
      </c>
      <c r="E368" s="118">
        <v>6633554.6648113066</v>
      </c>
      <c r="F368" s="118">
        <v>-1285820.6648113066</v>
      </c>
      <c r="G368" s="118"/>
      <c r="L368">
        <v>343</v>
      </c>
      <c r="M368">
        <v>7141789.3700002767</v>
      </c>
      <c r="N368">
        <v>729675.62999972329</v>
      </c>
    </row>
    <row r="369" spans="1:14" x14ac:dyDescent="0.35">
      <c r="A369">
        <v>116992</v>
      </c>
      <c r="B369" t="s">
        <v>190</v>
      </c>
      <c r="C369" s="118">
        <v>753</v>
      </c>
      <c r="D369" s="118">
        <v>3944967</v>
      </c>
      <c r="E369" s="118">
        <v>4801792.0815260615</v>
      </c>
      <c r="F369" s="118">
        <v>-856825.08152606152</v>
      </c>
      <c r="G369" s="118"/>
      <c r="L369">
        <v>344</v>
      </c>
      <c r="M369">
        <v>3637087.5488013388</v>
      </c>
      <c r="N369">
        <v>-142206.54880133877</v>
      </c>
    </row>
    <row r="370" spans="1:14" x14ac:dyDescent="0.35">
      <c r="A370">
        <v>116999</v>
      </c>
      <c r="B370" t="s">
        <v>190</v>
      </c>
      <c r="C370" s="118">
        <v>1052</v>
      </c>
      <c r="D370" s="118">
        <v>5436736</v>
      </c>
      <c r="E370" s="118">
        <v>6384731.4237292074</v>
      </c>
      <c r="F370" s="118">
        <v>-947995.42372920737</v>
      </c>
      <c r="G370" s="118"/>
      <c r="L370">
        <v>345</v>
      </c>
      <c r="M370">
        <v>7808847.4205607995</v>
      </c>
      <c r="N370">
        <v>-296320.42056079954</v>
      </c>
    </row>
    <row r="371" spans="1:14" x14ac:dyDescent="0.35">
      <c r="A371">
        <v>123564</v>
      </c>
      <c r="B371" t="s">
        <v>190</v>
      </c>
      <c r="C371" s="118">
        <v>416</v>
      </c>
      <c r="D371" s="118">
        <v>2536352</v>
      </c>
      <c r="E371" s="118">
        <v>3017676.5018522814</v>
      </c>
      <c r="F371" s="118">
        <v>-481324.50185228139</v>
      </c>
      <c r="G371" s="118"/>
      <c r="L371">
        <v>346</v>
      </c>
      <c r="M371">
        <v>5797085.0458544604</v>
      </c>
      <c r="N371">
        <v>-173669.04585446045</v>
      </c>
    </row>
    <row r="372" spans="1:14" x14ac:dyDescent="0.35">
      <c r="A372">
        <v>123580</v>
      </c>
      <c r="B372" t="s">
        <v>190</v>
      </c>
      <c r="C372" s="118">
        <v>898</v>
      </c>
      <c r="D372" s="118">
        <v>4587882</v>
      </c>
      <c r="E372" s="118">
        <v>5569438.2508219015</v>
      </c>
      <c r="F372" s="118">
        <v>-981556.25082190149</v>
      </c>
      <c r="G372" s="118"/>
      <c r="L372">
        <v>347</v>
      </c>
      <c r="M372">
        <v>4198263.3691141596</v>
      </c>
      <c r="N372">
        <v>-391740.36911415961</v>
      </c>
    </row>
    <row r="373" spans="1:14" x14ac:dyDescent="0.35">
      <c r="A373">
        <v>123589</v>
      </c>
      <c r="B373" t="s">
        <v>190</v>
      </c>
      <c r="C373" s="118">
        <v>1306</v>
      </c>
      <c r="D373" s="118">
        <v>7066766</v>
      </c>
      <c r="E373" s="118">
        <v>7729435.7478750236</v>
      </c>
      <c r="F373" s="118">
        <v>-662669.74787502363</v>
      </c>
      <c r="G373" s="118"/>
      <c r="L373">
        <v>348</v>
      </c>
      <c r="M373">
        <v>6585907.6611998407</v>
      </c>
      <c r="N373">
        <v>-220307.66119984072</v>
      </c>
    </row>
    <row r="374" spans="1:14" x14ac:dyDescent="0.35">
      <c r="A374">
        <v>124391</v>
      </c>
      <c r="B374" t="s">
        <v>190</v>
      </c>
      <c r="C374" s="118">
        <v>795</v>
      </c>
      <c r="D374" s="118">
        <v>4174545</v>
      </c>
      <c r="E374" s="118">
        <v>5024144.7650462361</v>
      </c>
      <c r="F374" s="118">
        <v>-849599.76504623611</v>
      </c>
      <c r="G374" s="118"/>
      <c r="L374">
        <v>349</v>
      </c>
      <c r="M374">
        <v>4203557.4806265449</v>
      </c>
      <c r="N374">
        <v>-199077.48062654492</v>
      </c>
    </row>
    <row r="375" spans="1:14" x14ac:dyDescent="0.35">
      <c r="A375">
        <v>124392</v>
      </c>
      <c r="B375" t="s">
        <v>190</v>
      </c>
      <c r="C375" s="118">
        <v>947</v>
      </c>
      <c r="D375" s="118">
        <v>5198083</v>
      </c>
      <c r="E375" s="118">
        <v>5828849.7149287714</v>
      </c>
      <c r="F375" s="118">
        <v>-630766.71492877137</v>
      </c>
      <c r="G375" s="118"/>
      <c r="L375">
        <v>350</v>
      </c>
      <c r="M375">
        <v>6199437.520795729</v>
      </c>
      <c r="N375">
        <v>-209307.52079572901</v>
      </c>
    </row>
    <row r="376" spans="1:14" x14ac:dyDescent="0.35">
      <c r="A376">
        <v>124395</v>
      </c>
      <c r="B376" t="s">
        <v>190</v>
      </c>
      <c r="C376" s="118">
        <v>407</v>
      </c>
      <c r="D376" s="118">
        <v>2543343</v>
      </c>
      <c r="E376" s="118">
        <v>2970029.4982408155</v>
      </c>
      <c r="F376" s="118">
        <v>-426686.49824081548</v>
      </c>
      <c r="G376" s="118"/>
      <c r="L376">
        <v>351</v>
      </c>
      <c r="M376">
        <v>7925317.8738332726</v>
      </c>
      <c r="N376">
        <v>-153376.87383327261</v>
      </c>
    </row>
    <row r="377" spans="1:14" x14ac:dyDescent="0.35">
      <c r="A377">
        <v>124396</v>
      </c>
      <c r="B377" t="s">
        <v>190</v>
      </c>
      <c r="C377" s="118">
        <v>961</v>
      </c>
      <c r="D377" s="118">
        <v>5124052</v>
      </c>
      <c r="E377" s="118">
        <v>5902967.2761021629</v>
      </c>
      <c r="F377" s="118">
        <v>-778915.2761021629</v>
      </c>
      <c r="G377" s="118"/>
      <c r="L377">
        <v>352</v>
      </c>
      <c r="M377">
        <v>4251204.4842380108</v>
      </c>
      <c r="N377">
        <v>117863.51576198917</v>
      </c>
    </row>
    <row r="378" spans="1:14" x14ac:dyDescent="0.35">
      <c r="A378">
        <v>124399</v>
      </c>
      <c r="B378" t="s">
        <v>190</v>
      </c>
      <c r="C378" s="118">
        <v>780</v>
      </c>
      <c r="D378" s="118">
        <v>3850860</v>
      </c>
      <c r="E378" s="118">
        <v>4944733.0923604593</v>
      </c>
      <c r="F378" s="118">
        <v>-1093873.0923604593</v>
      </c>
      <c r="G378" s="118"/>
      <c r="L378">
        <v>353</v>
      </c>
      <c r="M378">
        <v>1471795.9402358313</v>
      </c>
      <c r="N378">
        <v>-388035.94023583131</v>
      </c>
    </row>
    <row r="379" spans="1:14" x14ac:dyDescent="0.35">
      <c r="A379">
        <v>124400</v>
      </c>
      <c r="B379" t="s">
        <v>190</v>
      </c>
      <c r="C379" s="118">
        <v>980</v>
      </c>
      <c r="D379" s="118">
        <v>5081300</v>
      </c>
      <c r="E379" s="118">
        <v>6003555.39483748</v>
      </c>
      <c r="F379" s="118">
        <v>-922255.39483748004</v>
      </c>
      <c r="G379" s="118"/>
      <c r="L379">
        <v>354</v>
      </c>
      <c r="M379">
        <v>1630619.2856073845</v>
      </c>
      <c r="N379">
        <v>-462221.28560738452</v>
      </c>
    </row>
    <row r="380" spans="1:14" x14ac:dyDescent="0.35">
      <c r="A380">
        <v>124401</v>
      </c>
      <c r="B380" t="s">
        <v>190</v>
      </c>
      <c r="C380" s="118">
        <v>691</v>
      </c>
      <c r="D380" s="118">
        <v>3381754</v>
      </c>
      <c r="E380" s="118">
        <v>4473557.1677581854</v>
      </c>
      <c r="F380" s="118">
        <v>-1091803.1677581854</v>
      </c>
      <c r="G380" s="118"/>
      <c r="L380">
        <v>355</v>
      </c>
      <c r="M380">
        <v>1254737.3682280423</v>
      </c>
      <c r="N380">
        <v>-420421.36822804227</v>
      </c>
    </row>
    <row r="381" spans="1:14" x14ac:dyDescent="0.35">
      <c r="A381">
        <v>124408</v>
      </c>
      <c r="B381" t="s">
        <v>190</v>
      </c>
      <c r="C381" s="118">
        <v>1377</v>
      </c>
      <c r="D381" s="118">
        <v>6539373</v>
      </c>
      <c r="E381" s="118">
        <v>8105317.6652543657</v>
      </c>
      <c r="F381" s="118">
        <v>-1565944.6652543657</v>
      </c>
      <c r="G381" s="118"/>
      <c r="L381">
        <v>356</v>
      </c>
      <c r="M381">
        <v>3441205.4228430898</v>
      </c>
      <c r="N381">
        <v>-441893.42284308979</v>
      </c>
    </row>
    <row r="382" spans="1:14" x14ac:dyDescent="0.35">
      <c r="A382">
        <v>124422</v>
      </c>
      <c r="B382" t="s">
        <v>190</v>
      </c>
      <c r="C382" s="118">
        <v>1189</v>
      </c>
      <c r="D382" s="118">
        <v>6027041</v>
      </c>
      <c r="E382" s="118">
        <v>7110024.7009259667</v>
      </c>
      <c r="F382" s="118">
        <v>-1082983.7009259667</v>
      </c>
      <c r="G382" s="118"/>
      <c r="L382">
        <v>357</v>
      </c>
      <c r="M382">
        <v>4002381.2431559106</v>
      </c>
      <c r="N382">
        <v>-47241.243155910634</v>
      </c>
    </row>
    <row r="383" spans="1:14" x14ac:dyDescent="0.35">
      <c r="A383">
        <v>124449</v>
      </c>
      <c r="B383" t="s">
        <v>190</v>
      </c>
      <c r="C383" s="118">
        <v>661</v>
      </c>
      <c r="D383" s="118">
        <v>4069777</v>
      </c>
      <c r="E383" s="118">
        <v>4314733.8223866317</v>
      </c>
      <c r="F383" s="118">
        <v>-244956.82238663174</v>
      </c>
      <c r="G383" s="118"/>
      <c r="L383">
        <v>358</v>
      </c>
      <c r="M383">
        <v>6300025.6395310452</v>
      </c>
      <c r="N383">
        <v>-897285.63953104522</v>
      </c>
    </row>
    <row r="384" spans="1:14" x14ac:dyDescent="0.35">
      <c r="A384">
        <v>124467</v>
      </c>
      <c r="B384" t="s">
        <v>190</v>
      </c>
      <c r="C384" s="118">
        <v>295</v>
      </c>
      <c r="D384" s="118">
        <v>2127540</v>
      </c>
      <c r="E384" s="118">
        <v>2377089.0088536842</v>
      </c>
      <c r="F384" s="118">
        <v>-249549.00885368418</v>
      </c>
      <c r="G384" s="118"/>
      <c r="L384">
        <v>359</v>
      </c>
      <c r="M384">
        <v>1572384.0589711484</v>
      </c>
      <c r="N384">
        <v>-357599.05897114845</v>
      </c>
    </row>
    <row r="385" spans="1:14" x14ac:dyDescent="0.35">
      <c r="A385">
        <v>124468</v>
      </c>
      <c r="B385" t="s">
        <v>190</v>
      </c>
      <c r="C385" s="118">
        <v>880</v>
      </c>
      <c r="D385" s="118">
        <v>4422000</v>
      </c>
      <c r="E385" s="118">
        <v>5474144.2435989697</v>
      </c>
      <c r="F385" s="118">
        <v>-1052144.2435989697</v>
      </c>
      <c r="G385" s="118"/>
      <c r="L385">
        <v>360</v>
      </c>
      <c r="M385">
        <v>7549435.9564539297</v>
      </c>
      <c r="N385">
        <v>-889243.95645392966</v>
      </c>
    </row>
    <row r="386" spans="1:14" x14ac:dyDescent="0.35">
      <c r="A386">
        <v>125734</v>
      </c>
      <c r="B386" t="s">
        <v>190</v>
      </c>
      <c r="C386" s="118">
        <v>829</v>
      </c>
      <c r="D386" s="118">
        <v>4407793</v>
      </c>
      <c r="E386" s="118">
        <v>5204144.5564673292</v>
      </c>
      <c r="F386" s="118">
        <v>-796351.55646732915</v>
      </c>
      <c r="G386" s="118"/>
      <c r="L386">
        <v>361</v>
      </c>
      <c r="M386">
        <v>3393558.4192316239</v>
      </c>
      <c r="N386">
        <v>-367827.41923162388</v>
      </c>
    </row>
    <row r="387" spans="1:14" x14ac:dyDescent="0.35">
      <c r="A387">
        <v>125747</v>
      </c>
      <c r="B387" t="s">
        <v>190</v>
      </c>
      <c r="C387" s="118">
        <v>1739</v>
      </c>
      <c r="D387" s="118">
        <v>8682827</v>
      </c>
      <c r="E387" s="118">
        <v>10021786.032737773</v>
      </c>
      <c r="F387" s="118">
        <v>-1338959.0327377729</v>
      </c>
      <c r="G387" s="118"/>
      <c r="L387">
        <v>362</v>
      </c>
      <c r="M387">
        <v>8158258.7803782169</v>
      </c>
      <c r="N387">
        <v>-761387.78037821688</v>
      </c>
    </row>
    <row r="388" spans="1:14" x14ac:dyDescent="0.35">
      <c r="A388">
        <v>125756</v>
      </c>
      <c r="B388" t="s">
        <v>190</v>
      </c>
      <c r="C388" s="118">
        <v>747</v>
      </c>
      <c r="D388" s="118">
        <v>4481253</v>
      </c>
      <c r="E388" s="118">
        <v>4770027.4124517506</v>
      </c>
      <c r="F388" s="118">
        <v>-288774.4124517506</v>
      </c>
      <c r="G388" s="118"/>
      <c r="L388">
        <v>363</v>
      </c>
      <c r="M388">
        <v>7512377.1758672344</v>
      </c>
      <c r="N388">
        <v>-416992.17586723436</v>
      </c>
    </row>
    <row r="389" spans="1:14" x14ac:dyDescent="0.35">
      <c r="A389">
        <v>125764</v>
      </c>
      <c r="B389" t="s">
        <v>190</v>
      </c>
      <c r="C389" s="118">
        <v>1089</v>
      </c>
      <c r="D389" s="118">
        <v>6653790</v>
      </c>
      <c r="E389" s="118">
        <v>6580613.5496874563</v>
      </c>
      <c r="F389" s="118">
        <v>73176.45031254366</v>
      </c>
      <c r="G389" s="118"/>
      <c r="L389">
        <v>364</v>
      </c>
      <c r="M389">
        <v>5892379.0530773923</v>
      </c>
      <c r="N389">
        <v>-526774.05307739228</v>
      </c>
    </row>
    <row r="390" spans="1:14" x14ac:dyDescent="0.35">
      <c r="A390">
        <v>131547</v>
      </c>
      <c r="B390" t="s">
        <v>190</v>
      </c>
      <c r="C390" s="118">
        <v>760</v>
      </c>
      <c r="D390" s="118">
        <v>4924800</v>
      </c>
      <c r="E390" s="118">
        <v>4838850.8621127568</v>
      </c>
      <c r="F390" s="118">
        <v>85949.137887243181</v>
      </c>
      <c r="G390" s="118"/>
      <c r="L390">
        <v>365</v>
      </c>
      <c r="M390">
        <v>4087087.0273540723</v>
      </c>
      <c r="N390">
        <v>120874.97264592769</v>
      </c>
    </row>
    <row r="391" spans="1:14" x14ac:dyDescent="0.35">
      <c r="A391">
        <v>133306</v>
      </c>
      <c r="B391" t="s">
        <v>190</v>
      </c>
      <c r="C391" s="118">
        <v>767</v>
      </c>
      <c r="D391" s="118">
        <v>4769206</v>
      </c>
      <c r="E391" s="118">
        <v>4875909.6426994521</v>
      </c>
      <c r="F391" s="118">
        <v>-106703.64269945212</v>
      </c>
      <c r="G391" s="118"/>
      <c r="L391">
        <v>366</v>
      </c>
      <c r="M391">
        <v>5114144.6607567826</v>
      </c>
      <c r="N391">
        <v>-572628.66075678263</v>
      </c>
    </row>
    <row r="392" spans="1:14" x14ac:dyDescent="0.35">
      <c r="A392">
        <v>135035</v>
      </c>
      <c r="B392" t="s">
        <v>190</v>
      </c>
      <c r="C392" s="118">
        <v>957</v>
      </c>
      <c r="D392" s="118">
        <v>4933335</v>
      </c>
      <c r="E392" s="118">
        <v>5881790.8300526226</v>
      </c>
      <c r="F392" s="118">
        <v>-948455.83005262259</v>
      </c>
      <c r="G392" s="118"/>
      <c r="L392">
        <v>367</v>
      </c>
      <c r="M392">
        <v>4272380.9302875511</v>
      </c>
      <c r="N392">
        <v>-611009.93028755113</v>
      </c>
    </row>
    <row r="393" spans="1:14" x14ac:dyDescent="0.35">
      <c r="A393">
        <v>135061</v>
      </c>
      <c r="B393" t="s">
        <v>190</v>
      </c>
      <c r="C393" s="118">
        <v>567</v>
      </c>
      <c r="D393" s="118">
        <v>3811374</v>
      </c>
      <c r="E393" s="118">
        <v>3817087.3402224323</v>
      </c>
      <c r="F393" s="118">
        <v>-5713.3402224322781</v>
      </c>
      <c r="G393" s="118"/>
      <c r="L393">
        <v>368</v>
      </c>
      <c r="M393">
        <v>5749438.0422429945</v>
      </c>
      <c r="N393">
        <v>227477.95775700547</v>
      </c>
    </row>
    <row r="394" spans="1:14" x14ac:dyDescent="0.35">
      <c r="A394">
        <v>136091</v>
      </c>
      <c r="B394" t="s">
        <v>190</v>
      </c>
      <c r="C394" s="118">
        <v>1502</v>
      </c>
      <c r="D394" s="118">
        <v>9536198</v>
      </c>
      <c r="E394" s="118">
        <v>8767081.6043025032</v>
      </c>
      <c r="F394" s="118">
        <v>769116.39569749683</v>
      </c>
      <c r="G394" s="118"/>
      <c r="L394">
        <v>369</v>
      </c>
      <c r="M394">
        <v>3700616.8869499597</v>
      </c>
      <c r="N394">
        <v>-311806.88694995968</v>
      </c>
    </row>
    <row r="395" spans="1:14" x14ac:dyDescent="0.35">
      <c r="A395">
        <v>141700</v>
      </c>
      <c r="B395" t="s">
        <v>190</v>
      </c>
      <c r="C395" s="118">
        <v>373</v>
      </c>
      <c r="D395" s="118">
        <v>2678140</v>
      </c>
      <c r="E395" s="118">
        <v>2790029.7068197224</v>
      </c>
      <c r="F395" s="118">
        <v>-111889.70681972243</v>
      </c>
      <c r="G395" s="118"/>
      <c r="L395">
        <v>370</v>
      </c>
      <c r="M395">
        <v>5437085.4630122734</v>
      </c>
      <c r="N395">
        <v>-292496.46301227342</v>
      </c>
    </row>
    <row r="396" spans="1:14" x14ac:dyDescent="0.35">
      <c r="A396">
        <v>142067</v>
      </c>
      <c r="B396" t="s">
        <v>190</v>
      </c>
      <c r="C396" s="118">
        <v>350</v>
      </c>
      <c r="D396" s="118">
        <v>2737700</v>
      </c>
      <c r="E396" s="118">
        <v>2668265.142034865</v>
      </c>
      <c r="F396" s="118">
        <v>69434.857965135016</v>
      </c>
      <c r="G396" s="118"/>
      <c r="L396">
        <v>371</v>
      </c>
      <c r="M396">
        <v>4198263.3691141596</v>
      </c>
      <c r="N396">
        <v>-148281.36911415961</v>
      </c>
    </row>
    <row r="397" spans="1:14" x14ac:dyDescent="0.35">
      <c r="A397">
        <v>109669</v>
      </c>
      <c r="B397" t="s">
        <v>403</v>
      </c>
      <c r="C397" s="118">
        <v>553</v>
      </c>
      <c r="D397" s="118">
        <v>3419752</v>
      </c>
      <c r="E397" s="118">
        <v>3742969.7790490407</v>
      </c>
      <c r="F397" s="118">
        <v>-323217.77904904075</v>
      </c>
      <c r="G397" s="118"/>
      <c r="L397">
        <v>372</v>
      </c>
      <c r="M397">
        <v>5246497.4485664098</v>
      </c>
      <c r="N397">
        <v>-150841.44856640976</v>
      </c>
    </row>
    <row r="398" spans="1:14" x14ac:dyDescent="0.35">
      <c r="A398">
        <v>109686</v>
      </c>
      <c r="B398" t="s">
        <v>403</v>
      </c>
      <c r="C398" s="118">
        <v>864</v>
      </c>
      <c r="D398" s="118">
        <v>6018624</v>
      </c>
      <c r="E398" s="118">
        <v>5389438.4594008075</v>
      </c>
      <c r="F398" s="118">
        <v>629185.54059919249</v>
      </c>
      <c r="G398" s="118"/>
      <c r="L398">
        <v>373</v>
      </c>
      <c r="M398">
        <v>7374730.2765452219</v>
      </c>
      <c r="N398">
        <v>-796879.27654522192</v>
      </c>
    </row>
    <row r="399" spans="1:14" x14ac:dyDescent="0.35">
      <c r="A399">
        <v>109690</v>
      </c>
      <c r="B399" t="s">
        <v>403</v>
      </c>
      <c r="C399" s="118">
        <v>879</v>
      </c>
      <c r="D399" s="118">
        <v>5826891</v>
      </c>
      <c r="E399" s="118">
        <v>5468850.1320865843</v>
      </c>
      <c r="F399" s="118">
        <v>358040.86791341566</v>
      </c>
      <c r="G399" s="118"/>
      <c r="L399">
        <v>374</v>
      </c>
      <c r="M399">
        <v>5712379.2616562992</v>
      </c>
      <c r="N399">
        <v>707120.73834370077</v>
      </c>
    </row>
    <row r="400" spans="1:14" x14ac:dyDescent="0.35">
      <c r="A400">
        <v>109707</v>
      </c>
      <c r="B400" t="s">
        <v>403</v>
      </c>
      <c r="C400" s="118">
        <v>1177</v>
      </c>
      <c r="D400" s="118">
        <v>7117319</v>
      </c>
      <c r="E400" s="118">
        <v>7046495.3627773449</v>
      </c>
      <c r="F400" s="118">
        <v>70823.637222655118</v>
      </c>
      <c r="G400" s="118"/>
      <c r="L400">
        <v>375</v>
      </c>
      <c r="M400">
        <v>10032374.255762544</v>
      </c>
      <c r="N400">
        <v>-2634865.2557625435</v>
      </c>
    </row>
    <row r="401" spans="1:14" x14ac:dyDescent="0.35">
      <c r="A401">
        <v>109709</v>
      </c>
      <c r="B401" t="s">
        <v>403</v>
      </c>
      <c r="C401" s="118">
        <v>1124</v>
      </c>
      <c r="D401" s="118">
        <v>7370068</v>
      </c>
      <c r="E401" s="118">
        <v>6765907.4526209347</v>
      </c>
      <c r="F401" s="118">
        <v>604160.5473790653</v>
      </c>
      <c r="G401" s="118"/>
      <c r="L401">
        <v>376</v>
      </c>
      <c r="M401">
        <v>6024731.8408870203</v>
      </c>
      <c r="N401">
        <v>345684.15911297966</v>
      </c>
    </row>
    <row r="402" spans="1:14" x14ac:dyDescent="0.35">
      <c r="A402">
        <v>109713</v>
      </c>
      <c r="B402" t="s">
        <v>403</v>
      </c>
      <c r="C402" s="118">
        <v>971</v>
      </c>
      <c r="D402" s="118">
        <v>5881347</v>
      </c>
      <c r="E402" s="118">
        <v>5955908.3912260141</v>
      </c>
      <c r="F402" s="118">
        <v>-74561.391226014122</v>
      </c>
      <c r="G402" s="118"/>
      <c r="L402">
        <v>377</v>
      </c>
      <c r="M402">
        <v>2917088.3831169647</v>
      </c>
      <c r="N402">
        <v>-220664.38311696472</v>
      </c>
    </row>
    <row r="403" spans="1:14" x14ac:dyDescent="0.35">
      <c r="A403">
        <v>110882</v>
      </c>
      <c r="B403" t="s">
        <v>403</v>
      </c>
      <c r="C403" s="118">
        <v>1017</v>
      </c>
      <c r="D403" s="118">
        <v>6241329</v>
      </c>
      <c r="E403" s="118">
        <v>6199437.520795729</v>
      </c>
      <c r="F403" s="118">
        <v>41891.479204270989</v>
      </c>
      <c r="G403" s="118"/>
      <c r="L403">
        <v>378</v>
      </c>
      <c r="M403">
        <v>4521204.1713696513</v>
      </c>
      <c r="N403">
        <v>-415704.17136965133</v>
      </c>
    </row>
    <row r="404" spans="1:14" x14ac:dyDescent="0.35">
      <c r="A404">
        <v>110907</v>
      </c>
      <c r="B404" t="s">
        <v>403</v>
      </c>
      <c r="C404" s="118">
        <v>708</v>
      </c>
      <c r="D404" s="118">
        <v>4745016</v>
      </c>
      <c r="E404" s="118">
        <v>4563557.0634687319</v>
      </c>
      <c r="F404" s="118">
        <v>181458.93653126806</v>
      </c>
      <c r="G404" s="118"/>
      <c r="L404">
        <v>379</v>
      </c>
      <c r="M404">
        <v>2906500.1600921946</v>
      </c>
      <c r="N404">
        <v>775689.83990780544</v>
      </c>
    </row>
    <row r="405" spans="1:14" x14ac:dyDescent="0.35">
      <c r="A405">
        <v>115237</v>
      </c>
      <c r="B405" t="s">
        <v>403</v>
      </c>
      <c r="C405" s="118">
        <v>741</v>
      </c>
      <c r="D405" s="118">
        <v>4291872</v>
      </c>
      <c r="E405" s="118">
        <v>4738262.7433774397</v>
      </c>
      <c r="F405" s="118">
        <v>-446390.74337743968</v>
      </c>
      <c r="G405" s="118"/>
      <c r="L405">
        <v>380</v>
      </c>
      <c r="M405">
        <v>5002968.3189966958</v>
      </c>
      <c r="N405">
        <v>229496.6810033042</v>
      </c>
    </row>
    <row r="406" spans="1:14" x14ac:dyDescent="0.35">
      <c r="A406">
        <v>115238</v>
      </c>
      <c r="B406" t="s">
        <v>403</v>
      </c>
      <c r="C406" s="118">
        <v>1139</v>
      </c>
      <c r="D406" s="118">
        <v>5668803</v>
      </c>
      <c r="E406" s="118">
        <v>6845319.1253067115</v>
      </c>
      <c r="F406" s="118">
        <v>-1176516.1253067115</v>
      </c>
      <c r="G406" s="118"/>
      <c r="L406">
        <v>381</v>
      </c>
      <c r="M406">
        <v>4240616.2612132402</v>
      </c>
      <c r="N406">
        <v>-308797.26121324021</v>
      </c>
    </row>
    <row r="407" spans="1:14" x14ac:dyDescent="0.35">
      <c r="A407">
        <v>115239</v>
      </c>
      <c r="B407" t="s">
        <v>403</v>
      </c>
      <c r="C407" s="118">
        <v>541</v>
      </c>
      <c r="D407" s="118">
        <v>3178375</v>
      </c>
      <c r="E407" s="118">
        <v>3679440.4409004194</v>
      </c>
      <c r="F407" s="118">
        <v>-501065.44090041937</v>
      </c>
      <c r="G407" s="118"/>
      <c r="L407">
        <v>382</v>
      </c>
      <c r="M407">
        <v>10196491.712646481</v>
      </c>
      <c r="N407">
        <v>-1324087.7126464806</v>
      </c>
    </row>
    <row r="408" spans="1:14" x14ac:dyDescent="0.35">
      <c r="A408">
        <v>115322</v>
      </c>
      <c r="B408" t="s">
        <v>403</v>
      </c>
      <c r="C408" s="118">
        <v>1297</v>
      </c>
      <c r="D408" s="118">
        <v>6439605</v>
      </c>
      <c r="E408" s="118">
        <v>7681788.7442635577</v>
      </c>
      <c r="F408" s="118">
        <v>-1242183.7442635577</v>
      </c>
      <c r="G408" s="118"/>
      <c r="L408">
        <v>383</v>
      </c>
      <c r="M408">
        <v>6781789.7871580897</v>
      </c>
      <c r="N408">
        <v>-331968.78715808969</v>
      </c>
    </row>
    <row r="409" spans="1:14" x14ac:dyDescent="0.35">
      <c r="A409">
        <v>115382</v>
      </c>
      <c r="B409" t="s">
        <v>403</v>
      </c>
      <c r="C409" s="118">
        <v>827</v>
      </c>
      <c r="D409" s="118">
        <v>4455876</v>
      </c>
      <c r="E409" s="118">
        <v>5193556.3334425585</v>
      </c>
      <c r="F409" s="118">
        <v>-737680.33344255853</v>
      </c>
      <c r="G409" s="118"/>
      <c r="L409">
        <v>384</v>
      </c>
      <c r="M409">
        <v>7734729.8593874089</v>
      </c>
      <c r="N409">
        <v>-840304.85938740894</v>
      </c>
    </row>
    <row r="410" spans="1:14" x14ac:dyDescent="0.35">
      <c r="A410">
        <v>117499</v>
      </c>
      <c r="B410" t="s">
        <v>403</v>
      </c>
      <c r="C410" s="118">
        <v>1069</v>
      </c>
      <c r="D410" s="118">
        <v>5815360</v>
      </c>
      <c r="E410" s="118">
        <v>6474731.3194397539</v>
      </c>
      <c r="F410" s="118">
        <v>-659371.31943975389</v>
      </c>
      <c r="G410" s="118"/>
      <c r="L410">
        <v>385</v>
      </c>
      <c r="M410">
        <v>5124732.8837815523</v>
      </c>
      <c r="N410">
        <v>-636336.88378155231</v>
      </c>
    </row>
    <row r="411" spans="1:14" x14ac:dyDescent="0.35">
      <c r="A411">
        <v>117500</v>
      </c>
      <c r="B411" t="s">
        <v>403</v>
      </c>
      <c r="C411" s="118">
        <v>1102</v>
      </c>
      <c r="D411" s="118">
        <v>6081938</v>
      </c>
      <c r="E411" s="118">
        <v>6649436.9993484626</v>
      </c>
      <c r="F411" s="118">
        <v>-567498.99934846256</v>
      </c>
      <c r="G411" s="118"/>
      <c r="L411">
        <v>386</v>
      </c>
      <c r="M411">
        <v>8539434.8092699442</v>
      </c>
      <c r="N411">
        <v>-1477874.8092699442</v>
      </c>
    </row>
    <row r="412" spans="1:14" x14ac:dyDescent="0.35">
      <c r="A412">
        <v>117504</v>
      </c>
      <c r="B412" t="s">
        <v>403</v>
      </c>
      <c r="C412" s="118">
        <v>517</v>
      </c>
      <c r="D412" s="118">
        <v>4014505</v>
      </c>
      <c r="E412" s="118">
        <v>3552381.7646031771</v>
      </c>
      <c r="F412" s="118">
        <v>462123.23539682291</v>
      </c>
      <c r="G412" s="118"/>
      <c r="L412">
        <v>387</v>
      </c>
      <c r="M412">
        <v>3531205.3185536368</v>
      </c>
      <c r="N412">
        <v>-157204.31855363678</v>
      </c>
    </row>
    <row r="413" spans="1:14" x14ac:dyDescent="0.35">
      <c r="A413">
        <v>117518</v>
      </c>
      <c r="B413" t="s">
        <v>403</v>
      </c>
      <c r="C413" s="118">
        <v>1182</v>
      </c>
      <c r="D413" s="118">
        <v>7357950</v>
      </c>
      <c r="E413" s="118">
        <v>7072965.9203392705</v>
      </c>
      <c r="F413" s="118">
        <v>284984.07966072951</v>
      </c>
      <c r="G413" s="118"/>
      <c r="L413">
        <v>388</v>
      </c>
      <c r="M413">
        <v>4785909.7469889056</v>
      </c>
      <c r="N413">
        <v>-778659.74698890559</v>
      </c>
    </row>
    <row r="414" spans="1:14" x14ac:dyDescent="0.35">
      <c r="A414">
        <v>117530</v>
      </c>
      <c r="B414" t="s">
        <v>403</v>
      </c>
      <c r="C414" s="118">
        <v>1430</v>
      </c>
      <c r="D414" s="118">
        <v>8439860</v>
      </c>
      <c r="E414" s="118">
        <v>8385905.5754107758</v>
      </c>
      <c r="F414" s="118">
        <v>53954.42458922416</v>
      </c>
      <c r="G414" s="118"/>
      <c r="L414">
        <v>389</v>
      </c>
      <c r="M414">
        <v>3806499.1171976621</v>
      </c>
      <c r="N414">
        <v>-406329.11719766213</v>
      </c>
    </row>
    <row r="415" spans="1:14" x14ac:dyDescent="0.35">
      <c r="A415">
        <v>117534</v>
      </c>
      <c r="B415" t="s">
        <v>403</v>
      </c>
      <c r="C415" s="118">
        <v>970</v>
      </c>
      <c r="D415" s="118">
        <v>6937440</v>
      </c>
      <c r="E415" s="118">
        <v>5950614.2797136288</v>
      </c>
      <c r="F415" s="118">
        <v>986825.72028637119</v>
      </c>
      <c r="G415" s="118"/>
      <c r="L415">
        <v>390</v>
      </c>
      <c r="M415">
        <v>4621792.2901049685</v>
      </c>
      <c r="N415">
        <v>-505517.29010496847</v>
      </c>
    </row>
    <row r="416" spans="1:14" x14ac:dyDescent="0.35">
      <c r="A416">
        <v>117537</v>
      </c>
      <c r="B416" t="s">
        <v>403</v>
      </c>
      <c r="C416" s="118">
        <v>1001</v>
      </c>
      <c r="D416" s="118">
        <v>5526521</v>
      </c>
      <c r="E416" s="118">
        <v>6114731.7365975669</v>
      </c>
      <c r="F416" s="118">
        <v>-588210.73659756687</v>
      </c>
      <c r="G416" s="118"/>
      <c r="L416">
        <v>391</v>
      </c>
      <c r="M416">
        <v>7215906.9311736682</v>
      </c>
      <c r="N416">
        <v>-617184.93117366824</v>
      </c>
    </row>
    <row r="417" spans="1:14" x14ac:dyDescent="0.35">
      <c r="A417">
        <v>117552</v>
      </c>
      <c r="B417" t="s">
        <v>403</v>
      </c>
      <c r="C417" s="118">
        <v>418</v>
      </c>
      <c r="D417" s="118">
        <v>3679236</v>
      </c>
      <c r="E417" s="118">
        <v>3028264.7248770515</v>
      </c>
      <c r="F417" s="118">
        <v>650971.27512294846</v>
      </c>
      <c r="G417" s="118"/>
      <c r="L417">
        <v>392</v>
      </c>
      <c r="M417">
        <v>5733555.7077058395</v>
      </c>
      <c r="N417">
        <v>308660.29229416046</v>
      </c>
    </row>
    <row r="418" spans="1:14" x14ac:dyDescent="0.35">
      <c r="A418">
        <v>117555</v>
      </c>
      <c r="B418" t="s">
        <v>403</v>
      </c>
      <c r="C418" s="118">
        <v>582</v>
      </c>
      <c r="D418" s="118">
        <v>3301104</v>
      </c>
      <c r="E418" s="118">
        <v>3896499.0129082086</v>
      </c>
      <c r="F418" s="118">
        <v>-595395.01290820865</v>
      </c>
      <c r="G418" s="118"/>
      <c r="L418">
        <v>393</v>
      </c>
      <c r="M418">
        <v>5029438.8765586205</v>
      </c>
      <c r="N418">
        <v>-1121874.8765586205</v>
      </c>
    </row>
    <row r="419" spans="1:14" x14ac:dyDescent="0.35">
      <c r="A419">
        <v>117557</v>
      </c>
      <c r="B419" t="s">
        <v>403</v>
      </c>
      <c r="C419" s="118">
        <v>1085</v>
      </c>
      <c r="D419" s="118">
        <v>5849235</v>
      </c>
      <c r="E419" s="118">
        <v>6559437.103637916</v>
      </c>
      <c r="F419" s="118">
        <v>-710202.10363791604</v>
      </c>
      <c r="G419" s="118"/>
      <c r="L419">
        <v>394</v>
      </c>
      <c r="M419">
        <v>4611204.0670801979</v>
      </c>
      <c r="N419">
        <v>1470389.9329198021</v>
      </c>
    </row>
    <row r="420" spans="1:14" x14ac:dyDescent="0.35">
      <c r="A420">
        <v>117577</v>
      </c>
      <c r="B420" t="s">
        <v>403</v>
      </c>
      <c r="C420" s="118">
        <v>1135</v>
      </c>
      <c r="D420" s="118">
        <v>5999610</v>
      </c>
      <c r="E420" s="118">
        <v>6824142.6792571712</v>
      </c>
      <c r="F420" s="118">
        <v>-824532.67925717123</v>
      </c>
      <c r="G420" s="118"/>
      <c r="L420">
        <v>395</v>
      </c>
      <c r="M420">
        <v>7057083.5858021155</v>
      </c>
      <c r="N420">
        <v>-58539.5858021155</v>
      </c>
    </row>
    <row r="421" spans="1:14" x14ac:dyDescent="0.35">
      <c r="A421">
        <v>117578</v>
      </c>
      <c r="B421" t="s">
        <v>403</v>
      </c>
      <c r="C421" s="118">
        <v>1249</v>
      </c>
      <c r="D421" s="118">
        <v>7053103</v>
      </c>
      <c r="E421" s="118">
        <v>7427671.3916690722</v>
      </c>
      <c r="F421" s="118">
        <v>-374568.39166907221</v>
      </c>
      <c r="G421" s="118"/>
      <c r="L421">
        <v>396</v>
      </c>
      <c r="M421">
        <v>5812967.3803916164</v>
      </c>
      <c r="N421">
        <v>66264.619608383626</v>
      </c>
    </row>
    <row r="422" spans="1:14" x14ac:dyDescent="0.35">
      <c r="A422">
        <v>117591</v>
      </c>
      <c r="B422" t="s">
        <v>403</v>
      </c>
      <c r="C422" s="118">
        <v>1086</v>
      </c>
      <c r="D422" s="118">
        <v>5906754</v>
      </c>
      <c r="E422" s="118">
        <v>6564731.2151503004</v>
      </c>
      <c r="F422" s="118">
        <v>-657977.21515030041</v>
      </c>
      <c r="G422" s="118"/>
      <c r="L422">
        <v>397</v>
      </c>
      <c r="M422">
        <v>5897673.1645897776</v>
      </c>
      <c r="N422">
        <v>-649353.16458977759</v>
      </c>
    </row>
    <row r="423" spans="1:14" x14ac:dyDescent="0.35">
      <c r="A423">
        <v>117594</v>
      </c>
      <c r="B423" t="s">
        <v>403</v>
      </c>
      <c r="C423" s="118">
        <v>929</v>
      </c>
      <c r="D423" s="118">
        <v>5161524</v>
      </c>
      <c r="E423" s="118">
        <v>5733555.7077058395</v>
      </c>
      <c r="F423" s="118">
        <v>-572031.70770583954</v>
      </c>
      <c r="G423" s="118"/>
      <c r="L423">
        <v>398</v>
      </c>
      <c r="M423">
        <v>7374730.2765452219</v>
      </c>
      <c r="N423">
        <v>-855112.27654522192</v>
      </c>
    </row>
    <row r="424" spans="1:14" x14ac:dyDescent="0.35">
      <c r="A424">
        <v>121154</v>
      </c>
      <c r="B424" t="s">
        <v>403</v>
      </c>
      <c r="C424" s="118">
        <v>701</v>
      </c>
      <c r="D424" s="118">
        <v>3812038</v>
      </c>
      <c r="E424" s="118">
        <v>4526498.2828820366</v>
      </c>
      <c r="F424" s="118">
        <v>-714460.28288203664</v>
      </c>
      <c r="G424" s="118"/>
      <c r="L424">
        <v>399</v>
      </c>
      <c r="M424">
        <v>4875909.6426994521</v>
      </c>
      <c r="N424">
        <v>42094.357300547883</v>
      </c>
    </row>
    <row r="425" spans="1:14" x14ac:dyDescent="0.35">
      <c r="A425">
        <v>121164</v>
      </c>
      <c r="B425" t="s">
        <v>403</v>
      </c>
      <c r="C425" s="118">
        <v>1029</v>
      </c>
      <c r="D425" s="118">
        <v>5626572</v>
      </c>
      <c r="E425" s="118">
        <v>6262966.8589443499</v>
      </c>
      <c r="F425" s="118">
        <v>-636394.85894434992</v>
      </c>
      <c r="G425" s="118"/>
      <c r="L425">
        <v>400</v>
      </c>
      <c r="M425">
        <v>5992967.1718127094</v>
      </c>
      <c r="N425">
        <v>-282425.17181270942</v>
      </c>
    </row>
    <row r="426" spans="1:14" x14ac:dyDescent="0.35">
      <c r="A426">
        <v>124802</v>
      </c>
      <c r="B426" t="s">
        <v>403</v>
      </c>
      <c r="C426" s="118">
        <v>1841</v>
      </c>
      <c r="D426" s="118">
        <v>9442489</v>
      </c>
      <c r="E426" s="118">
        <v>10561785.407001054</v>
      </c>
      <c r="F426" s="118">
        <v>-1119296.4070010539</v>
      </c>
      <c r="G426" s="118"/>
      <c r="L426">
        <v>401</v>
      </c>
      <c r="M426">
        <v>8470611.3596089371</v>
      </c>
      <c r="N426">
        <v>-1408347.3596089371</v>
      </c>
    </row>
    <row r="427" spans="1:14" x14ac:dyDescent="0.35">
      <c r="A427">
        <v>124840</v>
      </c>
      <c r="B427" t="s">
        <v>403</v>
      </c>
      <c r="C427" s="118">
        <v>1704</v>
      </c>
      <c r="D427" s="118">
        <v>8470584</v>
      </c>
      <c r="E427" s="118">
        <v>9836492.1298042946</v>
      </c>
      <c r="F427" s="118">
        <v>-1365908.1298042946</v>
      </c>
      <c r="G427" s="118"/>
      <c r="L427">
        <v>402</v>
      </c>
      <c r="M427">
        <v>3504734.7609917112</v>
      </c>
      <c r="N427">
        <v>-78782.760991711169</v>
      </c>
    </row>
    <row r="428" spans="1:14" x14ac:dyDescent="0.35">
      <c r="A428">
        <v>124856</v>
      </c>
      <c r="B428" t="s">
        <v>403</v>
      </c>
      <c r="C428" s="118">
        <v>1316</v>
      </c>
      <c r="D428" s="118">
        <v>7911792</v>
      </c>
      <c r="E428" s="118">
        <v>7782376.8629988749</v>
      </c>
      <c r="F428" s="118">
        <v>129415.13700112514</v>
      </c>
      <c r="G428" s="118"/>
      <c r="L428">
        <v>403</v>
      </c>
      <c r="M428">
        <v>10132962.374497861</v>
      </c>
      <c r="N428">
        <v>-1575842.3744978607</v>
      </c>
    </row>
    <row r="429" spans="1:14" x14ac:dyDescent="0.35">
      <c r="A429">
        <v>124861</v>
      </c>
      <c r="B429" t="s">
        <v>403</v>
      </c>
      <c r="C429" s="118">
        <v>706</v>
      </c>
      <c r="D429" s="118">
        <v>4097624</v>
      </c>
      <c r="E429" s="118">
        <v>4552968.8404439613</v>
      </c>
      <c r="F429" s="118">
        <v>-455344.84044396132</v>
      </c>
      <c r="G429" s="118"/>
      <c r="L429">
        <v>404</v>
      </c>
      <c r="M429">
        <v>4341204.3799485574</v>
      </c>
      <c r="N429">
        <v>-485730.37994855735</v>
      </c>
    </row>
    <row r="430" spans="1:14" x14ac:dyDescent="0.35">
      <c r="A430">
        <v>136438</v>
      </c>
      <c r="B430" t="s">
        <v>403</v>
      </c>
      <c r="C430" s="118">
        <v>896</v>
      </c>
      <c r="D430" s="118">
        <v>4977280</v>
      </c>
      <c r="E430" s="118">
        <v>5558850.0277971309</v>
      </c>
      <c r="F430" s="118">
        <v>-581570.02779713087</v>
      </c>
      <c r="G430" s="118"/>
      <c r="L430">
        <v>405</v>
      </c>
      <c r="M430">
        <v>6024731.8408870203</v>
      </c>
      <c r="N430">
        <v>-727859.84088702034</v>
      </c>
    </row>
    <row r="431" spans="1:14" x14ac:dyDescent="0.35">
      <c r="A431">
        <v>100049</v>
      </c>
      <c r="B431" t="s">
        <v>31</v>
      </c>
      <c r="C431" s="118">
        <v>1227</v>
      </c>
      <c r="D431" s="118">
        <v>10712937</v>
      </c>
      <c r="E431" s="118">
        <v>7311200.9383966001</v>
      </c>
      <c r="F431" s="118">
        <v>3401736.0616033999</v>
      </c>
      <c r="G431" s="118"/>
      <c r="L431">
        <v>406</v>
      </c>
      <c r="M431">
        <v>6591201.772712226</v>
      </c>
      <c r="N431">
        <v>-1171113.772712226</v>
      </c>
    </row>
    <row r="432" spans="1:14" x14ac:dyDescent="0.35">
      <c r="A432">
        <v>100050</v>
      </c>
      <c r="B432" t="s">
        <v>31</v>
      </c>
      <c r="C432" s="118">
        <v>1114</v>
      </c>
      <c r="D432" s="118">
        <v>8571116</v>
      </c>
      <c r="E432" s="118">
        <v>6712966.3374970835</v>
      </c>
      <c r="F432" s="118">
        <v>1858149.6625029165</v>
      </c>
      <c r="G432" s="118"/>
      <c r="L432">
        <v>407</v>
      </c>
      <c r="M432">
        <v>6262966.8589443499</v>
      </c>
      <c r="N432">
        <v>-841165.85894434992</v>
      </c>
    </row>
    <row r="433" spans="1:14" x14ac:dyDescent="0.35">
      <c r="A433">
        <v>100051</v>
      </c>
      <c r="B433" t="s">
        <v>31</v>
      </c>
      <c r="C433" s="118">
        <v>831</v>
      </c>
      <c r="D433" s="118">
        <v>7803921</v>
      </c>
      <c r="E433" s="118">
        <v>5214732.7794920998</v>
      </c>
      <c r="F433" s="118">
        <v>2589188.2205079002</v>
      </c>
      <c r="G433" s="118"/>
      <c r="L433">
        <v>408</v>
      </c>
      <c r="M433">
        <v>10196491.712646481</v>
      </c>
      <c r="N433">
        <v>-1467619.7126464806</v>
      </c>
    </row>
    <row r="434" spans="1:14" x14ac:dyDescent="0.35">
      <c r="A434">
        <v>100052</v>
      </c>
      <c r="B434" t="s">
        <v>31</v>
      </c>
      <c r="C434" s="118">
        <v>1205</v>
      </c>
      <c r="D434" s="118">
        <v>9740015</v>
      </c>
      <c r="E434" s="118">
        <v>7194730.4851241279</v>
      </c>
      <c r="F434" s="118">
        <v>2545284.5148758721</v>
      </c>
      <c r="G434" s="118"/>
      <c r="L434">
        <v>409</v>
      </c>
      <c r="M434">
        <v>10604138.299100135</v>
      </c>
      <c r="N434">
        <v>-397658.29910013452</v>
      </c>
    </row>
    <row r="435" spans="1:14" x14ac:dyDescent="0.35">
      <c r="A435">
        <v>100053</v>
      </c>
      <c r="B435" t="s">
        <v>31</v>
      </c>
      <c r="C435" s="118">
        <v>974</v>
      </c>
      <c r="D435" s="118">
        <v>8208872</v>
      </c>
      <c r="E435" s="118">
        <v>5971790.7257631691</v>
      </c>
      <c r="F435" s="118">
        <v>2237081.2742368309</v>
      </c>
      <c r="G435" s="118"/>
      <c r="L435">
        <v>410</v>
      </c>
      <c r="M435">
        <v>5040027.0995833911</v>
      </c>
      <c r="N435">
        <v>27272.9004166089</v>
      </c>
    </row>
    <row r="436" spans="1:14" x14ac:dyDescent="0.35">
      <c r="A436">
        <v>100054</v>
      </c>
      <c r="B436" t="s">
        <v>31</v>
      </c>
      <c r="C436" s="118">
        <v>1006</v>
      </c>
      <c r="D436" s="118">
        <v>6827722</v>
      </c>
      <c r="E436" s="118">
        <v>6141202.2941594925</v>
      </c>
      <c r="F436" s="118">
        <v>686519.70584050752</v>
      </c>
      <c r="G436" s="118"/>
      <c r="L436">
        <v>411</v>
      </c>
      <c r="M436">
        <v>3541793.5415784069</v>
      </c>
      <c r="N436">
        <v>-154638.54157840693</v>
      </c>
    </row>
    <row r="437" spans="1:14" x14ac:dyDescent="0.35">
      <c r="A437">
        <v>100055</v>
      </c>
      <c r="B437" t="s">
        <v>31</v>
      </c>
      <c r="C437" s="118">
        <v>627</v>
      </c>
      <c r="D437" s="118">
        <v>5236077</v>
      </c>
      <c r="E437" s="118">
        <v>4134734.0309655382</v>
      </c>
      <c r="F437" s="118">
        <v>1101342.9690344618</v>
      </c>
      <c r="G437" s="118"/>
      <c r="L437">
        <v>412</v>
      </c>
      <c r="M437">
        <v>3933557.7934949044</v>
      </c>
      <c r="N437">
        <v>32768.206505095586</v>
      </c>
    </row>
    <row r="438" spans="1:14" x14ac:dyDescent="0.35">
      <c r="A438">
        <v>100056</v>
      </c>
      <c r="B438" t="s">
        <v>31</v>
      </c>
      <c r="C438" s="118">
        <v>858</v>
      </c>
      <c r="D438" s="118">
        <v>6834828</v>
      </c>
      <c r="E438" s="118">
        <v>5357673.7903264975</v>
      </c>
      <c r="F438" s="118">
        <v>1477154.2096735025</v>
      </c>
      <c r="G438" s="118"/>
      <c r="L438">
        <v>413</v>
      </c>
      <c r="M438">
        <v>4473557.1677581854</v>
      </c>
      <c r="N438">
        <v>220405.83224181458</v>
      </c>
    </row>
    <row r="439" spans="1:14" x14ac:dyDescent="0.35">
      <c r="A439">
        <v>100059</v>
      </c>
      <c r="B439" t="s">
        <v>31</v>
      </c>
      <c r="C439" s="118">
        <v>1134</v>
      </c>
      <c r="D439" s="118">
        <v>7680582</v>
      </c>
      <c r="E439" s="118">
        <v>6818848.5677447859</v>
      </c>
      <c r="F439" s="118">
        <v>861733.43225521408</v>
      </c>
      <c r="G439" s="118"/>
      <c r="L439">
        <v>414</v>
      </c>
      <c r="M439">
        <v>6151790.5171842631</v>
      </c>
      <c r="N439">
        <v>437505.4828157369</v>
      </c>
    </row>
    <row r="440" spans="1:14" x14ac:dyDescent="0.35">
      <c r="A440">
        <v>100182</v>
      </c>
      <c r="B440" t="s">
        <v>31</v>
      </c>
      <c r="C440" s="118">
        <v>1026</v>
      </c>
      <c r="D440" s="118">
        <v>7228170</v>
      </c>
      <c r="E440" s="118">
        <v>6247084.5244071949</v>
      </c>
      <c r="F440" s="118">
        <v>981085.47559280507</v>
      </c>
      <c r="G440" s="118"/>
      <c r="L440">
        <v>415</v>
      </c>
      <c r="M440">
        <v>4875909.6426994521</v>
      </c>
      <c r="N440">
        <v>-351376.64269945212</v>
      </c>
    </row>
    <row r="441" spans="1:14" x14ac:dyDescent="0.35">
      <c r="A441">
        <v>100183</v>
      </c>
      <c r="B441" t="s">
        <v>31</v>
      </c>
      <c r="C441" s="118">
        <v>1452</v>
      </c>
      <c r="D441" s="118">
        <v>10811592</v>
      </c>
      <c r="E441" s="118">
        <v>8502376.0286832489</v>
      </c>
      <c r="F441" s="118">
        <v>2309215.9713167511</v>
      </c>
      <c r="G441" s="118"/>
      <c r="L441">
        <v>416</v>
      </c>
      <c r="M441">
        <v>4854733.1966499127</v>
      </c>
      <c r="N441">
        <v>256603.80335008726</v>
      </c>
    </row>
    <row r="442" spans="1:14" x14ac:dyDescent="0.35">
      <c r="A442">
        <v>100190</v>
      </c>
      <c r="B442" t="s">
        <v>31</v>
      </c>
      <c r="C442" s="118">
        <v>1808</v>
      </c>
      <c r="D442" s="118">
        <v>15156464</v>
      </c>
      <c r="E442" s="118">
        <v>10387079.727092344</v>
      </c>
      <c r="F442" s="118">
        <v>4769384.2729076557</v>
      </c>
      <c r="G442" s="118"/>
      <c r="L442">
        <v>417</v>
      </c>
      <c r="M442">
        <v>9058257.737483684</v>
      </c>
      <c r="N442">
        <v>-855981.73748368397</v>
      </c>
    </row>
    <row r="443" spans="1:14" x14ac:dyDescent="0.35">
      <c r="A443">
        <v>100192</v>
      </c>
      <c r="B443" t="s">
        <v>31</v>
      </c>
      <c r="C443" s="118">
        <v>1302</v>
      </c>
      <c r="D443" s="118">
        <v>10100916</v>
      </c>
      <c r="E443" s="118">
        <v>7708259.3018254833</v>
      </c>
      <c r="F443" s="118">
        <v>2392656.6981745167</v>
      </c>
      <c r="G443" s="118"/>
      <c r="L443">
        <v>418</v>
      </c>
      <c r="M443">
        <v>3806499.1171976621</v>
      </c>
      <c r="N443">
        <v>232685.88280233787</v>
      </c>
    </row>
    <row r="444" spans="1:14" x14ac:dyDescent="0.35">
      <c r="A444">
        <v>100193</v>
      </c>
      <c r="B444" t="s">
        <v>31</v>
      </c>
      <c r="C444" s="118">
        <v>620</v>
      </c>
      <c r="D444" s="118">
        <v>3926460</v>
      </c>
      <c r="E444" s="118">
        <v>4097675.2503788425</v>
      </c>
      <c r="F444" s="118">
        <v>-171215.25037884247</v>
      </c>
      <c r="G444" s="118"/>
      <c r="L444">
        <v>419</v>
      </c>
      <c r="M444">
        <v>3637087.5488013388</v>
      </c>
      <c r="N444">
        <v>692471.45119866123</v>
      </c>
    </row>
    <row r="445" spans="1:14" x14ac:dyDescent="0.35">
      <c r="A445">
        <v>100277</v>
      </c>
      <c r="B445" t="s">
        <v>31</v>
      </c>
      <c r="C445" s="118">
        <v>969</v>
      </c>
      <c r="D445" s="118">
        <v>8360532</v>
      </c>
      <c r="E445" s="118">
        <v>5945320.1682012435</v>
      </c>
      <c r="F445" s="118">
        <v>2415211.8317987565</v>
      </c>
      <c r="G445" s="118"/>
      <c r="L445">
        <v>420</v>
      </c>
      <c r="M445">
        <v>5765320.3767801505</v>
      </c>
      <c r="N445">
        <v>-82390.376780150458</v>
      </c>
    </row>
    <row r="446" spans="1:14" x14ac:dyDescent="0.35">
      <c r="A446">
        <v>100279</v>
      </c>
      <c r="B446" t="s">
        <v>31</v>
      </c>
      <c r="C446" s="118">
        <v>1583</v>
      </c>
      <c r="D446" s="118">
        <v>12781142</v>
      </c>
      <c r="E446" s="118">
        <v>9195904.6368056983</v>
      </c>
      <c r="F446" s="118">
        <v>3585237.3631943017</v>
      </c>
      <c r="G446" s="118"/>
      <c r="L446">
        <v>421</v>
      </c>
      <c r="M446">
        <v>4764733.3009393662</v>
      </c>
      <c r="N446">
        <v>-377507.30093936622</v>
      </c>
    </row>
    <row r="447" spans="1:14" x14ac:dyDescent="0.35">
      <c r="A447">
        <v>100282</v>
      </c>
      <c r="B447" t="s">
        <v>31</v>
      </c>
      <c r="C447" s="118">
        <v>741</v>
      </c>
      <c r="D447" s="118">
        <v>6156228</v>
      </c>
      <c r="E447" s="118">
        <v>4738262.7433774397</v>
      </c>
      <c r="F447" s="118">
        <v>1417965.2566225603</v>
      </c>
      <c r="G447" s="118"/>
      <c r="L447">
        <v>422</v>
      </c>
      <c r="M447">
        <v>7962376.6544199679</v>
      </c>
      <c r="N447">
        <v>90373.345580032095</v>
      </c>
    </row>
    <row r="448" spans="1:14" x14ac:dyDescent="0.35">
      <c r="A448">
        <v>100284</v>
      </c>
      <c r="B448" t="s">
        <v>31</v>
      </c>
      <c r="C448" s="118">
        <v>825</v>
      </c>
      <c r="D448" s="118">
        <v>7737675</v>
      </c>
      <c r="E448" s="118">
        <v>5182968.1104177888</v>
      </c>
      <c r="F448" s="118">
        <v>2554706.8895822112</v>
      </c>
      <c r="G448" s="118"/>
      <c r="L448">
        <v>423</v>
      </c>
      <c r="M448">
        <v>9582374.777209809</v>
      </c>
      <c r="N448">
        <v>-740990.77720980905</v>
      </c>
    </row>
    <row r="449" spans="1:14" x14ac:dyDescent="0.35">
      <c r="A449">
        <v>100285</v>
      </c>
      <c r="B449" t="s">
        <v>31</v>
      </c>
      <c r="C449" s="118">
        <v>1071</v>
      </c>
      <c r="D449" s="118">
        <v>9432297</v>
      </c>
      <c r="E449" s="118">
        <v>6485319.5424645245</v>
      </c>
      <c r="F449" s="118">
        <v>2946977.4575354755</v>
      </c>
      <c r="G449" s="118"/>
      <c r="L449">
        <v>424</v>
      </c>
      <c r="M449">
        <v>6135908.1826471072</v>
      </c>
      <c r="N449">
        <v>663921.81735289283</v>
      </c>
    </row>
    <row r="450" spans="1:14" x14ac:dyDescent="0.35">
      <c r="A450">
        <v>100453</v>
      </c>
      <c r="B450" t="s">
        <v>31</v>
      </c>
      <c r="C450" s="118">
        <v>819</v>
      </c>
      <c r="D450" s="118">
        <v>7186725</v>
      </c>
      <c r="E450" s="118">
        <v>5151203.4413434779</v>
      </c>
      <c r="F450" s="118">
        <v>2035521.5586565221</v>
      </c>
      <c r="G450" s="118"/>
      <c r="L450">
        <v>425</v>
      </c>
      <c r="M450">
        <v>7014730.6937030349</v>
      </c>
      <c r="N450">
        <v>-1226477.6937030349</v>
      </c>
    </row>
    <row r="451" spans="1:14" x14ac:dyDescent="0.35">
      <c r="A451">
        <v>100455</v>
      </c>
      <c r="B451" t="s">
        <v>31</v>
      </c>
      <c r="C451" s="118">
        <v>754</v>
      </c>
      <c r="D451" s="118">
        <v>5872906</v>
      </c>
      <c r="E451" s="118">
        <v>4807086.1930384468</v>
      </c>
      <c r="F451" s="118">
        <v>1065819.8069615532</v>
      </c>
      <c r="G451" s="118"/>
      <c r="L451">
        <v>426</v>
      </c>
      <c r="M451">
        <v>8375317.3523860062</v>
      </c>
      <c r="N451">
        <v>-527029.35238600615</v>
      </c>
    </row>
    <row r="452" spans="1:14" x14ac:dyDescent="0.35">
      <c r="A452">
        <v>100457</v>
      </c>
      <c r="B452" t="s">
        <v>31</v>
      </c>
      <c r="C452" s="118">
        <v>843</v>
      </c>
      <c r="D452" s="118">
        <v>6755802</v>
      </c>
      <c r="E452" s="118">
        <v>5278262.1176407207</v>
      </c>
      <c r="F452" s="118">
        <v>1477539.8823592793</v>
      </c>
      <c r="G452" s="118"/>
      <c r="L452">
        <v>427</v>
      </c>
      <c r="M452">
        <v>4245910.3727256255</v>
      </c>
      <c r="N452">
        <v>-778462.37272562552</v>
      </c>
    </row>
    <row r="453" spans="1:14" x14ac:dyDescent="0.35">
      <c r="A453">
        <v>100458</v>
      </c>
      <c r="B453" t="s">
        <v>31</v>
      </c>
      <c r="C453" s="118">
        <v>918</v>
      </c>
      <c r="D453" s="118">
        <v>7123680</v>
      </c>
      <c r="E453" s="118">
        <v>5675320.481069603</v>
      </c>
      <c r="F453" s="118">
        <v>1448359.518930397</v>
      </c>
      <c r="G453" s="118"/>
      <c r="L453">
        <v>428</v>
      </c>
      <c r="M453">
        <v>9984727.2521510776</v>
      </c>
      <c r="N453">
        <v>-1269303.2521510776</v>
      </c>
    </row>
    <row r="454" spans="1:14" x14ac:dyDescent="0.35">
      <c r="A454">
        <v>100459</v>
      </c>
      <c r="B454" t="s">
        <v>31</v>
      </c>
      <c r="C454" s="118">
        <v>1089</v>
      </c>
      <c r="D454" s="118">
        <v>7517367</v>
      </c>
      <c r="E454" s="118">
        <v>6580613.5496874563</v>
      </c>
      <c r="F454" s="118">
        <v>936753.45031254366</v>
      </c>
      <c r="G454" s="118"/>
      <c r="L454">
        <v>429</v>
      </c>
      <c r="M454">
        <v>5564144.1393095162</v>
      </c>
      <c r="N454">
        <v>-1044161.1393095162</v>
      </c>
    </row>
    <row r="455" spans="1:14" x14ac:dyDescent="0.35">
      <c r="A455">
        <v>100502</v>
      </c>
      <c r="B455" t="s">
        <v>31</v>
      </c>
      <c r="C455" s="118">
        <v>616</v>
      </c>
      <c r="D455" s="118">
        <v>4855928</v>
      </c>
      <c r="E455" s="118">
        <v>4076498.8043293022</v>
      </c>
      <c r="F455" s="118">
        <v>779429.19567069784</v>
      </c>
      <c r="G455" s="118"/>
      <c r="L455">
        <v>430</v>
      </c>
      <c r="M455">
        <v>5998261.2833250947</v>
      </c>
      <c r="N455">
        <v>-563832.28332509473</v>
      </c>
    </row>
    <row r="456" spans="1:14" x14ac:dyDescent="0.35">
      <c r="A456">
        <v>100503</v>
      </c>
      <c r="B456" t="s">
        <v>31</v>
      </c>
      <c r="C456" s="118">
        <v>431</v>
      </c>
      <c r="D456" s="118">
        <v>3633761</v>
      </c>
      <c r="E456" s="118">
        <v>3097088.1745380582</v>
      </c>
      <c r="F456" s="118">
        <v>536672.82546194177</v>
      </c>
      <c r="G456" s="118"/>
      <c r="L456">
        <v>431</v>
      </c>
      <c r="M456">
        <v>4410027.8296095636</v>
      </c>
      <c r="N456">
        <v>-529542.82960956357</v>
      </c>
    </row>
    <row r="457" spans="1:14" x14ac:dyDescent="0.35">
      <c r="A457">
        <v>100624</v>
      </c>
      <c r="B457" t="s">
        <v>31</v>
      </c>
      <c r="C457" s="118">
        <v>845</v>
      </c>
      <c r="D457" s="118">
        <v>7285590</v>
      </c>
      <c r="E457" s="118">
        <v>5288850.3406654913</v>
      </c>
      <c r="F457" s="118">
        <v>1996739.6593345087</v>
      </c>
      <c r="G457" s="118"/>
      <c r="L457">
        <v>432</v>
      </c>
      <c r="M457">
        <v>6908848.4634553324</v>
      </c>
      <c r="N457">
        <v>-1108959.4634553324</v>
      </c>
    </row>
    <row r="458" spans="1:14" x14ac:dyDescent="0.35">
      <c r="A458">
        <v>100625</v>
      </c>
      <c r="B458" t="s">
        <v>31</v>
      </c>
      <c r="C458" s="118">
        <v>797</v>
      </c>
      <c r="D458" s="118">
        <v>7677501</v>
      </c>
      <c r="E458" s="118">
        <v>5034732.9880710058</v>
      </c>
      <c r="F458" s="118">
        <v>2642768.0119289942</v>
      </c>
      <c r="G458" s="118"/>
      <c r="L458">
        <v>433</v>
      </c>
      <c r="M458">
        <v>9264728.0864667036</v>
      </c>
      <c r="N458">
        <v>-299996.08646670356</v>
      </c>
    </row>
    <row r="459" spans="1:14" x14ac:dyDescent="0.35">
      <c r="A459">
        <v>100627</v>
      </c>
      <c r="B459" t="s">
        <v>31</v>
      </c>
      <c r="C459" s="118">
        <v>415</v>
      </c>
      <c r="D459" s="118">
        <v>4066585</v>
      </c>
      <c r="E459" s="118">
        <v>3012382.3903398965</v>
      </c>
      <c r="F459" s="118">
        <v>1054202.6096601035</v>
      </c>
      <c r="G459" s="118"/>
      <c r="L459">
        <v>434</v>
      </c>
      <c r="M459">
        <v>9455316.1009125672</v>
      </c>
      <c r="N459">
        <v>392171.89908743277</v>
      </c>
    </row>
    <row r="460" spans="1:14" x14ac:dyDescent="0.35">
      <c r="A460">
        <v>100637</v>
      </c>
      <c r="B460" t="s">
        <v>31</v>
      </c>
      <c r="C460" s="118">
        <v>942</v>
      </c>
      <c r="D460" s="118">
        <v>6977394</v>
      </c>
      <c r="E460" s="118">
        <v>5802379.1573668458</v>
      </c>
      <c r="F460" s="118">
        <v>1175014.8426331542</v>
      </c>
      <c r="G460" s="118"/>
      <c r="L460">
        <v>435</v>
      </c>
      <c r="M460">
        <v>6257672.7474319646</v>
      </c>
      <c r="N460">
        <v>-572832.74743196461</v>
      </c>
    </row>
    <row r="461" spans="1:14" x14ac:dyDescent="0.35">
      <c r="A461">
        <v>100638</v>
      </c>
      <c r="B461" t="s">
        <v>31</v>
      </c>
      <c r="C461" s="118">
        <v>1207</v>
      </c>
      <c r="D461" s="118">
        <v>8788167</v>
      </c>
      <c r="E461" s="118">
        <v>7205318.7081488986</v>
      </c>
      <c r="F461" s="118">
        <v>1582848.2918511014</v>
      </c>
      <c r="G461" s="118"/>
      <c r="L461">
        <v>436</v>
      </c>
      <c r="M461">
        <v>12780018.130690413</v>
      </c>
      <c r="N461">
        <v>-1672118.1306904126</v>
      </c>
    </row>
    <row r="462" spans="1:14" x14ac:dyDescent="0.35">
      <c r="A462">
        <v>100642</v>
      </c>
      <c r="B462" t="s">
        <v>31</v>
      </c>
      <c r="C462" s="118">
        <v>615</v>
      </c>
      <c r="D462" s="118">
        <v>5552835</v>
      </c>
      <c r="E462" s="118">
        <v>4071204.6928169173</v>
      </c>
      <c r="F462" s="118">
        <v>1481630.3071830827</v>
      </c>
      <c r="G462" s="118"/>
      <c r="L462">
        <v>437</v>
      </c>
      <c r="M462">
        <v>6077672.9560108716</v>
      </c>
      <c r="N462">
        <v>-982428.95601087157</v>
      </c>
    </row>
    <row r="463" spans="1:14" x14ac:dyDescent="0.35">
      <c r="A463">
        <v>100740</v>
      </c>
      <c r="B463" t="s">
        <v>31</v>
      </c>
      <c r="C463" s="118">
        <v>892</v>
      </c>
      <c r="D463" s="118">
        <v>7612328</v>
      </c>
      <c r="E463" s="118">
        <v>5537673.5817475906</v>
      </c>
      <c r="F463" s="118">
        <v>2074654.4182524094</v>
      </c>
      <c r="G463" s="118"/>
      <c r="L463">
        <v>438</v>
      </c>
      <c r="M463">
        <v>4738262.7433774397</v>
      </c>
      <c r="N463">
        <v>-446390.74337743968</v>
      </c>
    </row>
    <row r="464" spans="1:14" x14ac:dyDescent="0.35">
      <c r="A464">
        <v>100741</v>
      </c>
      <c r="B464" t="s">
        <v>31</v>
      </c>
      <c r="C464" s="118">
        <v>1313</v>
      </c>
      <c r="D464" s="118">
        <v>8983546</v>
      </c>
      <c r="E464" s="118">
        <v>7766494.5284617189</v>
      </c>
      <c r="F464" s="118">
        <v>1217051.4715382811</v>
      </c>
      <c r="G464" s="118"/>
      <c r="L464">
        <v>439</v>
      </c>
      <c r="M464">
        <v>6845319.1253067115</v>
      </c>
      <c r="N464">
        <v>-1176516.1253067115</v>
      </c>
    </row>
    <row r="465" spans="1:14" x14ac:dyDescent="0.35">
      <c r="A465">
        <v>100742</v>
      </c>
      <c r="B465" t="s">
        <v>31</v>
      </c>
      <c r="C465" s="118">
        <v>879</v>
      </c>
      <c r="D465" s="118">
        <v>7904847</v>
      </c>
      <c r="E465" s="118">
        <v>5468850.1320865843</v>
      </c>
      <c r="F465" s="118">
        <v>2435996.8679134157</v>
      </c>
      <c r="G465" s="118"/>
      <c r="L465">
        <v>440</v>
      </c>
      <c r="M465">
        <v>3679440.4409004194</v>
      </c>
      <c r="N465">
        <v>-501065.44090041937</v>
      </c>
    </row>
    <row r="466" spans="1:14" x14ac:dyDescent="0.35">
      <c r="A466">
        <v>100743</v>
      </c>
      <c r="B466" t="s">
        <v>31</v>
      </c>
      <c r="C466" s="118">
        <v>1344</v>
      </c>
      <c r="D466" s="118">
        <v>9799104</v>
      </c>
      <c r="E466" s="118">
        <v>7930611.985345657</v>
      </c>
      <c r="F466" s="118">
        <v>1868492.014654343</v>
      </c>
      <c r="G466" s="118"/>
      <c r="L466">
        <v>441</v>
      </c>
      <c r="M466">
        <v>7681788.7442635577</v>
      </c>
      <c r="N466">
        <v>-1242183.7442635577</v>
      </c>
    </row>
    <row r="467" spans="1:14" x14ac:dyDescent="0.35">
      <c r="A467">
        <v>100745</v>
      </c>
      <c r="B467" t="s">
        <v>31</v>
      </c>
      <c r="C467" s="118">
        <v>1377</v>
      </c>
      <c r="D467" s="118">
        <v>10342647</v>
      </c>
      <c r="E467" s="118">
        <v>8105317.6652543657</v>
      </c>
      <c r="F467" s="118">
        <v>2237329.3347456343</v>
      </c>
      <c r="G467" s="118"/>
      <c r="L467">
        <v>442</v>
      </c>
      <c r="M467">
        <v>5193556.3334425585</v>
      </c>
      <c r="N467">
        <v>-737680.33344255853</v>
      </c>
    </row>
    <row r="468" spans="1:14" x14ac:dyDescent="0.35">
      <c r="A468">
        <v>100747</v>
      </c>
      <c r="B468" t="s">
        <v>31</v>
      </c>
      <c r="C468" s="118">
        <v>861</v>
      </c>
      <c r="D468" s="118">
        <v>7157493</v>
      </c>
      <c r="E468" s="118">
        <v>5373556.1248636525</v>
      </c>
      <c r="F468" s="118">
        <v>1783936.8751363475</v>
      </c>
      <c r="G468" s="118"/>
      <c r="L468">
        <v>443</v>
      </c>
      <c r="M468">
        <v>3880616.6783710532</v>
      </c>
      <c r="N468">
        <v>-489413.67837105319</v>
      </c>
    </row>
    <row r="469" spans="1:14" x14ac:dyDescent="0.35">
      <c r="A469">
        <v>100748</v>
      </c>
      <c r="B469" t="s">
        <v>31</v>
      </c>
      <c r="C469" s="118">
        <v>687</v>
      </c>
      <c r="D469" s="118">
        <v>5538594</v>
      </c>
      <c r="E469" s="118">
        <v>4452380.7217086442</v>
      </c>
      <c r="F469" s="118">
        <v>1086213.2782913558</v>
      </c>
      <c r="G469" s="118"/>
      <c r="L469">
        <v>444</v>
      </c>
      <c r="M469">
        <v>7030613.0282401899</v>
      </c>
      <c r="N469">
        <v>-951641.02824018989</v>
      </c>
    </row>
    <row r="470" spans="1:14" x14ac:dyDescent="0.35">
      <c r="A470">
        <v>100749</v>
      </c>
      <c r="B470" t="s">
        <v>31</v>
      </c>
      <c r="C470" s="118">
        <v>743</v>
      </c>
      <c r="D470" s="118">
        <v>6121577</v>
      </c>
      <c r="E470" s="118">
        <v>4748850.9664022103</v>
      </c>
      <c r="F470" s="118">
        <v>1372726.0335977897</v>
      </c>
      <c r="G470" s="118"/>
      <c r="L470">
        <v>445</v>
      </c>
      <c r="M470">
        <v>7274142.1578099048</v>
      </c>
      <c r="N470">
        <v>-775202.15780990478</v>
      </c>
    </row>
    <row r="471" spans="1:14" x14ac:dyDescent="0.35">
      <c r="A471">
        <v>100750</v>
      </c>
      <c r="B471" t="s">
        <v>31</v>
      </c>
      <c r="C471" s="118">
        <v>879</v>
      </c>
      <c r="D471" s="118">
        <v>6185523</v>
      </c>
      <c r="E471" s="118">
        <v>5468850.1320865843</v>
      </c>
      <c r="F471" s="118">
        <v>716672.86791341566</v>
      </c>
      <c r="G471" s="118"/>
      <c r="L471">
        <v>446</v>
      </c>
      <c r="M471">
        <v>3885910.7898834385</v>
      </c>
      <c r="N471">
        <v>-42250.789883438498</v>
      </c>
    </row>
    <row r="472" spans="1:14" x14ac:dyDescent="0.35">
      <c r="A472">
        <v>100752</v>
      </c>
      <c r="B472" t="s">
        <v>31</v>
      </c>
      <c r="C472" s="118">
        <v>766</v>
      </c>
      <c r="D472" s="118">
        <v>6078976</v>
      </c>
      <c r="E472" s="118">
        <v>4870615.5311870677</v>
      </c>
      <c r="F472" s="118">
        <v>1208360.4688129323</v>
      </c>
      <c r="G472" s="118"/>
      <c r="L472">
        <v>447</v>
      </c>
      <c r="M472">
        <v>3441205.4228430898</v>
      </c>
      <c r="N472">
        <v>-424037.42284308979</v>
      </c>
    </row>
    <row r="473" spans="1:14" x14ac:dyDescent="0.35">
      <c r="A473">
        <v>100849</v>
      </c>
      <c r="B473" t="s">
        <v>31</v>
      </c>
      <c r="C473" s="118">
        <v>793</v>
      </c>
      <c r="D473" s="118">
        <v>6693713</v>
      </c>
      <c r="E473" s="118">
        <v>5013556.5420214655</v>
      </c>
      <c r="F473" s="118">
        <v>1680156.4579785345</v>
      </c>
      <c r="G473" s="118"/>
      <c r="L473">
        <v>448</v>
      </c>
      <c r="M473">
        <v>5246497.4485664098</v>
      </c>
      <c r="N473">
        <v>-612028.44856640976</v>
      </c>
    </row>
    <row r="474" spans="1:14" x14ac:dyDescent="0.35">
      <c r="A474">
        <v>100857</v>
      </c>
      <c r="B474" t="s">
        <v>31</v>
      </c>
      <c r="C474" s="118">
        <v>675</v>
      </c>
      <c r="D474" s="118">
        <v>6459750</v>
      </c>
      <c r="E474" s="118">
        <v>4388851.3835600233</v>
      </c>
      <c r="F474" s="118">
        <v>2070898.6164399767</v>
      </c>
      <c r="G474" s="118"/>
      <c r="L474">
        <v>449</v>
      </c>
      <c r="M474">
        <v>7565318.2909910856</v>
      </c>
      <c r="N474">
        <v>-59393.290991085581</v>
      </c>
    </row>
    <row r="475" spans="1:14" x14ac:dyDescent="0.35">
      <c r="A475">
        <v>100859</v>
      </c>
      <c r="B475" t="s">
        <v>31</v>
      </c>
      <c r="C475" s="118">
        <v>602</v>
      </c>
      <c r="D475" s="118">
        <v>5560072</v>
      </c>
      <c r="E475" s="118">
        <v>4002381.2431559106</v>
      </c>
      <c r="F475" s="118">
        <v>1557690.7568440894</v>
      </c>
      <c r="G475" s="118"/>
      <c r="L475">
        <v>450</v>
      </c>
      <c r="M475">
        <v>4817674.4160632165</v>
      </c>
      <c r="N475">
        <v>-27658.416063216515</v>
      </c>
    </row>
    <row r="476" spans="1:14" x14ac:dyDescent="0.35">
      <c r="A476">
        <v>100965</v>
      </c>
      <c r="B476" t="s">
        <v>31</v>
      </c>
      <c r="C476" s="118">
        <v>735</v>
      </c>
      <c r="D476" s="118">
        <v>8208480</v>
      </c>
      <c r="E476" s="118">
        <v>4706498.0743031297</v>
      </c>
      <c r="F476" s="118">
        <v>3501981.9256968703</v>
      </c>
      <c r="G476" s="118"/>
      <c r="L476">
        <v>451</v>
      </c>
      <c r="M476">
        <v>6601789.9957369966</v>
      </c>
      <c r="N476">
        <v>-1147719.9957369966</v>
      </c>
    </row>
    <row r="477" spans="1:14" x14ac:dyDescent="0.35">
      <c r="A477">
        <v>100966</v>
      </c>
      <c r="B477" t="s">
        <v>31</v>
      </c>
      <c r="C477" s="118">
        <v>955</v>
      </c>
      <c r="D477" s="118">
        <v>10868855</v>
      </c>
      <c r="E477" s="118">
        <v>5871202.607027852</v>
      </c>
      <c r="F477" s="118">
        <v>4997652.392972148</v>
      </c>
      <c r="G477" s="118"/>
      <c r="L477">
        <v>452</v>
      </c>
      <c r="M477">
        <v>5262379.7831035657</v>
      </c>
      <c r="N477">
        <v>1123300.2168964343</v>
      </c>
    </row>
    <row r="478" spans="1:14" x14ac:dyDescent="0.35">
      <c r="A478">
        <v>100967</v>
      </c>
      <c r="B478" t="s">
        <v>31</v>
      </c>
      <c r="C478" s="118">
        <v>1488</v>
      </c>
      <c r="D478" s="118">
        <v>13006608</v>
      </c>
      <c r="E478" s="118">
        <v>8692964.0431291126</v>
      </c>
      <c r="F478" s="118">
        <v>4313643.9568708874</v>
      </c>
      <c r="G478" s="118"/>
      <c r="L478">
        <v>453</v>
      </c>
      <c r="M478">
        <v>4192969.2576017743</v>
      </c>
      <c r="N478">
        <v>657106.7423982257</v>
      </c>
    </row>
    <row r="479" spans="1:14" x14ac:dyDescent="0.35">
      <c r="A479">
        <v>100972</v>
      </c>
      <c r="B479" t="s">
        <v>31</v>
      </c>
      <c r="C479" s="118">
        <v>815</v>
      </c>
      <c r="D479" s="118">
        <v>7115765</v>
      </c>
      <c r="E479" s="118">
        <v>5130026.9952939376</v>
      </c>
      <c r="F479" s="118">
        <v>1985738.0047060624</v>
      </c>
      <c r="G479" s="118"/>
      <c r="L479">
        <v>454</v>
      </c>
      <c r="M479">
        <v>9836492.1298042946</v>
      </c>
      <c r="N479">
        <v>-1282412.1298042946</v>
      </c>
    </row>
    <row r="480" spans="1:14" x14ac:dyDescent="0.35">
      <c r="A480">
        <v>100973</v>
      </c>
      <c r="B480" t="s">
        <v>31</v>
      </c>
      <c r="C480" s="118">
        <v>1265</v>
      </c>
      <c r="D480" s="118">
        <v>11238260</v>
      </c>
      <c r="E480" s="118">
        <v>7512377.1758672344</v>
      </c>
      <c r="F480" s="118">
        <v>3725882.8241327656</v>
      </c>
      <c r="G480" s="118"/>
      <c r="L480">
        <v>455</v>
      </c>
      <c r="M480">
        <v>5595908.8083838271</v>
      </c>
      <c r="N480">
        <v>78543.191616172902</v>
      </c>
    </row>
    <row r="481" spans="1:14" x14ac:dyDescent="0.35">
      <c r="A481">
        <v>100974</v>
      </c>
      <c r="B481" t="s">
        <v>31</v>
      </c>
      <c r="C481" s="118">
        <v>1109</v>
      </c>
      <c r="D481" s="118">
        <v>10688542</v>
      </c>
      <c r="E481" s="118">
        <v>6686495.7799351579</v>
      </c>
      <c r="F481" s="118">
        <v>4002046.2200648421</v>
      </c>
      <c r="G481" s="118"/>
      <c r="L481">
        <v>456</v>
      </c>
      <c r="M481">
        <v>3578852.3221651027</v>
      </c>
      <c r="N481">
        <v>-412922.3221651027</v>
      </c>
    </row>
    <row r="482" spans="1:14" x14ac:dyDescent="0.35">
      <c r="A482">
        <v>100975</v>
      </c>
      <c r="B482" t="s">
        <v>31</v>
      </c>
      <c r="C482" s="118">
        <v>1488</v>
      </c>
      <c r="D482" s="118">
        <v>13086960</v>
      </c>
      <c r="E482" s="118">
        <v>8692964.0431291126</v>
      </c>
      <c r="F482" s="118">
        <v>4393995.9568708874</v>
      </c>
      <c r="G482" s="118"/>
      <c r="L482">
        <v>457</v>
      </c>
      <c r="M482">
        <v>7125907.0354631217</v>
      </c>
      <c r="N482">
        <v>-966843.03546312172</v>
      </c>
    </row>
    <row r="483" spans="1:14" x14ac:dyDescent="0.35">
      <c r="A483">
        <v>100977</v>
      </c>
      <c r="B483" t="s">
        <v>31</v>
      </c>
      <c r="C483" s="118">
        <v>1499</v>
      </c>
      <c r="D483" s="118">
        <v>11951527</v>
      </c>
      <c r="E483" s="118">
        <v>8751199.2697653472</v>
      </c>
      <c r="F483" s="118">
        <v>3200327.7302346528</v>
      </c>
      <c r="G483" s="118"/>
      <c r="L483">
        <v>458</v>
      </c>
      <c r="M483">
        <v>3806499.1171976621</v>
      </c>
      <c r="N483">
        <v>-451529.11719766213</v>
      </c>
    </row>
    <row r="484" spans="1:14" x14ac:dyDescent="0.35">
      <c r="A484">
        <v>100978</v>
      </c>
      <c r="B484" t="s">
        <v>31</v>
      </c>
      <c r="C484" s="118">
        <v>890</v>
      </c>
      <c r="D484" s="118">
        <v>7169840</v>
      </c>
      <c r="E484" s="118">
        <v>5527085.3587228209</v>
      </c>
      <c r="F484" s="118">
        <v>1642754.6412771791</v>
      </c>
      <c r="G484" s="118"/>
      <c r="L484">
        <v>459</v>
      </c>
      <c r="M484">
        <v>5738849.8192182248</v>
      </c>
      <c r="N484">
        <v>-268589.81921822485</v>
      </c>
    </row>
    <row r="485" spans="1:14" x14ac:dyDescent="0.35">
      <c r="A485">
        <v>100979</v>
      </c>
      <c r="B485" t="s">
        <v>31</v>
      </c>
      <c r="C485" s="118">
        <v>668</v>
      </c>
      <c r="D485" s="118">
        <v>5769516</v>
      </c>
      <c r="E485" s="118">
        <v>4351792.602973327</v>
      </c>
      <c r="F485" s="118">
        <v>1417723.397026673</v>
      </c>
      <c r="G485" s="118"/>
      <c r="L485">
        <v>460</v>
      </c>
      <c r="M485">
        <v>4515910.059857266</v>
      </c>
      <c r="N485">
        <v>151312.94014273398</v>
      </c>
    </row>
    <row r="486" spans="1:14" x14ac:dyDescent="0.35">
      <c r="A486">
        <v>101053</v>
      </c>
      <c r="B486" t="s">
        <v>31</v>
      </c>
      <c r="C486" s="118">
        <v>1229</v>
      </c>
      <c r="D486" s="118">
        <v>8617748</v>
      </c>
      <c r="E486" s="118">
        <v>7321789.1614213707</v>
      </c>
      <c r="F486" s="118">
        <v>1295958.8385786293</v>
      </c>
      <c r="G486" s="118"/>
      <c r="L486">
        <v>461</v>
      </c>
      <c r="M486">
        <v>3144735.1781495241</v>
      </c>
      <c r="N486">
        <v>158784.82185047586</v>
      </c>
    </row>
    <row r="487" spans="1:14" x14ac:dyDescent="0.35">
      <c r="A487">
        <v>101154</v>
      </c>
      <c r="B487" t="s">
        <v>31</v>
      </c>
      <c r="C487" s="118">
        <v>959</v>
      </c>
      <c r="D487" s="118">
        <v>7897365</v>
      </c>
      <c r="E487" s="118">
        <v>5892379.0530773923</v>
      </c>
      <c r="F487" s="118">
        <v>2004985.9469226077</v>
      </c>
      <c r="G487" s="118"/>
      <c r="L487">
        <v>462</v>
      </c>
      <c r="M487">
        <v>5505908.9126732796</v>
      </c>
      <c r="N487">
        <v>-507982.91267327964</v>
      </c>
    </row>
    <row r="488" spans="1:14" x14ac:dyDescent="0.35">
      <c r="A488">
        <v>101243</v>
      </c>
      <c r="B488" t="s">
        <v>31</v>
      </c>
      <c r="C488" s="118">
        <v>936</v>
      </c>
      <c r="D488" s="118">
        <v>7808112</v>
      </c>
      <c r="E488" s="118">
        <v>5770614.4882925348</v>
      </c>
      <c r="F488" s="118">
        <v>2037497.5117074652</v>
      </c>
      <c r="G488" s="118"/>
      <c r="L488">
        <v>463</v>
      </c>
      <c r="M488">
        <v>4457674.8332210295</v>
      </c>
      <c r="N488">
        <v>-349626.83322102949</v>
      </c>
    </row>
    <row r="489" spans="1:14" x14ac:dyDescent="0.35">
      <c r="A489">
        <v>101244</v>
      </c>
      <c r="B489" t="s">
        <v>31</v>
      </c>
      <c r="C489" s="118">
        <v>1729</v>
      </c>
      <c r="D489" s="118">
        <v>13344422</v>
      </c>
      <c r="E489" s="118">
        <v>9968844.9176139217</v>
      </c>
      <c r="F489" s="118">
        <v>3375577.0823860783</v>
      </c>
      <c r="G489" s="118"/>
      <c r="L489">
        <v>464</v>
      </c>
      <c r="M489">
        <v>9127081.1871446893</v>
      </c>
      <c r="N489">
        <v>1110888.8128553107</v>
      </c>
    </row>
    <row r="490" spans="1:14" x14ac:dyDescent="0.35">
      <c r="A490">
        <v>101245</v>
      </c>
      <c r="B490" t="s">
        <v>31</v>
      </c>
      <c r="C490" s="118">
        <v>1845</v>
      </c>
      <c r="D490" s="118">
        <v>12653010</v>
      </c>
      <c r="E490" s="118">
        <v>10582961.853050593</v>
      </c>
      <c r="F490" s="118">
        <v>2070048.1469494067</v>
      </c>
      <c r="G490" s="118"/>
      <c r="L490">
        <v>465</v>
      </c>
      <c r="M490">
        <v>6755319.2295961641</v>
      </c>
      <c r="N490">
        <v>-1163271.2295961641</v>
      </c>
    </row>
    <row r="491" spans="1:14" x14ac:dyDescent="0.35">
      <c r="A491">
        <v>101247</v>
      </c>
      <c r="B491" t="s">
        <v>31</v>
      </c>
      <c r="C491" s="118">
        <v>1233</v>
      </c>
      <c r="D491" s="118">
        <v>7638435</v>
      </c>
      <c r="E491" s="118">
        <v>7342965.607470911</v>
      </c>
      <c r="F491" s="118">
        <v>295469.392529089</v>
      </c>
      <c r="G491" s="118"/>
      <c r="L491">
        <v>466</v>
      </c>
      <c r="M491">
        <v>7131201.146975507</v>
      </c>
      <c r="N491">
        <v>-285767.14697550703</v>
      </c>
    </row>
    <row r="492" spans="1:14" x14ac:dyDescent="0.35">
      <c r="A492">
        <v>101345</v>
      </c>
      <c r="B492" t="s">
        <v>31</v>
      </c>
      <c r="C492" s="118">
        <v>788</v>
      </c>
      <c r="D492" s="118">
        <v>5367068</v>
      </c>
      <c r="E492" s="118">
        <v>4987085.9844595399</v>
      </c>
      <c r="F492" s="118">
        <v>379982.01554046012</v>
      </c>
      <c r="G492" s="118"/>
      <c r="L492">
        <v>467</v>
      </c>
      <c r="M492">
        <v>5929437.8336640885</v>
      </c>
      <c r="N492">
        <v>-94797.83366408851</v>
      </c>
    </row>
    <row r="493" spans="1:14" x14ac:dyDescent="0.35">
      <c r="A493">
        <v>101361</v>
      </c>
      <c r="B493" t="s">
        <v>31</v>
      </c>
      <c r="C493" s="118">
        <v>769</v>
      </c>
      <c r="D493" s="118">
        <v>4706280</v>
      </c>
      <c r="E493" s="118">
        <v>4886497.8657242227</v>
      </c>
      <c r="F493" s="118">
        <v>-180217.86572422273</v>
      </c>
      <c r="G493" s="118"/>
      <c r="L493">
        <v>468</v>
      </c>
      <c r="M493">
        <v>3240029.185372456</v>
      </c>
      <c r="N493">
        <v>223366.81462754402</v>
      </c>
    </row>
    <row r="494" spans="1:14" x14ac:dyDescent="0.35">
      <c r="A494">
        <v>101362</v>
      </c>
      <c r="B494" t="s">
        <v>31</v>
      </c>
      <c r="C494" s="118">
        <v>1154</v>
      </c>
      <c r="D494" s="118">
        <v>6508560</v>
      </c>
      <c r="E494" s="118">
        <v>6924730.7979924874</v>
      </c>
      <c r="F494" s="118">
        <v>-416170.79799248744</v>
      </c>
      <c r="G494" s="118"/>
      <c r="L494">
        <v>469</v>
      </c>
      <c r="M494">
        <v>3848852.0092967427</v>
      </c>
      <c r="N494">
        <v>-244682.00929674273</v>
      </c>
    </row>
    <row r="495" spans="1:14" x14ac:dyDescent="0.35">
      <c r="A495">
        <v>101364</v>
      </c>
      <c r="B495" t="s">
        <v>31</v>
      </c>
      <c r="C495" s="118">
        <v>1107</v>
      </c>
      <c r="D495" s="118">
        <v>6580008</v>
      </c>
      <c r="E495" s="118">
        <v>6675907.5569103882</v>
      </c>
      <c r="F495" s="118">
        <v>-95899.556910388172</v>
      </c>
      <c r="G495" s="118"/>
      <c r="L495">
        <v>470</v>
      </c>
      <c r="M495">
        <v>3764146.2250985811</v>
      </c>
      <c r="N495">
        <v>-367003.22509858105</v>
      </c>
    </row>
    <row r="496" spans="1:14" x14ac:dyDescent="0.35">
      <c r="A496">
        <v>101564</v>
      </c>
      <c r="B496" t="s">
        <v>31</v>
      </c>
      <c r="C496" s="118">
        <v>758</v>
      </c>
      <c r="D496" s="118">
        <v>5744124</v>
      </c>
      <c r="E496" s="118">
        <v>4828262.6390879862</v>
      </c>
      <c r="F496" s="118">
        <v>915861.3609120138</v>
      </c>
      <c r="G496" s="118"/>
      <c r="L496">
        <v>471</v>
      </c>
      <c r="M496">
        <v>4330616.1569237877</v>
      </c>
      <c r="N496">
        <v>1485359.8430762123</v>
      </c>
    </row>
    <row r="497" spans="1:14" x14ac:dyDescent="0.35">
      <c r="A497">
        <v>101676</v>
      </c>
      <c r="B497" t="s">
        <v>31</v>
      </c>
      <c r="C497" s="118">
        <v>1065</v>
      </c>
      <c r="D497" s="118">
        <v>5316480</v>
      </c>
      <c r="E497" s="118">
        <v>6453554.8733902136</v>
      </c>
      <c r="F497" s="118">
        <v>-1137074.8733902136</v>
      </c>
      <c r="G497" s="118"/>
      <c r="L497">
        <v>472</v>
      </c>
      <c r="M497">
        <v>5871202.607027852</v>
      </c>
      <c r="N497">
        <v>-908067.60702785198</v>
      </c>
    </row>
    <row r="498" spans="1:14" x14ac:dyDescent="0.35">
      <c r="A498">
        <v>101811</v>
      </c>
      <c r="B498" t="s">
        <v>31</v>
      </c>
      <c r="C498" s="118">
        <v>796</v>
      </c>
      <c r="D498" s="118">
        <v>4572224</v>
      </c>
      <c r="E498" s="118">
        <v>5029438.8765586205</v>
      </c>
      <c r="F498" s="118">
        <v>-457214.87655862048</v>
      </c>
      <c r="G498" s="118"/>
      <c r="L498">
        <v>473</v>
      </c>
      <c r="M498">
        <v>4166498.7000398492</v>
      </c>
      <c r="N498">
        <v>-136820.70003984915</v>
      </c>
    </row>
    <row r="499" spans="1:14" x14ac:dyDescent="0.35">
      <c r="A499">
        <v>101813</v>
      </c>
      <c r="B499" t="s">
        <v>31</v>
      </c>
      <c r="C499" s="118">
        <v>653</v>
      </c>
      <c r="D499" s="118">
        <v>3982647</v>
      </c>
      <c r="E499" s="118">
        <v>4272380.9302875511</v>
      </c>
      <c r="F499" s="118">
        <v>-289733.93028755113</v>
      </c>
      <c r="G499" s="118"/>
      <c r="L499">
        <v>474</v>
      </c>
      <c r="M499">
        <v>5924143.7221517032</v>
      </c>
      <c r="N499">
        <v>-547163.7221517032</v>
      </c>
    </row>
    <row r="500" spans="1:14" x14ac:dyDescent="0.35">
      <c r="A500">
        <v>101814</v>
      </c>
      <c r="B500" t="s">
        <v>31</v>
      </c>
      <c r="C500" s="118">
        <v>670</v>
      </c>
      <c r="D500" s="118">
        <v>4326860</v>
      </c>
      <c r="E500" s="118">
        <v>4362380.8259980977</v>
      </c>
      <c r="F500" s="118">
        <v>-35520.825998097658</v>
      </c>
      <c r="G500" s="118"/>
      <c r="L500">
        <v>475</v>
      </c>
      <c r="M500">
        <v>4537086.5059068063</v>
      </c>
      <c r="N500">
        <v>-69521.505906806327</v>
      </c>
    </row>
    <row r="501" spans="1:14" x14ac:dyDescent="0.35">
      <c r="A501">
        <v>101821</v>
      </c>
      <c r="B501" t="s">
        <v>31</v>
      </c>
      <c r="C501" s="118">
        <v>831</v>
      </c>
      <c r="D501" s="118">
        <v>5029212</v>
      </c>
      <c r="E501" s="118">
        <v>5214732.7794920998</v>
      </c>
      <c r="F501" s="118">
        <v>-185520.77949209977</v>
      </c>
      <c r="G501" s="118"/>
      <c r="L501">
        <v>476</v>
      </c>
      <c r="M501">
        <v>6162378.7402090328</v>
      </c>
      <c r="N501">
        <v>810661.25979096722</v>
      </c>
    </row>
    <row r="502" spans="1:14" x14ac:dyDescent="0.35">
      <c r="A502">
        <v>101823</v>
      </c>
      <c r="B502" t="s">
        <v>31</v>
      </c>
      <c r="C502" s="118">
        <v>1049</v>
      </c>
      <c r="D502" s="118">
        <v>5782088</v>
      </c>
      <c r="E502" s="118">
        <v>6368849.0891920514</v>
      </c>
      <c r="F502" s="118">
        <v>-586761.08919205144</v>
      </c>
      <c r="G502" s="118"/>
      <c r="L502">
        <v>477</v>
      </c>
      <c r="M502">
        <v>3340617.3041077727</v>
      </c>
      <c r="N502">
        <v>-22605.304107772652</v>
      </c>
    </row>
    <row r="503" spans="1:14" x14ac:dyDescent="0.35">
      <c r="A503">
        <v>101928</v>
      </c>
      <c r="B503" t="s">
        <v>31</v>
      </c>
      <c r="C503" s="118">
        <v>1136</v>
      </c>
      <c r="D503" s="118">
        <v>7188608</v>
      </c>
      <c r="E503" s="118">
        <v>6829436.7907695556</v>
      </c>
      <c r="F503" s="118">
        <v>359171.20923044439</v>
      </c>
      <c r="G503" s="118"/>
      <c r="L503">
        <v>478</v>
      </c>
      <c r="M503">
        <v>9338845.6476400942</v>
      </c>
      <c r="N503">
        <v>325984.35235990584</v>
      </c>
    </row>
    <row r="504" spans="1:14" x14ac:dyDescent="0.35">
      <c r="A504">
        <v>101934</v>
      </c>
      <c r="B504" t="s">
        <v>31</v>
      </c>
      <c r="C504" s="118">
        <v>1860</v>
      </c>
      <c r="D504" s="118">
        <v>10488540</v>
      </c>
      <c r="E504" s="118">
        <v>10662373.525736371</v>
      </c>
      <c r="F504" s="118">
        <v>-173833.52573637106</v>
      </c>
      <c r="G504" s="118"/>
      <c r="L504">
        <v>479</v>
      </c>
      <c r="M504">
        <v>6908848.4634553324</v>
      </c>
      <c r="N504">
        <v>-540365.46345533244</v>
      </c>
    </row>
    <row r="505" spans="1:14" x14ac:dyDescent="0.35">
      <c r="A505">
        <v>101939</v>
      </c>
      <c r="B505" t="s">
        <v>31</v>
      </c>
      <c r="C505" s="118">
        <v>1360</v>
      </c>
      <c r="D505" s="118">
        <v>9559440</v>
      </c>
      <c r="E505" s="118">
        <v>8015317.7695438191</v>
      </c>
      <c r="F505" s="118">
        <v>1544122.2304561809</v>
      </c>
      <c r="G505" s="118"/>
      <c r="L505">
        <v>480</v>
      </c>
      <c r="M505">
        <v>3785322.6711481214</v>
      </c>
      <c r="N505">
        <v>145043.32885187864</v>
      </c>
    </row>
    <row r="506" spans="1:14" x14ac:dyDescent="0.35">
      <c r="A506">
        <v>101940</v>
      </c>
      <c r="B506" t="s">
        <v>31</v>
      </c>
      <c r="C506" s="118">
        <v>1810</v>
      </c>
      <c r="D506" s="118">
        <v>11726990</v>
      </c>
      <c r="E506" s="118">
        <v>10397667.950117115</v>
      </c>
      <c r="F506" s="118">
        <v>1329322.0498828851</v>
      </c>
      <c r="G506" s="118"/>
      <c r="L506">
        <v>481</v>
      </c>
      <c r="M506">
        <v>5230615.1140292548</v>
      </c>
      <c r="N506">
        <v>-451795.11402925476</v>
      </c>
    </row>
    <row r="507" spans="1:14" x14ac:dyDescent="0.35">
      <c r="A507">
        <v>101941</v>
      </c>
      <c r="B507" t="s">
        <v>31</v>
      </c>
      <c r="C507" s="118">
        <v>1348</v>
      </c>
      <c r="D507" s="118">
        <v>8945328</v>
      </c>
      <c r="E507" s="118">
        <v>7951788.4313951973</v>
      </c>
      <c r="F507" s="118">
        <v>993539.56860480271</v>
      </c>
      <c r="G507" s="118"/>
      <c r="L507">
        <v>482</v>
      </c>
      <c r="M507">
        <v>9487080.7699868772</v>
      </c>
      <c r="N507">
        <v>-181602.76998687722</v>
      </c>
    </row>
    <row r="508" spans="1:14" x14ac:dyDescent="0.35">
      <c r="A508">
        <v>101943</v>
      </c>
      <c r="B508" t="s">
        <v>31</v>
      </c>
      <c r="C508" s="118">
        <v>857</v>
      </c>
      <c r="D508" s="118">
        <v>5920156</v>
      </c>
      <c r="E508" s="118">
        <v>5352379.6788141122</v>
      </c>
      <c r="F508" s="118">
        <v>567776.32118588779</v>
      </c>
      <c r="G508" s="118"/>
      <c r="L508">
        <v>483</v>
      </c>
      <c r="M508">
        <v>5521791.2472104356</v>
      </c>
      <c r="N508">
        <v>514518.75278956443</v>
      </c>
    </row>
    <row r="509" spans="1:14" x14ac:dyDescent="0.35">
      <c r="A509">
        <v>102045</v>
      </c>
      <c r="B509" t="s">
        <v>31</v>
      </c>
      <c r="C509" s="118">
        <v>1569</v>
      </c>
      <c r="D509" s="118">
        <v>9605418</v>
      </c>
      <c r="E509" s="118">
        <v>9121787.0756323058</v>
      </c>
      <c r="F509" s="118">
        <v>483630.92436769418</v>
      </c>
      <c r="G509" s="118"/>
      <c r="L509">
        <v>484</v>
      </c>
      <c r="M509">
        <v>5410614.9054503478</v>
      </c>
      <c r="N509">
        <v>1526441.0945496522</v>
      </c>
    </row>
    <row r="510" spans="1:14" x14ac:dyDescent="0.35">
      <c r="A510">
        <v>102048</v>
      </c>
      <c r="B510" t="s">
        <v>31</v>
      </c>
      <c r="C510" s="118">
        <v>1116</v>
      </c>
      <c r="D510" s="118">
        <v>6893532</v>
      </c>
      <c r="E510" s="118">
        <v>6723554.5605218541</v>
      </c>
      <c r="F510" s="118">
        <v>169977.43947814591</v>
      </c>
      <c r="G510" s="118"/>
      <c r="L510">
        <v>485</v>
      </c>
      <c r="M510">
        <v>4357086.7144857123</v>
      </c>
      <c r="N510">
        <v>-139710.71448571235</v>
      </c>
    </row>
    <row r="511" spans="1:14" x14ac:dyDescent="0.35">
      <c r="A511">
        <v>102049</v>
      </c>
      <c r="B511" t="s">
        <v>31</v>
      </c>
      <c r="C511" s="118">
        <v>1269</v>
      </c>
      <c r="D511" s="118">
        <v>8015004</v>
      </c>
      <c r="E511" s="118">
        <v>7533553.6219167747</v>
      </c>
      <c r="F511" s="118">
        <v>481450.37808322534</v>
      </c>
      <c r="G511" s="118"/>
      <c r="L511">
        <v>486</v>
      </c>
      <c r="M511">
        <v>5161791.6643682485</v>
      </c>
      <c r="N511">
        <v>-1123292.6643682485</v>
      </c>
    </row>
    <row r="512" spans="1:14" x14ac:dyDescent="0.35">
      <c r="A512">
        <v>102052</v>
      </c>
      <c r="B512" t="s">
        <v>31</v>
      </c>
      <c r="C512" s="118">
        <v>715</v>
      </c>
      <c r="D512" s="118">
        <v>5101525</v>
      </c>
      <c r="E512" s="118">
        <v>4600615.8440554272</v>
      </c>
      <c r="F512" s="118">
        <v>500909.15594457276</v>
      </c>
      <c r="G512" s="118"/>
      <c r="L512">
        <v>487</v>
      </c>
      <c r="M512">
        <v>6554142.9921255307</v>
      </c>
      <c r="N512">
        <v>-775338.99212553073</v>
      </c>
    </row>
    <row r="513" spans="1:14" x14ac:dyDescent="0.35">
      <c r="A513">
        <v>102053</v>
      </c>
      <c r="B513" t="s">
        <v>31</v>
      </c>
      <c r="C513" s="118">
        <v>1013</v>
      </c>
      <c r="D513" s="118">
        <v>6331250</v>
      </c>
      <c r="E513" s="118">
        <v>6178261.0747461878</v>
      </c>
      <c r="F513" s="118">
        <v>152988.92525381222</v>
      </c>
      <c r="G513" s="118"/>
      <c r="L513">
        <v>488</v>
      </c>
      <c r="M513">
        <v>4997674.2074843105</v>
      </c>
      <c r="N513">
        <v>-793294.20748431049</v>
      </c>
    </row>
    <row r="514" spans="1:14" x14ac:dyDescent="0.35">
      <c r="A514">
        <v>102055</v>
      </c>
      <c r="B514" t="s">
        <v>31</v>
      </c>
      <c r="C514" s="118">
        <v>1367</v>
      </c>
      <c r="D514" s="118">
        <v>7964142</v>
      </c>
      <c r="E514" s="118">
        <v>8052376.5501305144</v>
      </c>
      <c r="F514" s="118">
        <v>-88234.550130514428</v>
      </c>
      <c r="G514" s="118"/>
      <c r="L514">
        <v>489</v>
      </c>
      <c r="M514">
        <v>4346498.4914609427</v>
      </c>
      <c r="N514">
        <v>53033.508539057337</v>
      </c>
    </row>
    <row r="515" spans="1:14" x14ac:dyDescent="0.35">
      <c r="A515">
        <v>102056</v>
      </c>
      <c r="B515" t="s">
        <v>31</v>
      </c>
      <c r="C515" s="118">
        <v>686</v>
      </c>
      <c r="D515" s="118">
        <v>4577678</v>
      </c>
      <c r="E515" s="118">
        <v>4447086.6101962589</v>
      </c>
      <c r="F515" s="118">
        <v>130591.38980374113</v>
      </c>
      <c r="G515" s="118"/>
      <c r="L515">
        <v>490</v>
      </c>
      <c r="M515">
        <v>5220026.8910044841</v>
      </c>
      <c r="N515">
        <v>-603258.89100448415</v>
      </c>
    </row>
    <row r="516" spans="1:14" x14ac:dyDescent="0.35">
      <c r="A516">
        <v>102153</v>
      </c>
      <c r="B516" t="s">
        <v>31</v>
      </c>
      <c r="C516" s="118">
        <v>948</v>
      </c>
      <c r="D516" s="118">
        <v>6912816</v>
      </c>
      <c r="E516" s="118">
        <v>5834143.8264411567</v>
      </c>
      <c r="F516" s="118">
        <v>1078672.1735588433</v>
      </c>
      <c r="G516" s="118"/>
      <c r="L516">
        <v>491</v>
      </c>
      <c r="M516">
        <v>4129439.9194531534</v>
      </c>
      <c r="N516">
        <v>1761220.0805468466</v>
      </c>
    </row>
    <row r="517" spans="1:14" x14ac:dyDescent="0.35">
      <c r="A517">
        <v>102154</v>
      </c>
      <c r="B517" t="s">
        <v>31</v>
      </c>
      <c r="C517" s="118">
        <v>1411</v>
      </c>
      <c r="D517" s="118">
        <v>9594800</v>
      </c>
      <c r="E517" s="118">
        <v>8285317.4566754596</v>
      </c>
      <c r="F517" s="118">
        <v>1309482.5433245404</v>
      </c>
      <c r="G517" s="118"/>
      <c r="L517">
        <v>492</v>
      </c>
      <c r="M517">
        <v>4335910.268436172</v>
      </c>
      <c r="N517">
        <v>-414405.26843617205</v>
      </c>
    </row>
    <row r="518" spans="1:14" x14ac:dyDescent="0.35">
      <c r="A518">
        <v>102156</v>
      </c>
      <c r="B518" t="s">
        <v>31</v>
      </c>
      <c r="C518" s="118">
        <v>1642</v>
      </c>
      <c r="D518" s="118">
        <v>10917658</v>
      </c>
      <c r="E518" s="118">
        <v>9508257.2160364185</v>
      </c>
      <c r="F518" s="118">
        <v>1409400.7839635815</v>
      </c>
      <c r="G518" s="118"/>
      <c r="L518">
        <v>493</v>
      </c>
      <c r="M518">
        <v>4849439.0851375274</v>
      </c>
      <c r="N518">
        <v>615624.91486247256</v>
      </c>
    </row>
    <row r="519" spans="1:14" x14ac:dyDescent="0.35">
      <c r="A519">
        <v>102157</v>
      </c>
      <c r="B519" t="s">
        <v>31</v>
      </c>
      <c r="C519" s="118">
        <v>1236</v>
      </c>
      <c r="D519" s="118">
        <v>11023884</v>
      </c>
      <c r="E519" s="118">
        <v>7358847.942008066</v>
      </c>
      <c r="F519" s="118">
        <v>3665036.057991934</v>
      </c>
      <c r="G519" s="118"/>
      <c r="L519">
        <v>494</v>
      </c>
      <c r="M519">
        <v>5675320.481069603</v>
      </c>
      <c r="N519">
        <v>-141616.481069603</v>
      </c>
    </row>
    <row r="520" spans="1:14" x14ac:dyDescent="0.35">
      <c r="A520">
        <v>102239</v>
      </c>
      <c r="B520" t="s">
        <v>31</v>
      </c>
      <c r="C520" s="118">
        <v>1670</v>
      </c>
      <c r="D520" s="118">
        <v>10905100</v>
      </c>
      <c r="E520" s="118">
        <v>9656492.3383832015</v>
      </c>
      <c r="F520" s="118">
        <v>1248607.6616167985</v>
      </c>
      <c r="G520" s="118"/>
      <c r="L520">
        <v>495</v>
      </c>
      <c r="M520">
        <v>2938264.829166505</v>
      </c>
      <c r="N520">
        <v>-399132.82916650502</v>
      </c>
    </row>
    <row r="521" spans="1:14" x14ac:dyDescent="0.35">
      <c r="A521">
        <v>102449</v>
      </c>
      <c r="B521" t="s">
        <v>31</v>
      </c>
      <c r="C521" s="118">
        <v>462</v>
      </c>
      <c r="D521" s="118">
        <v>3874794</v>
      </c>
      <c r="E521" s="118">
        <v>3261205.6314219963</v>
      </c>
      <c r="F521" s="118">
        <v>613588.36857800372</v>
      </c>
      <c r="G521" s="118"/>
      <c r="L521">
        <v>496</v>
      </c>
      <c r="M521">
        <v>3674146.3293880345</v>
      </c>
      <c r="N521">
        <v>-461686.32938803453</v>
      </c>
    </row>
    <row r="522" spans="1:14" x14ac:dyDescent="0.35">
      <c r="A522">
        <v>102451</v>
      </c>
      <c r="B522" t="s">
        <v>31</v>
      </c>
      <c r="C522" s="118">
        <v>1041</v>
      </c>
      <c r="D522" s="118">
        <v>7500405</v>
      </c>
      <c r="E522" s="118">
        <v>6326496.1970929708</v>
      </c>
      <c r="F522" s="118">
        <v>1173908.8029070292</v>
      </c>
      <c r="G522" s="118"/>
      <c r="L522">
        <v>497</v>
      </c>
      <c r="M522">
        <v>3430617.1998183196</v>
      </c>
      <c r="N522">
        <v>-734365.19981831964</v>
      </c>
    </row>
    <row r="523" spans="1:14" x14ac:dyDescent="0.35">
      <c r="A523">
        <v>102539</v>
      </c>
      <c r="B523" t="s">
        <v>31</v>
      </c>
      <c r="C523" s="118">
        <v>1829</v>
      </c>
      <c r="D523" s="118">
        <v>10293612</v>
      </c>
      <c r="E523" s="118">
        <v>10498256.068852432</v>
      </c>
      <c r="F523" s="118">
        <v>-204644.06885243207</v>
      </c>
      <c r="G523" s="118"/>
      <c r="L523">
        <v>498</v>
      </c>
      <c r="M523">
        <v>6633554.6648113066</v>
      </c>
      <c r="N523">
        <v>-1285820.6648113066</v>
      </c>
    </row>
    <row r="524" spans="1:14" x14ac:dyDescent="0.35">
      <c r="A524">
        <v>102545</v>
      </c>
      <c r="B524" t="s">
        <v>31</v>
      </c>
      <c r="C524" s="118">
        <v>1156</v>
      </c>
      <c r="D524" s="118">
        <v>6848144</v>
      </c>
      <c r="E524" s="118">
        <v>6935319.0210172581</v>
      </c>
      <c r="F524" s="118">
        <v>-87175.021017258056</v>
      </c>
      <c r="G524" s="118"/>
      <c r="L524">
        <v>499</v>
      </c>
      <c r="M524">
        <v>4801792.0815260615</v>
      </c>
      <c r="N524">
        <v>-856825.08152606152</v>
      </c>
    </row>
    <row r="525" spans="1:14" x14ac:dyDescent="0.35">
      <c r="A525">
        <v>102599</v>
      </c>
      <c r="B525" t="s">
        <v>31</v>
      </c>
      <c r="C525" s="118">
        <v>449</v>
      </c>
      <c r="D525" s="118">
        <v>3630165</v>
      </c>
      <c r="E525" s="118">
        <v>3192382.1817609901</v>
      </c>
      <c r="F525" s="118">
        <v>437782.81823900994</v>
      </c>
      <c r="G525" s="118"/>
      <c r="L525">
        <v>500</v>
      </c>
      <c r="M525">
        <v>6384731.4237292074</v>
      </c>
      <c r="N525">
        <v>-947995.42372920737</v>
      </c>
    </row>
    <row r="526" spans="1:14" x14ac:dyDescent="0.35">
      <c r="A526">
        <v>102673</v>
      </c>
      <c r="B526" t="s">
        <v>31</v>
      </c>
      <c r="C526" s="118">
        <v>1291</v>
      </c>
      <c r="D526" s="118">
        <v>8274019</v>
      </c>
      <c r="E526" s="118">
        <v>7650024.0751892468</v>
      </c>
      <c r="F526" s="118">
        <v>623994.9248107532</v>
      </c>
      <c r="G526" s="118"/>
      <c r="L526">
        <v>501</v>
      </c>
      <c r="M526">
        <v>6474731.3194397539</v>
      </c>
      <c r="N526">
        <v>-659371.31943975389</v>
      </c>
    </row>
    <row r="527" spans="1:14" x14ac:dyDescent="0.35">
      <c r="A527">
        <v>102674</v>
      </c>
      <c r="B527" t="s">
        <v>31</v>
      </c>
      <c r="C527" s="118">
        <v>1013</v>
      </c>
      <c r="D527" s="118">
        <v>6805334</v>
      </c>
      <c r="E527" s="118">
        <v>6178261.0747461878</v>
      </c>
      <c r="F527" s="118">
        <v>627072.92525381222</v>
      </c>
      <c r="G527" s="118"/>
      <c r="L527">
        <v>502</v>
      </c>
      <c r="M527">
        <v>6649436.9993484626</v>
      </c>
      <c r="N527">
        <v>-567498.99934846256</v>
      </c>
    </row>
    <row r="528" spans="1:14" x14ac:dyDescent="0.35">
      <c r="A528">
        <v>102679</v>
      </c>
      <c r="B528" t="s">
        <v>31</v>
      </c>
      <c r="C528" s="118">
        <v>1261</v>
      </c>
      <c r="D528" s="118">
        <v>9504157</v>
      </c>
      <c r="E528" s="118">
        <v>7491200.7298176941</v>
      </c>
      <c r="F528" s="118">
        <v>2012956.2701823059</v>
      </c>
      <c r="G528" s="118"/>
      <c r="L528">
        <v>503</v>
      </c>
      <c r="M528">
        <v>3552381.7646031771</v>
      </c>
      <c r="N528">
        <v>462123.23539682291</v>
      </c>
    </row>
    <row r="529" spans="1:14" x14ac:dyDescent="0.35">
      <c r="A529">
        <v>102681</v>
      </c>
      <c r="B529" t="s">
        <v>31</v>
      </c>
      <c r="C529" s="118">
        <v>1248</v>
      </c>
      <c r="D529" s="118">
        <v>7574112</v>
      </c>
      <c r="E529" s="118">
        <v>7422377.2801566878</v>
      </c>
      <c r="F529" s="118">
        <v>151734.71984331217</v>
      </c>
      <c r="G529" s="118"/>
      <c r="L529">
        <v>504</v>
      </c>
      <c r="M529">
        <v>7072965.9203392705</v>
      </c>
      <c r="N529">
        <v>284984.07966072951</v>
      </c>
    </row>
    <row r="530" spans="1:14" x14ac:dyDescent="0.35">
      <c r="A530">
        <v>102683</v>
      </c>
      <c r="B530" t="s">
        <v>31</v>
      </c>
      <c r="C530" s="118">
        <v>1363</v>
      </c>
      <c r="D530" s="118">
        <v>7976276</v>
      </c>
      <c r="E530" s="118">
        <v>8031200.1040809741</v>
      </c>
      <c r="F530" s="118">
        <v>-54924.104080974124</v>
      </c>
      <c r="G530" s="118"/>
      <c r="L530">
        <v>505</v>
      </c>
      <c r="M530">
        <v>8385905.5754107758</v>
      </c>
      <c r="N530">
        <v>53954.42458922416</v>
      </c>
    </row>
    <row r="531" spans="1:14" x14ac:dyDescent="0.35">
      <c r="A531">
        <v>102776</v>
      </c>
      <c r="B531" t="s">
        <v>31</v>
      </c>
      <c r="C531" s="118">
        <v>1322</v>
      </c>
      <c r="D531" s="118">
        <v>10545594</v>
      </c>
      <c r="E531" s="118">
        <v>7814141.5320731848</v>
      </c>
      <c r="F531" s="118">
        <v>2731452.4679268152</v>
      </c>
      <c r="G531" s="118"/>
      <c r="L531">
        <v>506</v>
      </c>
      <c r="M531">
        <v>5950614.2797136288</v>
      </c>
      <c r="N531">
        <v>986825.72028637119</v>
      </c>
    </row>
    <row r="532" spans="1:14" x14ac:dyDescent="0.35">
      <c r="A532">
        <v>102782</v>
      </c>
      <c r="B532" t="s">
        <v>31</v>
      </c>
      <c r="C532" s="118">
        <v>1349</v>
      </c>
      <c r="D532" s="118">
        <v>11006491</v>
      </c>
      <c r="E532" s="118">
        <v>7957082.5429075826</v>
      </c>
      <c r="F532" s="118">
        <v>3049408.4570924174</v>
      </c>
      <c r="G532" s="118"/>
      <c r="L532">
        <v>507</v>
      </c>
      <c r="M532">
        <v>6114731.7365975669</v>
      </c>
      <c r="N532">
        <v>-588210.73659756687</v>
      </c>
    </row>
    <row r="533" spans="1:14" x14ac:dyDescent="0.35">
      <c r="A533">
        <v>102784</v>
      </c>
      <c r="B533" t="s">
        <v>31</v>
      </c>
      <c r="C533" s="118">
        <v>845</v>
      </c>
      <c r="D533" s="118">
        <v>7632040</v>
      </c>
      <c r="E533" s="118">
        <v>5288850.3406654913</v>
      </c>
      <c r="F533" s="118">
        <v>2343189.6593345087</v>
      </c>
      <c r="G533" s="118"/>
      <c r="L533">
        <v>508</v>
      </c>
      <c r="M533">
        <v>3028264.7248770515</v>
      </c>
      <c r="N533">
        <v>650971.27512294846</v>
      </c>
    </row>
    <row r="534" spans="1:14" x14ac:dyDescent="0.35">
      <c r="A534">
        <v>102786</v>
      </c>
      <c r="B534" t="s">
        <v>31</v>
      </c>
      <c r="C534" s="118">
        <v>1365</v>
      </c>
      <c r="D534" s="118">
        <v>10217025</v>
      </c>
      <c r="E534" s="118">
        <v>8041788.3271057447</v>
      </c>
      <c r="F534" s="118">
        <v>2175236.6728942553</v>
      </c>
      <c r="G534" s="118"/>
      <c r="L534">
        <v>509</v>
      </c>
      <c r="M534">
        <v>3896499.0129082086</v>
      </c>
      <c r="N534">
        <v>-595395.01290820865</v>
      </c>
    </row>
    <row r="535" spans="1:14" x14ac:dyDescent="0.35">
      <c r="A535">
        <v>102787</v>
      </c>
      <c r="B535" t="s">
        <v>31</v>
      </c>
      <c r="C535" s="118">
        <v>1190</v>
      </c>
      <c r="D535" s="118">
        <v>9218930</v>
      </c>
      <c r="E535" s="118">
        <v>7115318.8124383511</v>
      </c>
      <c r="F535" s="118">
        <v>2103611.1875616489</v>
      </c>
      <c r="G535" s="118"/>
      <c r="L535">
        <v>510</v>
      </c>
      <c r="M535">
        <v>6559437.103637916</v>
      </c>
      <c r="N535">
        <v>-710202.10363791604</v>
      </c>
    </row>
    <row r="536" spans="1:14" x14ac:dyDescent="0.35">
      <c r="A536">
        <v>102849</v>
      </c>
      <c r="B536" t="s">
        <v>31</v>
      </c>
      <c r="C536" s="118">
        <v>1157</v>
      </c>
      <c r="D536" s="118">
        <v>6988280</v>
      </c>
      <c r="E536" s="118">
        <v>6940613.1325296434</v>
      </c>
      <c r="F536" s="118">
        <v>47666.867470356636</v>
      </c>
      <c r="G536" s="118"/>
      <c r="L536">
        <v>511</v>
      </c>
      <c r="M536">
        <v>6824142.6792571712</v>
      </c>
      <c r="N536">
        <v>-824532.67925717123</v>
      </c>
    </row>
    <row r="537" spans="1:14" x14ac:dyDescent="0.35">
      <c r="A537">
        <v>102850</v>
      </c>
      <c r="B537" t="s">
        <v>31</v>
      </c>
      <c r="C537" s="118">
        <v>937</v>
      </c>
      <c r="D537" s="118">
        <v>5467395</v>
      </c>
      <c r="E537" s="118">
        <v>5775908.5998049201</v>
      </c>
      <c r="F537" s="118">
        <v>-308513.59980492014</v>
      </c>
      <c r="G537" s="118"/>
      <c r="L537">
        <v>512</v>
      </c>
      <c r="M537">
        <v>7427671.3916690722</v>
      </c>
      <c r="N537">
        <v>-374568.39166907221</v>
      </c>
    </row>
    <row r="538" spans="1:14" x14ac:dyDescent="0.35">
      <c r="A538">
        <v>102851</v>
      </c>
      <c r="B538" t="s">
        <v>31</v>
      </c>
      <c r="C538" s="118">
        <v>1508</v>
      </c>
      <c r="D538" s="118">
        <v>7930572</v>
      </c>
      <c r="E538" s="118">
        <v>8798846.273376815</v>
      </c>
      <c r="F538" s="118">
        <v>-868274.27337681502</v>
      </c>
      <c r="G538" s="118"/>
      <c r="L538">
        <v>513</v>
      </c>
      <c r="M538">
        <v>6564731.2151503004</v>
      </c>
      <c r="N538">
        <v>-657977.21515030041</v>
      </c>
    </row>
    <row r="539" spans="1:14" x14ac:dyDescent="0.35">
      <c r="A539">
        <v>102852</v>
      </c>
      <c r="B539" t="s">
        <v>31</v>
      </c>
      <c r="C539" s="118">
        <v>906</v>
      </c>
      <c r="D539" s="118">
        <v>4585266</v>
      </c>
      <c r="E539" s="118">
        <v>5611791.1429209821</v>
      </c>
      <c r="F539" s="118">
        <v>-1026525.1429209821</v>
      </c>
      <c r="G539" s="118"/>
      <c r="L539">
        <v>514</v>
      </c>
      <c r="M539">
        <v>5733555.7077058395</v>
      </c>
      <c r="N539">
        <v>-572031.70770583954</v>
      </c>
    </row>
    <row r="540" spans="1:14" x14ac:dyDescent="0.35">
      <c r="A540">
        <v>102854</v>
      </c>
      <c r="B540" t="s">
        <v>31</v>
      </c>
      <c r="C540" s="118">
        <v>1616</v>
      </c>
      <c r="D540" s="118">
        <v>9143328</v>
      </c>
      <c r="E540" s="118">
        <v>9370610.316714406</v>
      </c>
      <c r="F540" s="118">
        <v>-227282.31671440601</v>
      </c>
      <c r="G540" s="118"/>
      <c r="L540">
        <v>515</v>
      </c>
      <c r="M540">
        <v>5050615.3226081608</v>
      </c>
      <c r="N540">
        <v>-1083415.3226081608</v>
      </c>
    </row>
    <row r="541" spans="1:14" x14ac:dyDescent="0.35">
      <c r="A541">
        <v>102856</v>
      </c>
      <c r="B541" t="s">
        <v>31</v>
      </c>
      <c r="C541" s="118">
        <v>1505</v>
      </c>
      <c r="D541" s="118">
        <v>9540195</v>
      </c>
      <c r="E541" s="118">
        <v>8782963.9388396591</v>
      </c>
      <c r="F541" s="118">
        <v>757231.06116034091</v>
      </c>
      <c r="G541" s="118"/>
      <c r="L541">
        <v>516</v>
      </c>
      <c r="M541">
        <v>7152377.5930250473</v>
      </c>
      <c r="N541">
        <v>-767579.59302504733</v>
      </c>
    </row>
    <row r="542" spans="1:14" x14ac:dyDescent="0.35">
      <c r="A542">
        <v>102857</v>
      </c>
      <c r="B542" t="s">
        <v>31</v>
      </c>
      <c r="C542" s="118">
        <v>1291</v>
      </c>
      <c r="D542" s="118">
        <v>6852628</v>
      </c>
      <c r="E542" s="118">
        <v>7650024.0751892468</v>
      </c>
      <c r="F542" s="118">
        <v>-797396.0751892468</v>
      </c>
      <c r="G542" s="118"/>
      <c r="L542">
        <v>517</v>
      </c>
      <c r="M542">
        <v>4510615.9483448807</v>
      </c>
      <c r="N542">
        <v>-377059.94834488072</v>
      </c>
    </row>
    <row r="543" spans="1:14" x14ac:dyDescent="0.35">
      <c r="A543">
        <v>102858</v>
      </c>
      <c r="B543" t="s">
        <v>31</v>
      </c>
      <c r="C543" s="118">
        <v>1635</v>
      </c>
      <c r="D543" s="118">
        <v>9738060</v>
      </c>
      <c r="E543" s="118">
        <v>9471198.4354497232</v>
      </c>
      <c r="F543" s="118">
        <v>266861.56455027685</v>
      </c>
      <c r="G543" s="118"/>
      <c r="L543">
        <v>518</v>
      </c>
      <c r="M543">
        <v>3176499.8472238346</v>
      </c>
      <c r="N543">
        <v>-810023.8472238346</v>
      </c>
    </row>
    <row r="544" spans="1:14" x14ac:dyDescent="0.35">
      <c r="A544">
        <v>102860</v>
      </c>
      <c r="B544" t="s">
        <v>31</v>
      </c>
      <c r="C544" s="118">
        <v>1643</v>
      </c>
      <c r="D544" s="118">
        <v>8732545</v>
      </c>
      <c r="E544" s="118">
        <v>9513551.3275488038</v>
      </c>
      <c r="F544" s="118">
        <v>-781006.32754880376</v>
      </c>
      <c r="G544" s="118"/>
      <c r="L544">
        <v>519</v>
      </c>
      <c r="M544">
        <v>6697084.0029599285</v>
      </c>
      <c r="N544">
        <v>-713238.00295992848</v>
      </c>
    </row>
    <row r="545" spans="1:14" x14ac:dyDescent="0.35">
      <c r="A545">
        <v>102861</v>
      </c>
      <c r="B545" t="s">
        <v>31</v>
      </c>
      <c r="C545" s="118">
        <v>974</v>
      </c>
      <c r="D545" s="118">
        <v>5814780</v>
      </c>
      <c r="E545" s="118">
        <v>5971790.7257631691</v>
      </c>
      <c r="F545" s="118">
        <v>-157010.72576316912</v>
      </c>
      <c r="G545" s="118"/>
      <c r="L545">
        <v>520</v>
      </c>
      <c r="M545">
        <v>5638261.7004829077</v>
      </c>
      <c r="N545">
        <v>570203.29951709229</v>
      </c>
    </row>
    <row r="546" spans="1:14" x14ac:dyDescent="0.35">
      <c r="A546">
        <v>102929</v>
      </c>
      <c r="B546" t="s">
        <v>31</v>
      </c>
      <c r="C546" s="118">
        <v>768</v>
      </c>
      <c r="D546" s="118">
        <v>5104128</v>
      </c>
      <c r="E546" s="118">
        <v>4881203.7542118374</v>
      </c>
      <c r="F546" s="118">
        <v>222924.24578816257</v>
      </c>
      <c r="G546" s="118"/>
      <c r="L546">
        <v>521</v>
      </c>
      <c r="M546">
        <v>7321789.1614213707</v>
      </c>
      <c r="N546">
        <v>-765074.16142137069</v>
      </c>
    </row>
    <row r="547" spans="1:14" x14ac:dyDescent="0.35">
      <c r="A547">
        <v>103009</v>
      </c>
      <c r="B547" t="s">
        <v>31</v>
      </c>
      <c r="C547" s="118">
        <v>1014</v>
      </c>
      <c r="D547" s="118">
        <v>5765604</v>
      </c>
      <c r="E547" s="118">
        <v>6183555.1862585731</v>
      </c>
      <c r="F547" s="118">
        <v>-417951.18625857309</v>
      </c>
      <c r="G547" s="118"/>
      <c r="L547">
        <v>522</v>
      </c>
      <c r="M547">
        <v>4971203.6499223839</v>
      </c>
      <c r="N547">
        <v>738886.35007761605</v>
      </c>
    </row>
    <row r="548" spans="1:14" x14ac:dyDescent="0.35">
      <c r="A548">
        <v>103013</v>
      </c>
      <c r="B548" t="s">
        <v>31</v>
      </c>
      <c r="C548" s="118">
        <v>1253</v>
      </c>
      <c r="D548" s="118">
        <v>6504323</v>
      </c>
      <c r="E548" s="118">
        <v>7448847.8377186125</v>
      </c>
      <c r="F548" s="118">
        <v>-944524.83771861251</v>
      </c>
      <c r="G548" s="118"/>
      <c r="L548">
        <v>523</v>
      </c>
      <c r="M548">
        <v>5638261.7004829077</v>
      </c>
      <c r="N548">
        <v>938247.29951709229</v>
      </c>
    </row>
    <row r="549" spans="1:14" x14ac:dyDescent="0.35">
      <c r="A549">
        <v>103080</v>
      </c>
      <c r="B549" t="s">
        <v>31</v>
      </c>
      <c r="C549" s="118">
        <v>1579</v>
      </c>
      <c r="D549" s="118">
        <v>10160865</v>
      </c>
      <c r="E549" s="118">
        <v>9174728.190756157</v>
      </c>
      <c r="F549" s="118">
        <v>986136.80924384296</v>
      </c>
      <c r="G549" s="118"/>
      <c r="L549">
        <v>524</v>
      </c>
      <c r="M549">
        <v>3960028.35105683</v>
      </c>
      <c r="N549">
        <v>-864100.35105683003</v>
      </c>
    </row>
    <row r="550" spans="1:14" x14ac:dyDescent="0.35">
      <c r="A550">
        <v>103094</v>
      </c>
      <c r="B550" t="s">
        <v>31</v>
      </c>
      <c r="C550" s="118">
        <v>860</v>
      </c>
      <c r="D550" s="118">
        <v>7128540</v>
      </c>
      <c r="E550" s="118">
        <v>5368262.0133512672</v>
      </c>
      <c r="F550" s="118">
        <v>1760277.9866487328</v>
      </c>
      <c r="G550" s="118"/>
      <c r="L550">
        <v>525</v>
      </c>
      <c r="M550">
        <v>4674733.4052288188</v>
      </c>
      <c r="N550">
        <v>-504853.40522881877</v>
      </c>
    </row>
    <row r="551" spans="1:14" x14ac:dyDescent="0.35">
      <c r="A551">
        <v>103097</v>
      </c>
      <c r="B551" t="s">
        <v>31</v>
      </c>
      <c r="C551" s="118">
        <v>1125</v>
      </c>
      <c r="D551" s="118">
        <v>8105625</v>
      </c>
      <c r="E551" s="118">
        <v>6771201.56413332</v>
      </c>
      <c r="F551" s="118">
        <v>1334423.43586668</v>
      </c>
      <c r="G551" s="118"/>
      <c r="L551">
        <v>526</v>
      </c>
      <c r="M551">
        <v>5527085.3587228209</v>
      </c>
      <c r="N551">
        <v>-414035.35872282088</v>
      </c>
    </row>
    <row r="552" spans="1:14" x14ac:dyDescent="0.35">
      <c r="A552">
        <v>103100</v>
      </c>
      <c r="B552" t="s">
        <v>31</v>
      </c>
      <c r="C552" s="118">
        <v>710</v>
      </c>
      <c r="D552" s="118">
        <v>5305120</v>
      </c>
      <c r="E552" s="118">
        <v>4574145.2864935026</v>
      </c>
      <c r="F552" s="118">
        <v>730974.71350649744</v>
      </c>
      <c r="G552" s="118"/>
      <c r="L552">
        <v>527</v>
      </c>
      <c r="M552">
        <v>6151790.5171842631</v>
      </c>
      <c r="N552">
        <v>-1485758.5171842631</v>
      </c>
    </row>
    <row r="553" spans="1:14" x14ac:dyDescent="0.35">
      <c r="A553">
        <v>103101</v>
      </c>
      <c r="B553" t="s">
        <v>31</v>
      </c>
      <c r="C553" s="118">
        <v>827</v>
      </c>
      <c r="D553" s="118">
        <v>5626081</v>
      </c>
      <c r="E553" s="118">
        <v>5193556.3334425585</v>
      </c>
      <c r="F553" s="118">
        <v>432524.66655744147</v>
      </c>
      <c r="G553" s="118"/>
      <c r="L553">
        <v>528</v>
      </c>
      <c r="M553">
        <v>7623553.5176273212</v>
      </c>
      <c r="N553">
        <v>-1341443.5176273212</v>
      </c>
    </row>
    <row r="554" spans="1:14" x14ac:dyDescent="0.35">
      <c r="A554">
        <v>103103</v>
      </c>
      <c r="B554" t="s">
        <v>31</v>
      </c>
      <c r="C554" s="118">
        <v>893</v>
      </c>
      <c r="D554" s="118">
        <v>6363518</v>
      </c>
      <c r="E554" s="118">
        <v>5542967.6932599759</v>
      </c>
      <c r="F554" s="118">
        <v>820550.30674002413</v>
      </c>
      <c r="G554" s="118"/>
      <c r="L554">
        <v>529</v>
      </c>
      <c r="M554">
        <v>4934144.8693356887</v>
      </c>
      <c r="N554">
        <v>252003.13066431135</v>
      </c>
    </row>
    <row r="555" spans="1:14" x14ac:dyDescent="0.35">
      <c r="A555">
        <v>103105</v>
      </c>
      <c r="B555" t="s">
        <v>31</v>
      </c>
      <c r="C555" s="118">
        <v>889</v>
      </c>
      <c r="D555" s="118">
        <v>6368796</v>
      </c>
      <c r="E555" s="118">
        <v>5521791.2472104356</v>
      </c>
      <c r="F555" s="118">
        <v>847004.75278956443</v>
      </c>
      <c r="G555" s="118"/>
      <c r="L555">
        <v>530</v>
      </c>
      <c r="M555">
        <v>5362967.9018388819</v>
      </c>
      <c r="N555">
        <v>-1214856.9018388819</v>
      </c>
    </row>
    <row r="556" spans="1:14" x14ac:dyDescent="0.35">
      <c r="A556">
        <v>103106</v>
      </c>
      <c r="B556" t="s">
        <v>31</v>
      </c>
      <c r="C556" s="118">
        <v>1134</v>
      </c>
      <c r="D556" s="118">
        <v>7116984</v>
      </c>
      <c r="E556" s="118">
        <v>6818848.5677447859</v>
      </c>
      <c r="F556" s="118">
        <v>298135.43225521408</v>
      </c>
      <c r="G556" s="118"/>
      <c r="L556">
        <v>531</v>
      </c>
      <c r="M556">
        <v>7252965.7117603645</v>
      </c>
      <c r="N556">
        <v>-1546277.7117603645</v>
      </c>
    </row>
    <row r="557" spans="1:14" x14ac:dyDescent="0.35">
      <c r="A557">
        <v>131280</v>
      </c>
      <c r="B557" t="s">
        <v>31</v>
      </c>
      <c r="C557" s="118">
        <v>675</v>
      </c>
      <c r="D557" s="118">
        <v>4335525</v>
      </c>
      <c r="E557" s="118">
        <v>4388851.3835600233</v>
      </c>
      <c r="F557" s="118">
        <v>-53326.383560023271</v>
      </c>
      <c r="G557" s="118"/>
      <c r="L557">
        <v>532</v>
      </c>
      <c r="M557">
        <v>7263553.9347851342</v>
      </c>
      <c r="N557">
        <v>-1957945.9347851342</v>
      </c>
    </row>
    <row r="558" spans="1:14" x14ac:dyDescent="0.35">
      <c r="A558">
        <v>131310</v>
      </c>
      <c r="B558" t="s">
        <v>31</v>
      </c>
      <c r="C558" s="118">
        <v>1097</v>
      </c>
      <c r="D558" s="118">
        <v>7316990</v>
      </c>
      <c r="E558" s="118">
        <v>6622966.4417865369</v>
      </c>
      <c r="F558" s="118">
        <v>694023.55821346305</v>
      </c>
      <c r="G558" s="118"/>
      <c r="L558">
        <v>533</v>
      </c>
      <c r="M558">
        <v>6564731.2151503004</v>
      </c>
      <c r="N558">
        <v>-1106495.2151503004</v>
      </c>
    </row>
    <row r="559" spans="1:14" x14ac:dyDescent="0.35">
      <c r="A559">
        <v>131690</v>
      </c>
      <c r="B559" t="s">
        <v>31</v>
      </c>
      <c r="C559" s="118">
        <v>573</v>
      </c>
      <c r="D559" s="118">
        <v>5811366</v>
      </c>
      <c r="E559" s="118">
        <v>3848852.0092967427</v>
      </c>
      <c r="F559" s="118">
        <v>1962513.9907032573</v>
      </c>
      <c r="G559" s="118"/>
      <c r="L559">
        <v>534</v>
      </c>
      <c r="M559">
        <v>6527672.4345636051</v>
      </c>
      <c r="N559">
        <v>-1028009.4345636051</v>
      </c>
    </row>
    <row r="560" spans="1:14" x14ac:dyDescent="0.35">
      <c r="A560">
        <v>131757</v>
      </c>
      <c r="B560" t="s">
        <v>31</v>
      </c>
      <c r="C560" s="118">
        <v>1058</v>
      </c>
      <c r="D560" s="118">
        <v>9051190</v>
      </c>
      <c r="E560" s="118">
        <v>6416496.0928035174</v>
      </c>
      <c r="F560" s="118">
        <v>2634693.9071964826</v>
      </c>
      <c r="G560" s="118"/>
      <c r="L560">
        <v>535</v>
      </c>
      <c r="M560">
        <v>4680027.5167412041</v>
      </c>
      <c r="N560">
        <v>446762.48325879592</v>
      </c>
    </row>
    <row r="561" spans="1:14" x14ac:dyDescent="0.35">
      <c r="A561">
        <v>132058</v>
      </c>
      <c r="B561" t="s">
        <v>31</v>
      </c>
      <c r="C561" s="118">
        <v>1461</v>
      </c>
      <c r="D561" s="118">
        <v>11086068</v>
      </c>
      <c r="E561" s="118">
        <v>8550023.0322947148</v>
      </c>
      <c r="F561" s="118">
        <v>2536044.9677052852</v>
      </c>
      <c r="G561" s="118"/>
      <c r="L561">
        <v>536</v>
      </c>
      <c r="M561">
        <v>5421203.1284751184</v>
      </c>
      <c r="N561">
        <v>17166.871524881572</v>
      </c>
    </row>
    <row r="562" spans="1:14" x14ac:dyDescent="0.35">
      <c r="A562">
        <v>132256</v>
      </c>
      <c r="B562" t="s">
        <v>31</v>
      </c>
      <c r="C562" s="118">
        <v>1504</v>
      </c>
      <c r="D562" s="118">
        <v>9923392</v>
      </c>
      <c r="E562" s="118">
        <v>8777669.8273272738</v>
      </c>
      <c r="F562" s="118">
        <v>1145722.1726727262</v>
      </c>
      <c r="G562" s="118"/>
      <c r="L562">
        <v>537</v>
      </c>
      <c r="M562">
        <v>6845319.1253067115</v>
      </c>
      <c r="N562">
        <v>774590.87469328847</v>
      </c>
    </row>
    <row r="563" spans="1:14" x14ac:dyDescent="0.35">
      <c r="A563">
        <v>133289</v>
      </c>
      <c r="B563" t="s">
        <v>31</v>
      </c>
      <c r="C563" s="118">
        <v>579</v>
      </c>
      <c r="D563" s="118">
        <v>5011824</v>
      </c>
      <c r="E563" s="118">
        <v>3880616.6783710532</v>
      </c>
      <c r="F563" s="118">
        <v>1131207.3216289468</v>
      </c>
      <c r="G563" s="118"/>
      <c r="L563">
        <v>538</v>
      </c>
      <c r="M563">
        <v>4245910.3727256255</v>
      </c>
      <c r="N563">
        <v>1295785.6272743745</v>
      </c>
    </row>
    <row r="564" spans="1:14" x14ac:dyDescent="0.35">
      <c r="A564">
        <v>133405</v>
      </c>
      <c r="B564" t="s">
        <v>31</v>
      </c>
      <c r="C564" s="118">
        <v>1653</v>
      </c>
      <c r="D564" s="118">
        <v>9440283</v>
      </c>
      <c r="E564" s="118">
        <v>9566492.442672655</v>
      </c>
      <c r="F564" s="118">
        <v>-126209.44267265499</v>
      </c>
      <c r="G564" s="118"/>
      <c r="L564">
        <v>539</v>
      </c>
      <c r="M564">
        <v>5092968.2147072423</v>
      </c>
      <c r="N564">
        <v>-598872.21470724232</v>
      </c>
    </row>
    <row r="565" spans="1:14" x14ac:dyDescent="0.35">
      <c r="A565">
        <v>133561</v>
      </c>
      <c r="B565" t="s">
        <v>31</v>
      </c>
      <c r="C565" s="118">
        <v>1381</v>
      </c>
      <c r="D565" s="118">
        <v>11785454</v>
      </c>
      <c r="E565" s="118">
        <v>8126494.111303906</v>
      </c>
      <c r="F565" s="118">
        <v>3658959.888696094</v>
      </c>
      <c r="G565" s="118"/>
      <c r="L565">
        <v>540</v>
      </c>
      <c r="M565">
        <v>5156497.5528558632</v>
      </c>
      <c r="N565">
        <v>410482.44714413676</v>
      </c>
    </row>
    <row r="566" spans="1:14" x14ac:dyDescent="0.35">
      <c r="A566">
        <v>133599</v>
      </c>
      <c r="B566" t="s">
        <v>31</v>
      </c>
      <c r="C566" s="118">
        <v>325</v>
      </c>
      <c r="D566" s="118">
        <v>3177200</v>
      </c>
      <c r="E566" s="118">
        <v>2535912.3542252369</v>
      </c>
      <c r="F566" s="118">
        <v>641287.64577476308</v>
      </c>
      <c r="G566" s="118"/>
      <c r="L566">
        <v>541</v>
      </c>
      <c r="M566">
        <v>5198850.4449549438</v>
      </c>
      <c r="N566">
        <v>-70218.444954943843</v>
      </c>
    </row>
    <row r="567" spans="1:14" x14ac:dyDescent="0.35">
      <c r="A567">
        <v>133724</v>
      </c>
      <c r="B567" t="s">
        <v>31</v>
      </c>
      <c r="C567" s="118">
        <v>2016</v>
      </c>
      <c r="D567" s="118">
        <v>17871840</v>
      </c>
      <c r="E567" s="118">
        <v>11488254.921668448</v>
      </c>
      <c r="F567" s="118">
        <v>6383585.0783315524</v>
      </c>
      <c r="G567" s="118"/>
      <c r="L567">
        <v>542</v>
      </c>
      <c r="M567">
        <v>7215906.9311736682</v>
      </c>
      <c r="N567">
        <v>-144465.93117366824</v>
      </c>
    </row>
    <row r="568" spans="1:14" x14ac:dyDescent="0.35">
      <c r="A568">
        <v>135747</v>
      </c>
      <c r="B568" t="s">
        <v>31</v>
      </c>
      <c r="C568" s="118">
        <v>1111</v>
      </c>
      <c r="D568" s="118">
        <v>10310080</v>
      </c>
      <c r="E568" s="118">
        <v>6697084.0029599285</v>
      </c>
      <c r="F568" s="118">
        <v>3612995.9970400715</v>
      </c>
      <c r="G568" s="118"/>
      <c r="L568">
        <v>543</v>
      </c>
      <c r="M568">
        <v>6045908.2869365606</v>
      </c>
      <c r="N568">
        <v>214059.71306343935</v>
      </c>
    </row>
    <row r="569" spans="1:14" x14ac:dyDescent="0.35">
      <c r="A569">
        <v>135762</v>
      </c>
      <c r="B569" t="s">
        <v>31</v>
      </c>
      <c r="C569" s="118">
        <v>419</v>
      </c>
      <c r="D569" s="118">
        <v>3933572</v>
      </c>
      <c r="E569" s="118">
        <v>3033558.8363894369</v>
      </c>
      <c r="F569" s="118">
        <v>900013.16361056315</v>
      </c>
      <c r="G569" s="118"/>
      <c r="L569">
        <v>544</v>
      </c>
      <c r="M569">
        <v>5008262.4305090802</v>
      </c>
      <c r="N569">
        <v>-1439510.4305090802</v>
      </c>
    </row>
    <row r="570" spans="1:14" x14ac:dyDescent="0.35">
      <c r="A570">
        <v>135843</v>
      </c>
      <c r="B570" t="s">
        <v>31</v>
      </c>
      <c r="C570" s="118">
        <v>843</v>
      </c>
      <c r="D570" s="118">
        <v>5639670</v>
      </c>
      <c r="E570" s="118">
        <v>5278262.1176407207</v>
      </c>
      <c r="F570" s="118">
        <v>361407.88235927932</v>
      </c>
      <c r="G570" s="118" t="s">
        <v>1027</v>
      </c>
      <c r="L570">
        <v>545</v>
      </c>
      <c r="M570">
        <v>6824142.6792571712</v>
      </c>
      <c r="N570">
        <v>223072.32074282877</v>
      </c>
    </row>
    <row r="571" spans="1:14" x14ac:dyDescent="0.35">
      <c r="A571">
        <v>136028</v>
      </c>
      <c r="B571" t="s">
        <v>31</v>
      </c>
      <c r="C571" s="118">
        <v>1248</v>
      </c>
      <c r="D571" s="118">
        <v>9140352</v>
      </c>
      <c r="E571" s="118">
        <v>7422377.2801566878</v>
      </c>
      <c r="F571" s="118">
        <v>1717974.7198433122</v>
      </c>
      <c r="G571" s="118">
        <f>AVERAGE(F431:F571)</f>
        <v>1309878.2612209246</v>
      </c>
      <c r="L571">
        <v>546</v>
      </c>
      <c r="M571">
        <v>4621792.2901049685</v>
      </c>
      <c r="N571">
        <v>-196347.29010496847</v>
      </c>
    </row>
    <row r="572" spans="1:14" x14ac:dyDescent="0.35">
      <c r="A572">
        <v>110048</v>
      </c>
      <c r="B572" t="s">
        <v>413</v>
      </c>
      <c r="C572" s="118">
        <v>1037</v>
      </c>
      <c r="D572" s="118">
        <v>5408992</v>
      </c>
      <c r="E572" s="118">
        <v>6305319.7510434305</v>
      </c>
      <c r="F572" s="118">
        <v>-896327.75104343053</v>
      </c>
      <c r="G572" s="118"/>
      <c r="L572">
        <v>547</v>
      </c>
      <c r="M572">
        <v>5151203.4413434779</v>
      </c>
      <c r="N572">
        <v>-654074.44134347793</v>
      </c>
    </row>
    <row r="573" spans="1:14" x14ac:dyDescent="0.35">
      <c r="A573">
        <v>110060</v>
      </c>
      <c r="B573" t="s">
        <v>413</v>
      </c>
      <c r="C573" s="118">
        <v>1074</v>
      </c>
      <c r="D573" s="118">
        <v>5491362</v>
      </c>
      <c r="E573" s="118">
        <v>6501201.8770016795</v>
      </c>
      <c r="F573" s="118">
        <v>-1009839.8770016795</v>
      </c>
      <c r="G573" s="118"/>
      <c r="L573">
        <v>548</v>
      </c>
      <c r="M573">
        <v>7157671.7045374326</v>
      </c>
      <c r="N573">
        <v>-1073029.7045374326</v>
      </c>
    </row>
    <row r="574" spans="1:14" x14ac:dyDescent="0.35">
      <c r="A574">
        <v>110062</v>
      </c>
      <c r="B574" t="s">
        <v>413</v>
      </c>
      <c r="C574" s="118">
        <v>923</v>
      </c>
      <c r="D574" s="118">
        <v>5595226</v>
      </c>
      <c r="E574" s="118">
        <v>5701791.0386315286</v>
      </c>
      <c r="F574" s="118">
        <v>-106565.03863152862</v>
      </c>
      <c r="G574" s="118"/>
      <c r="L574">
        <v>549</v>
      </c>
      <c r="M574">
        <v>3875322.5668586683</v>
      </c>
      <c r="N574">
        <v>-157048.56685866835</v>
      </c>
    </row>
    <row r="575" spans="1:14" x14ac:dyDescent="0.35">
      <c r="A575">
        <v>110063</v>
      </c>
      <c r="B575" t="s">
        <v>413</v>
      </c>
      <c r="C575" s="118">
        <v>1651</v>
      </c>
      <c r="D575" s="118">
        <v>8288020</v>
      </c>
      <c r="E575" s="118">
        <v>9555904.2196478844</v>
      </c>
      <c r="F575" s="118">
        <v>-1267884.2196478844</v>
      </c>
      <c r="G575" s="118"/>
      <c r="L575">
        <v>550</v>
      </c>
      <c r="M575">
        <v>5447673.686037044</v>
      </c>
      <c r="N575">
        <v>-602798.68603704404</v>
      </c>
    </row>
    <row r="576" spans="1:14" x14ac:dyDescent="0.35">
      <c r="A576">
        <v>110068</v>
      </c>
      <c r="B576" t="s">
        <v>413</v>
      </c>
      <c r="C576" s="118">
        <v>980</v>
      </c>
      <c r="D576" s="118">
        <v>5101880</v>
      </c>
      <c r="E576" s="118">
        <v>6003555.39483748</v>
      </c>
      <c r="F576" s="118">
        <v>-901675.39483748004</v>
      </c>
      <c r="G576" s="118"/>
      <c r="L576">
        <v>551</v>
      </c>
      <c r="M576">
        <v>2742382.7032082565</v>
      </c>
      <c r="N576">
        <v>-249346.70320825651</v>
      </c>
    </row>
    <row r="577" spans="1:14" x14ac:dyDescent="0.35">
      <c r="A577">
        <v>110069</v>
      </c>
      <c r="B577" t="s">
        <v>413</v>
      </c>
      <c r="C577" s="118">
        <v>1637</v>
      </c>
      <c r="D577" s="118">
        <v>9450401</v>
      </c>
      <c r="E577" s="118">
        <v>9481786.6584744919</v>
      </c>
      <c r="F577" s="118">
        <v>-31385.658474491909</v>
      </c>
      <c r="G577" s="118"/>
      <c r="L577">
        <v>552</v>
      </c>
      <c r="M577">
        <v>8163552.8918906022</v>
      </c>
      <c r="N577">
        <v>-457376.89189060219</v>
      </c>
    </row>
    <row r="578" spans="1:14" x14ac:dyDescent="0.35">
      <c r="A578">
        <v>110071</v>
      </c>
      <c r="B578" t="s">
        <v>413</v>
      </c>
      <c r="C578" s="118">
        <v>817</v>
      </c>
      <c r="D578" s="118">
        <v>4970628</v>
      </c>
      <c r="E578" s="118">
        <v>5140615.2183187082</v>
      </c>
      <c r="F578" s="118">
        <v>-169987.21831870824</v>
      </c>
      <c r="G578" s="118"/>
      <c r="L578">
        <v>553</v>
      </c>
      <c r="M578">
        <v>4441792.4986838745</v>
      </c>
      <c r="N578">
        <v>-512632.4986838745</v>
      </c>
    </row>
    <row r="579" spans="1:14" x14ac:dyDescent="0.35">
      <c r="A579">
        <v>110078</v>
      </c>
      <c r="B579" t="s">
        <v>413</v>
      </c>
      <c r="C579" s="118">
        <v>900</v>
      </c>
      <c r="D579" s="118">
        <v>6889500</v>
      </c>
      <c r="E579" s="118">
        <v>5580026.4738466712</v>
      </c>
      <c r="F579" s="118">
        <v>1309473.5261533288</v>
      </c>
      <c r="G579" s="118"/>
      <c r="L579">
        <v>554</v>
      </c>
      <c r="M579">
        <v>6977671.9131163387</v>
      </c>
      <c r="N579">
        <v>-572179.91311633866</v>
      </c>
    </row>
    <row r="580" spans="1:14" x14ac:dyDescent="0.35">
      <c r="A580">
        <v>110084</v>
      </c>
      <c r="B580" t="s">
        <v>413</v>
      </c>
      <c r="C580" s="118">
        <v>854</v>
      </c>
      <c r="D580" s="118">
        <v>4422012</v>
      </c>
      <c r="E580" s="118">
        <v>5336497.3442769572</v>
      </c>
      <c r="F580" s="118">
        <v>-914485.34427695721</v>
      </c>
      <c r="G580" s="118"/>
      <c r="L580">
        <v>555</v>
      </c>
      <c r="M580">
        <v>2832382.598918803</v>
      </c>
      <c r="N580">
        <v>35023.401081196964</v>
      </c>
    </row>
    <row r="581" spans="1:14" x14ac:dyDescent="0.35">
      <c r="A581">
        <v>110102</v>
      </c>
      <c r="B581" t="s">
        <v>413</v>
      </c>
      <c r="C581" s="118">
        <v>1215</v>
      </c>
      <c r="D581" s="118">
        <v>6066495</v>
      </c>
      <c r="E581" s="118">
        <v>7247671.6002479792</v>
      </c>
      <c r="F581" s="118">
        <v>-1181176.6002479792</v>
      </c>
      <c r="G581" s="118"/>
      <c r="L581">
        <v>556</v>
      </c>
      <c r="M581">
        <v>4627086.4016173529</v>
      </c>
      <c r="N581">
        <v>-602286.40161735285</v>
      </c>
    </row>
    <row r="582" spans="1:14" x14ac:dyDescent="0.35">
      <c r="A582">
        <v>110107</v>
      </c>
      <c r="B582" t="s">
        <v>413</v>
      </c>
      <c r="C582" s="118">
        <v>868</v>
      </c>
      <c r="D582" s="118">
        <v>4912880</v>
      </c>
      <c r="E582" s="118">
        <v>5410614.9054503478</v>
      </c>
      <c r="F582" s="118">
        <v>-497734.90545034781</v>
      </c>
      <c r="G582" s="118"/>
      <c r="L582">
        <v>557</v>
      </c>
      <c r="M582">
        <v>4129439.9194531534</v>
      </c>
      <c r="N582">
        <v>-501143.91945315339</v>
      </c>
    </row>
    <row r="583" spans="1:14" x14ac:dyDescent="0.35">
      <c r="A583">
        <v>110484</v>
      </c>
      <c r="B583" t="s">
        <v>413</v>
      </c>
      <c r="C583" s="118">
        <v>1004</v>
      </c>
      <c r="D583" s="118">
        <v>5128432</v>
      </c>
      <c r="E583" s="118">
        <v>6130614.0711347219</v>
      </c>
      <c r="F583" s="118">
        <v>-1002182.0711347219</v>
      </c>
      <c r="G583" s="118"/>
      <c r="L583">
        <v>558</v>
      </c>
      <c r="M583">
        <v>3795910.8941728915</v>
      </c>
      <c r="N583">
        <v>-756273.89417289151</v>
      </c>
    </row>
    <row r="584" spans="1:14" x14ac:dyDescent="0.35">
      <c r="A584">
        <v>110488</v>
      </c>
      <c r="B584" t="s">
        <v>413</v>
      </c>
      <c r="C584" s="118">
        <v>1323</v>
      </c>
      <c r="D584" s="118">
        <v>6730101</v>
      </c>
      <c r="E584" s="118">
        <v>7819435.6435855702</v>
      </c>
      <c r="F584" s="118">
        <v>-1089334.6435855702</v>
      </c>
      <c r="G584" s="118"/>
      <c r="L584">
        <v>559</v>
      </c>
      <c r="M584">
        <v>4955321.3153852299</v>
      </c>
      <c r="N584">
        <v>-461167.31538522989</v>
      </c>
    </row>
    <row r="585" spans="1:14" x14ac:dyDescent="0.35">
      <c r="A585">
        <v>110497</v>
      </c>
      <c r="B585" t="s">
        <v>413</v>
      </c>
      <c r="C585" s="118">
        <v>981</v>
      </c>
      <c r="D585" s="118">
        <v>5494581</v>
      </c>
      <c r="E585" s="118">
        <v>6008849.5063498644</v>
      </c>
      <c r="F585" s="118">
        <v>-514268.50634986442</v>
      </c>
      <c r="G585" s="118"/>
      <c r="L585">
        <v>560</v>
      </c>
      <c r="M585">
        <v>5564144.1393095162</v>
      </c>
      <c r="N585">
        <v>-939212.13930951618</v>
      </c>
    </row>
    <row r="586" spans="1:14" x14ac:dyDescent="0.35">
      <c r="A586">
        <v>110500</v>
      </c>
      <c r="B586" t="s">
        <v>413</v>
      </c>
      <c r="C586" s="118">
        <v>752</v>
      </c>
      <c r="D586" s="118">
        <v>4717296</v>
      </c>
      <c r="E586" s="118">
        <v>4796497.9700136762</v>
      </c>
      <c r="F586" s="118">
        <v>-79201.970013676211</v>
      </c>
      <c r="G586" s="118"/>
      <c r="L586">
        <v>561</v>
      </c>
      <c r="M586">
        <v>8449434.9135593977</v>
      </c>
      <c r="N586">
        <v>-292040.91355939768</v>
      </c>
    </row>
    <row r="587" spans="1:14" x14ac:dyDescent="0.35">
      <c r="A587">
        <v>110516</v>
      </c>
      <c r="B587" t="s">
        <v>413</v>
      </c>
      <c r="C587" s="118">
        <v>1124</v>
      </c>
      <c r="D587" s="118">
        <v>4880408</v>
      </c>
      <c r="E587" s="118">
        <v>6765907.4526209347</v>
      </c>
      <c r="F587" s="118">
        <v>-1885499.4526209347</v>
      </c>
      <c r="G587" s="118"/>
      <c r="L587">
        <v>562</v>
      </c>
      <c r="M587">
        <v>4494733.6138077248</v>
      </c>
      <c r="N587">
        <v>-834863.61380772479</v>
      </c>
    </row>
    <row r="588" spans="1:14" x14ac:dyDescent="0.35">
      <c r="A588">
        <v>110517</v>
      </c>
      <c r="B588" t="s">
        <v>413</v>
      </c>
      <c r="C588" s="118">
        <v>1803</v>
      </c>
      <c r="D588" s="118">
        <v>10450188</v>
      </c>
      <c r="E588" s="118">
        <v>10360609.16953042</v>
      </c>
      <c r="F588" s="118">
        <v>89578.830469580367</v>
      </c>
      <c r="G588" s="118"/>
      <c r="L588">
        <v>563</v>
      </c>
      <c r="M588">
        <v>9052963.6259712987</v>
      </c>
      <c r="N588">
        <v>-678571.62597129866</v>
      </c>
    </row>
    <row r="589" spans="1:14" x14ac:dyDescent="0.35">
      <c r="A589">
        <v>110532</v>
      </c>
      <c r="B589" t="s">
        <v>413</v>
      </c>
      <c r="C589" s="118">
        <v>1190</v>
      </c>
      <c r="D589" s="118">
        <v>7320880</v>
      </c>
      <c r="E589" s="118">
        <v>7115318.8124383511</v>
      </c>
      <c r="F589" s="118">
        <v>205561.1875616489</v>
      </c>
      <c r="G589" s="118"/>
      <c r="L589">
        <v>564</v>
      </c>
      <c r="M589">
        <v>4605909.9555678125</v>
      </c>
      <c r="N589">
        <v>-90813.955567812547</v>
      </c>
    </row>
    <row r="590" spans="1:14" x14ac:dyDescent="0.35">
      <c r="A590">
        <v>110533</v>
      </c>
      <c r="B590" t="s">
        <v>413</v>
      </c>
      <c r="C590" s="118">
        <v>1101</v>
      </c>
      <c r="D590" s="118">
        <v>5354163</v>
      </c>
      <c r="E590" s="118">
        <v>6644142.8878360773</v>
      </c>
      <c r="F590" s="118">
        <v>-1289979.8878360773</v>
      </c>
      <c r="G590" s="118"/>
      <c r="L590">
        <v>565</v>
      </c>
      <c r="M590">
        <v>4372969.0490228683</v>
      </c>
      <c r="N590">
        <v>-77545.049022868276</v>
      </c>
    </row>
    <row r="591" spans="1:14" x14ac:dyDescent="0.35">
      <c r="A591">
        <v>114579</v>
      </c>
      <c r="B591" t="s">
        <v>413</v>
      </c>
      <c r="C591" s="118">
        <v>1350</v>
      </c>
      <c r="D591" s="118">
        <v>8052750</v>
      </c>
      <c r="E591" s="118">
        <v>7962376.6544199679</v>
      </c>
      <c r="F591" s="118">
        <v>90373.345580032095</v>
      </c>
      <c r="G591" s="118"/>
      <c r="L591">
        <v>566</v>
      </c>
      <c r="M591">
        <v>3854146.120809128</v>
      </c>
      <c r="N591">
        <v>174185.87919087196</v>
      </c>
    </row>
    <row r="592" spans="1:14" x14ac:dyDescent="0.35">
      <c r="A592">
        <v>114580</v>
      </c>
      <c r="B592" t="s">
        <v>413</v>
      </c>
      <c r="C592" s="118">
        <v>1656</v>
      </c>
      <c r="D592" s="118">
        <v>8841384</v>
      </c>
      <c r="E592" s="118">
        <v>9582374.777209809</v>
      </c>
      <c r="F592" s="118">
        <v>-740990.77720980905</v>
      </c>
      <c r="G592" s="118"/>
      <c r="L592">
        <v>567</v>
      </c>
      <c r="M592">
        <v>4108263.4734036126</v>
      </c>
      <c r="N592">
        <v>153058.52659638738</v>
      </c>
    </row>
    <row r="593" spans="1:14" x14ac:dyDescent="0.35">
      <c r="A593">
        <v>114581</v>
      </c>
      <c r="B593" t="s">
        <v>413</v>
      </c>
      <c r="C593" s="118">
        <v>1005</v>
      </c>
      <c r="D593" s="118">
        <v>6799830</v>
      </c>
      <c r="E593" s="118">
        <v>6135908.1826471072</v>
      </c>
      <c r="F593" s="118">
        <v>663921.81735289283</v>
      </c>
      <c r="G593" s="118"/>
      <c r="L593">
        <v>568</v>
      </c>
      <c r="M593">
        <v>5728261.5961934542</v>
      </c>
      <c r="N593">
        <v>-1171781.5961934542</v>
      </c>
    </row>
    <row r="594" spans="1:14" x14ac:dyDescent="0.35">
      <c r="A594">
        <v>114584</v>
      </c>
      <c r="B594" t="s">
        <v>413</v>
      </c>
      <c r="C594" s="118">
        <v>1171</v>
      </c>
      <c r="D594" s="118">
        <v>5788253</v>
      </c>
      <c r="E594" s="118">
        <v>7014730.6937030349</v>
      </c>
      <c r="F594" s="118">
        <v>-1226477.6937030349</v>
      </c>
      <c r="G594" s="118"/>
      <c r="L594">
        <v>569</v>
      </c>
      <c r="M594">
        <v>5490026.5781361246</v>
      </c>
      <c r="N594">
        <v>-678559.57813612465</v>
      </c>
    </row>
    <row r="595" spans="1:14" x14ac:dyDescent="0.35">
      <c r="A595">
        <v>114587</v>
      </c>
      <c r="B595" t="s">
        <v>413</v>
      </c>
      <c r="C595" s="118">
        <v>1428</v>
      </c>
      <c r="D595" s="118">
        <v>7848288</v>
      </c>
      <c r="E595" s="118">
        <v>8375317.3523860062</v>
      </c>
      <c r="F595" s="118">
        <v>-527029.35238600615</v>
      </c>
      <c r="G595" s="118"/>
      <c r="L595">
        <v>570</v>
      </c>
      <c r="M595">
        <v>4378263.1605352536</v>
      </c>
      <c r="N595">
        <v>-71063.160535253584</v>
      </c>
    </row>
    <row r="596" spans="1:14" x14ac:dyDescent="0.35">
      <c r="A596">
        <v>114588</v>
      </c>
      <c r="B596" t="s">
        <v>413</v>
      </c>
      <c r="C596" s="118">
        <v>648</v>
      </c>
      <c r="D596" s="118">
        <v>3467448</v>
      </c>
      <c r="E596" s="118">
        <v>4245910.3727256255</v>
      </c>
      <c r="F596" s="118">
        <v>-778462.37272562552</v>
      </c>
      <c r="G596" s="118"/>
      <c r="L596">
        <v>571</v>
      </c>
      <c r="M596">
        <v>2244736.2210440566</v>
      </c>
      <c r="N596">
        <v>-158446.22104405658</v>
      </c>
    </row>
    <row r="597" spans="1:14" x14ac:dyDescent="0.35">
      <c r="A597">
        <v>114590</v>
      </c>
      <c r="B597" t="s">
        <v>413</v>
      </c>
      <c r="C597" s="118">
        <v>1732</v>
      </c>
      <c r="D597" s="118">
        <v>8715424</v>
      </c>
      <c r="E597" s="118">
        <v>9984727.2521510776</v>
      </c>
      <c r="F597" s="118">
        <v>-1269303.2521510776</v>
      </c>
      <c r="G597" s="118"/>
      <c r="L597">
        <v>572</v>
      </c>
      <c r="M597">
        <v>5304732.6752026463</v>
      </c>
      <c r="N597">
        <v>-96316.675202646293</v>
      </c>
    </row>
    <row r="598" spans="1:14" x14ac:dyDescent="0.35">
      <c r="A598">
        <v>114591</v>
      </c>
      <c r="B598" t="s">
        <v>413</v>
      </c>
      <c r="C598" s="118">
        <v>897</v>
      </c>
      <c r="D598" s="118">
        <v>4519983</v>
      </c>
      <c r="E598" s="118">
        <v>5564144.1393095162</v>
      </c>
      <c r="F598" s="118">
        <v>-1044161.1393095162</v>
      </c>
      <c r="G598" s="118"/>
      <c r="L598">
        <v>573</v>
      </c>
      <c r="M598">
        <v>4431204.2756591048</v>
      </c>
      <c r="N598">
        <v>-467755.27565910481</v>
      </c>
    </row>
    <row r="599" spans="1:14" x14ac:dyDescent="0.35">
      <c r="A599">
        <v>114592</v>
      </c>
      <c r="B599" t="s">
        <v>413</v>
      </c>
      <c r="C599" s="118">
        <v>979</v>
      </c>
      <c r="D599" s="118">
        <v>5434429</v>
      </c>
      <c r="E599" s="118">
        <v>5998261.2833250947</v>
      </c>
      <c r="F599" s="118">
        <v>-563832.28332509473</v>
      </c>
      <c r="G599" s="118"/>
      <c r="L599">
        <v>574</v>
      </c>
      <c r="M599">
        <v>4695909.8512783591</v>
      </c>
      <c r="N599">
        <v>-682734.85127835907</v>
      </c>
    </row>
    <row r="600" spans="1:14" x14ac:dyDescent="0.35">
      <c r="A600">
        <v>114594</v>
      </c>
      <c r="B600" t="s">
        <v>413</v>
      </c>
      <c r="C600" s="118">
        <v>679</v>
      </c>
      <c r="D600" s="118">
        <v>3880485</v>
      </c>
      <c r="E600" s="118">
        <v>4410027.8296095636</v>
      </c>
      <c r="F600" s="118">
        <v>-529542.82960956357</v>
      </c>
      <c r="G600" s="118"/>
      <c r="L600">
        <v>575</v>
      </c>
      <c r="M600">
        <v>5008262.4305090802</v>
      </c>
      <c r="N600">
        <v>-945302.43050908018</v>
      </c>
    </row>
    <row r="601" spans="1:14" x14ac:dyDescent="0.35">
      <c r="A601">
        <v>114598</v>
      </c>
      <c r="B601" t="s">
        <v>413</v>
      </c>
      <c r="C601" s="118">
        <v>1151</v>
      </c>
      <c r="D601" s="118">
        <v>5799889</v>
      </c>
      <c r="E601" s="118">
        <v>6908848.4634553324</v>
      </c>
      <c r="F601" s="118">
        <v>-1108959.4634553324</v>
      </c>
      <c r="G601" s="118"/>
      <c r="L601">
        <v>576</v>
      </c>
      <c r="M601">
        <v>4881203.7542118374</v>
      </c>
      <c r="N601">
        <v>-1119539.7542118374</v>
      </c>
    </row>
    <row r="602" spans="1:14" x14ac:dyDescent="0.35">
      <c r="A602">
        <v>114606</v>
      </c>
      <c r="B602" t="s">
        <v>413</v>
      </c>
      <c r="C602" s="118">
        <v>1596</v>
      </c>
      <c r="D602" s="118">
        <v>8964732</v>
      </c>
      <c r="E602" s="118">
        <v>9264728.0864667036</v>
      </c>
      <c r="F602" s="118">
        <v>-299996.08646670356</v>
      </c>
      <c r="G602" s="118"/>
      <c r="L602">
        <v>577</v>
      </c>
      <c r="M602">
        <v>4664145.1822040491</v>
      </c>
      <c r="N602">
        <v>1072611.8177959509</v>
      </c>
    </row>
    <row r="603" spans="1:14" x14ac:dyDescent="0.35">
      <c r="A603">
        <v>114607</v>
      </c>
      <c r="B603" t="s">
        <v>413</v>
      </c>
      <c r="C603" s="118">
        <v>1632</v>
      </c>
      <c r="D603" s="118">
        <v>9847488</v>
      </c>
      <c r="E603" s="118">
        <v>9455316.1009125672</v>
      </c>
      <c r="F603" s="118">
        <v>392171.89908743277</v>
      </c>
      <c r="G603" s="118"/>
      <c r="L603">
        <v>578</v>
      </c>
      <c r="M603">
        <v>4494733.6138077248</v>
      </c>
      <c r="N603">
        <v>-1026683.6138077248</v>
      </c>
    </row>
    <row r="604" spans="1:14" x14ac:dyDescent="0.35">
      <c r="A604">
        <v>114608</v>
      </c>
      <c r="B604" t="s">
        <v>413</v>
      </c>
      <c r="C604" s="118">
        <v>1028</v>
      </c>
      <c r="D604" s="118">
        <v>5684840</v>
      </c>
      <c r="E604" s="118">
        <v>6257672.7474319646</v>
      </c>
      <c r="F604" s="118">
        <v>-572832.74743196461</v>
      </c>
      <c r="G604" s="118"/>
      <c r="L604">
        <v>579</v>
      </c>
      <c r="M604">
        <v>6077672.9560108716</v>
      </c>
      <c r="N604">
        <v>-133552.95601087157</v>
      </c>
    </row>
    <row r="605" spans="1:14" x14ac:dyDescent="0.35">
      <c r="A605">
        <v>114611</v>
      </c>
      <c r="B605" t="s">
        <v>413</v>
      </c>
      <c r="C605" s="118">
        <v>2260</v>
      </c>
      <c r="D605" s="118">
        <v>11107900</v>
      </c>
      <c r="E605" s="118">
        <v>12780018.130690413</v>
      </c>
      <c r="F605" s="118">
        <v>-1672118.1306904126</v>
      </c>
      <c r="G605" s="118"/>
      <c r="L605">
        <v>580</v>
      </c>
      <c r="M605">
        <v>5447673.686037044</v>
      </c>
      <c r="N605">
        <v>-1079673.686037044</v>
      </c>
    </row>
    <row r="606" spans="1:14" x14ac:dyDescent="0.35">
      <c r="A606">
        <v>114612</v>
      </c>
      <c r="B606" t="s">
        <v>413</v>
      </c>
      <c r="C606" s="118">
        <v>994</v>
      </c>
      <c r="D606" s="118">
        <v>5095244</v>
      </c>
      <c r="E606" s="118">
        <v>6077672.9560108716</v>
      </c>
      <c r="F606" s="118">
        <v>-982428.95601087157</v>
      </c>
      <c r="G606" s="118"/>
      <c r="L606">
        <v>581</v>
      </c>
      <c r="M606">
        <v>3097088.1745380582</v>
      </c>
      <c r="N606">
        <v>-459368.17453805823</v>
      </c>
    </row>
    <row r="607" spans="1:14" x14ac:dyDescent="0.35">
      <c r="A607">
        <v>116405</v>
      </c>
      <c r="B607" t="s">
        <v>413</v>
      </c>
      <c r="C607" s="118">
        <v>837</v>
      </c>
      <c r="D607" s="118">
        <v>4634469</v>
      </c>
      <c r="E607" s="118">
        <v>5246497.4485664098</v>
      </c>
      <c r="F607" s="118">
        <v>-612028.44856640976</v>
      </c>
      <c r="G607" s="118"/>
      <c r="L607">
        <v>582</v>
      </c>
      <c r="M607">
        <v>4526498.2828820366</v>
      </c>
      <c r="N607">
        <v>103606.71711796336</v>
      </c>
    </row>
    <row r="608" spans="1:14" x14ac:dyDescent="0.35">
      <c r="A608">
        <v>116407</v>
      </c>
      <c r="B608" t="s">
        <v>413</v>
      </c>
      <c r="C608" s="118">
        <v>1275</v>
      </c>
      <c r="D608" s="118">
        <v>7505925</v>
      </c>
      <c r="E608" s="118">
        <v>7565318.2909910856</v>
      </c>
      <c r="F608" s="118">
        <v>-59393.290991085581</v>
      </c>
      <c r="G608" s="118"/>
      <c r="L608">
        <v>583</v>
      </c>
      <c r="M608">
        <v>5156497.5528558632</v>
      </c>
      <c r="N608">
        <v>-498897.55285586324</v>
      </c>
    </row>
    <row r="609" spans="1:14" x14ac:dyDescent="0.35">
      <c r="A609">
        <v>116411</v>
      </c>
      <c r="B609" t="s">
        <v>413</v>
      </c>
      <c r="C609" s="118">
        <v>756</v>
      </c>
      <c r="D609" s="118">
        <v>4790016</v>
      </c>
      <c r="E609" s="118">
        <v>4817674.4160632165</v>
      </c>
      <c r="F609" s="118">
        <v>-27658.416063216515</v>
      </c>
      <c r="G609" s="118"/>
      <c r="L609">
        <v>584</v>
      </c>
      <c r="M609">
        <v>2504147.6851509265</v>
      </c>
      <c r="N609">
        <v>-304642.68515092647</v>
      </c>
    </row>
    <row r="610" spans="1:14" x14ac:dyDescent="0.35">
      <c r="A610">
        <v>116412</v>
      </c>
      <c r="B610" t="s">
        <v>413</v>
      </c>
      <c r="C610" s="118">
        <v>1093</v>
      </c>
      <c r="D610" s="118">
        <v>5454070</v>
      </c>
      <c r="E610" s="118">
        <v>6601789.9957369966</v>
      </c>
      <c r="F610" s="118">
        <v>-1147719.9957369966</v>
      </c>
      <c r="G610" s="118"/>
      <c r="L610">
        <v>585</v>
      </c>
      <c r="M610">
        <v>6268260.9704567352</v>
      </c>
      <c r="N610">
        <v>-1100750.9704567352</v>
      </c>
    </row>
    <row r="611" spans="1:14" x14ac:dyDescent="0.35">
      <c r="A611">
        <v>116413</v>
      </c>
      <c r="B611" t="s">
        <v>413</v>
      </c>
      <c r="C611" s="118">
        <v>840</v>
      </c>
      <c r="D611" s="118">
        <v>6385680</v>
      </c>
      <c r="E611" s="118">
        <v>5262379.7831035657</v>
      </c>
      <c r="F611" s="118">
        <v>1123300.2168964343</v>
      </c>
      <c r="G611" s="118"/>
      <c r="L611">
        <v>586</v>
      </c>
      <c r="M611">
        <v>5564144.1393095162</v>
      </c>
      <c r="N611">
        <v>-1365287.1393095162</v>
      </c>
    </row>
    <row r="612" spans="1:14" x14ac:dyDescent="0.35">
      <c r="A612">
        <v>116418</v>
      </c>
      <c r="B612" t="s">
        <v>413</v>
      </c>
      <c r="C612" s="118">
        <v>638</v>
      </c>
      <c r="D612" s="118">
        <v>4850076</v>
      </c>
      <c r="E612" s="118">
        <v>4192969.2576017743</v>
      </c>
      <c r="F612" s="118">
        <v>657106.7423982257</v>
      </c>
      <c r="G612" s="118"/>
      <c r="L612">
        <v>587</v>
      </c>
      <c r="M612">
        <v>4939438.980848074</v>
      </c>
      <c r="N612">
        <v>-802169.98084807396</v>
      </c>
    </row>
    <row r="613" spans="1:14" x14ac:dyDescent="0.35">
      <c r="A613">
        <v>116419</v>
      </c>
      <c r="B613" t="s">
        <v>413</v>
      </c>
      <c r="C613" s="118">
        <v>1704</v>
      </c>
      <c r="D613" s="118">
        <v>8554080</v>
      </c>
      <c r="E613" s="118">
        <v>9836492.1298042946</v>
      </c>
      <c r="F613" s="118">
        <v>-1282412.1298042946</v>
      </c>
      <c r="G613" s="118"/>
      <c r="L613">
        <v>588</v>
      </c>
      <c r="M613">
        <v>4637674.6246421225</v>
      </c>
      <c r="N613">
        <v>-136004.62464212254</v>
      </c>
    </row>
    <row r="614" spans="1:14" x14ac:dyDescent="0.35">
      <c r="A614">
        <v>116422</v>
      </c>
      <c r="B614" t="s">
        <v>413</v>
      </c>
      <c r="C614" s="118">
        <v>903</v>
      </c>
      <c r="D614" s="118">
        <v>5674452</v>
      </c>
      <c r="E614" s="118">
        <v>5595908.8083838271</v>
      </c>
      <c r="F614" s="118">
        <v>78543.191616172902</v>
      </c>
      <c r="G614" s="118"/>
      <c r="L614">
        <v>589</v>
      </c>
      <c r="M614">
        <v>5760026.2652677651</v>
      </c>
      <c r="N614">
        <v>-1006900.2652677651</v>
      </c>
    </row>
    <row r="615" spans="1:14" x14ac:dyDescent="0.35">
      <c r="A615">
        <v>116423</v>
      </c>
      <c r="B615" t="s">
        <v>413</v>
      </c>
      <c r="C615" s="118">
        <v>522</v>
      </c>
      <c r="D615" s="118">
        <v>3165930</v>
      </c>
      <c r="E615" s="118">
        <v>3578852.3221651027</v>
      </c>
      <c r="F615" s="118">
        <v>-412922.3221651027</v>
      </c>
      <c r="G615" s="118"/>
      <c r="L615">
        <v>590</v>
      </c>
      <c r="M615">
        <v>4854733.1966499127</v>
      </c>
      <c r="N615">
        <v>-1180888.1966499127</v>
      </c>
    </row>
    <row r="616" spans="1:14" x14ac:dyDescent="0.35">
      <c r="A616">
        <v>116424</v>
      </c>
      <c r="B616" t="s">
        <v>413</v>
      </c>
      <c r="C616" s="118">
        <v>1192</v>
      </c>
      <c r="D616" s="118">
        <v>6159064</v>
      </c>
      <c r="E616" s="118">
        <v>7125907.0354631217</v>
      </c>
      <c r="F616" s="118">
        <v>-966843.03546312172</v>
      </c>
      <c r="G616" s="118"/>
      <c r="L616">
        <v>591</v>
      </c>
      <c r="M616">
        <v>3727087.4445118853</v>
      </c>
      <c r="N616">
        <v>-527187.44451188529</v>
      </c>
    </row>
    <row r="617" spans="1:14" x14ac:dyDescent="0.35">
      <c r="A617">
        <v>116426</v>
      </c>
      <c r="B617" t="s">
        <v>413</v>
      </c>
      <c r="C617" s="118">
        <v>565</v>
      </c>
      <c r="D617" s="118">
        <v>3354970</v>
      </c>
      <c r="E617" s="118">
        <v>3806499.1171976621</v>
      </c>
      <c r="F617" s="118">
        <v>-451529.11719766213</v>
      </c>
      <c r="G617" s="118"/>
      <c r="L617">
        <v>592</v>
      </c>
      <c r="M617">
        <v>3848852.0092967427</v>
      </c>
      <c r="N617">
        <v>-241244.00929674273</v>
      </c>
    </row>
    <row r="618" spans="1:14" x14ac:dyDescent="0.35">
      <c r="A618">
        <v>116427</v>
      </c>
      <c r="B618" t="s">
        <v>413</v>
      </c>
      <c r="C618" s="118">
        <v>930</v>
      </c>
      <c r="D618" s="118">
        <v>5470260</v>
      </c>
      <c r="E618" s="118">
        <v>5738849.8192182248</v>
      </c>
      <c r="F618" s="118">
        <v>-268589.81921822485</v>
      </c>
      <c r="G618" s="118"/>
      <c r="L618">
        <v>593</v>
      </c>
      <c r="M618">
        <v>7189436.3736117426</v>
      </c>
      <c r="N618">
        <v>1167527.6263882574</v>
      </c>
    </row>
    <row r="619" spans="1:14" x14ac:dyDescent="0.35">
      <c r="A619">
        <v>116428</v>
      </c>
      <c r="B619" t="s">
        <v>413</v>
      </c>
      <c r="C619" s="118">
        <v>699</v>
      </c>
      <c r="D619" s="118">
        <v>4667223</v>
      </c>
      <c r="E619" s="118">
        <v>4515910.059857266</v>
      </c>
      <c r="F619" s="118">
        <v>151312.94014273398</v>
      </c>
      <c r="G619" s="118"/>
      <c r="L619">
        <v>594</v>
      </c>
      <c r="M619">
        <v>6252378.6359195793</v>
      </c>
      <c r="N619">
        <v>599765.3640804207</v>
      </c>
    </row>
    <row r="620" spans="1:14" x14ac:dyDescent="0.35">
      <c r="A620">
        <v>116430</v>
      </c>
      <c r="B620" t="s">
        <v>413</v>
      </c>
      <c r="C620" s="118">
        <v>440</v>
      </c>
      <c r="D620" s="118">
        <v>3303520</v>
      </c>
      <c r="E620" s="118">
        <v>3144735.1781495241</v>
      </c>
      <c r="F620" s="118">
        <v>158784.82185047586</v>
      </c>
      <c r="G620" s="118"/>
      <c r="L620">
        <v>595</v>
      </c>
      <c r="M620">
        <v>7655318.1867016321</v>
      </c>
      <c r="N620">
        <v>-115206.1867016321</v>
      </c>
    </row>
    <row r="621" spans="1:14" x14ac:dyDescent="0.35">
      <c r="A621">
        <v>116431</v>
      </c>
      <c r="B621" t="s">
        <v>413</v>
      </c>
      <c r="C621" s="118">
        <v>886</v>
      </c>
      <c r="D621" s="118">
        <v>4997926</v>
      </c>
      <c r="E621" s="118">
        <v>5505908.9126732796</v>
      </c>
      <c r="F621" s="118">
        <v>-507982.91267327964</v>
      </c>
      <c r="G621" s="118"/>
      <c r="L621">
        <v>596</v>
      </c>
      <c r="M621">
        <v>6448260.7618778283</v>
      </c>
      <c r="N621">
        <v>596483.23812217172</v>
      </c>
    </row>
    <row r="622" spans="1:14" x14ac:dyDescent="0.35">
      <c r="A622">
        <v>116432</v>
      </c>
      <c r="B622" t="s">
        <v>413</v>
      </c>
      <c r="C622" s="118">
        <v>688</v>
      </c>
      <c r="D622" s="118">
        <v>4108048</v>
      </c>
      <c r="E622" s="118">
        <v>4457674.8332210295</v>
      </c>
      <c r="F622" s="118">
        <v>-349626.83322102949</v>
      </c>
      <c r="G622" s="118"/>
      <c r="L622">
        <v>597</v>
      </c>
      <c r="M622">
        <v>8735316.9352281932</v>
      </c>
      <c r="N622">
        <v>617675.06477180682</v>
      </c>
    </row>
    <row r="623" spans="1:14" x14ac:dyDescent="0.35">
      <c r="A623">
        <v>116433</v>
      </c>
      <c r="B623" t="s">
        <v>413</v>
      </c>
      <c r="C623" s="118">
        <v>1570</v>
      </c>
      <c r="D623" s="118">
        <v>10237970</v>
      </c>
      <c r="E623" s="118">
        <v>9127081.1871446893</v>
      </c>
      <c r="F623" s="118">
        <v>1110888.8128553107</v>
      </c>
      <c r="G623" s="118"/>
      <c r="L623">
        <v>598</v>
      </c>
      <c r="M623">
        <v>5564144.1393095162</v>
      </c>
      <c r="N623">
        <v>1336476.8606904838</v>
      </c>
    </row>
    <row r="624" spans="1:14" x14ac:dyDescent="0.35">
      <c r="A624">
        <v>116436</v>
      </c>
      <c r="B624" t="s">
        <v>413</v>
      </c>
      <c r="C624" s="118">
        <v>1122</v>
      </c>
      <c r="D624" s="118">
        <v>5592048</v>
      </c>
      <c r="E624" s="118">
        <v>6755319.2295961641</v>
      </c>
      <c r="F624" s="118">
        <v>-1163271.2295961641</v>
      </c>
      <c r="G624" s="118"/>
      <c r="L624">
        <v>599</v>
      </c>
      <c r="M624">
        <v>5908261.3876145482</v>
      </c>
      <c r="N624">
        <v>-1332989.3876145482</v>
      </c>
    </row>
    <row r="625" spans="1:14" x14ac:dyDescent="0.35">
      <c r="A625">
        <v>116437</v>
      </c>
      <c r="B625" t="s">
        <v>413</v>
      </c>
      <c r="C625" s="118">
        <v>1193</v>
      </c>
      <c r="D625" s="118">
        <v>6845434</v>
      </c>
      <c r="E625" s="118">
        <v>7131201.146975507</v>
      </c>
      <c r="F625" s="118">
        <v>-285767.14697550703</v>
      </c>
      <c r="G625" s="118"/>
      <c r="L625">
        <v>600</v>
      </c>
      <c r="M625">
        <v>4277675.0417999364</v>
      </c>
      <c r="N625">
        <v>-470087.04179993644</v>
      </c>
    </row>
    <row r="626" spans="1:14" x14ac:dyDescent="0.35">
      <c r="A626">
        <v>116438</v>
      </c>
      <c r="B626" t="s">
        <v>413</v>
      </c>
      <c r="C626" s="118">
        <v>966</v>
      </c>
      <c r="D626" s="118">
        <v>5834640</v>
      </c>
      <c r="E626" s="118">
        <v>5929437.8336640885</v>
      </c>
      <c r="F626" s="118">
        <v>-94797.83366408851</v>
      </c>
      <c r="G626" s="118"/>
      <c r="L626">
        <v>601</v>
      </c>
      <c r="M626">
        <v>7295318.6038594451</v>
      </c>
      <c r="N626">
        <v>-1542518.6038594451</v>
      </c>
    </row>
    <row r="627" spans="1:14" x14ac:dyDescent="0.35">
      <c r="A627">
        <v>116440</v>
      </c>
      <c r="B627" t="s">
        <v>413</v>
      </c>
      <c r="C627" s="118">
        <v>458</v>
      </c>
      <c r="D627" s="118">
        <v>3463396</v>
      </c>
      <c r="E627" s="118">
        <v>3240029.185372456</v>
      </c>
      <c r="F627" s="118">
        <v>223366.81462754402</v>
      </c>
      <c r="G627" s="118"/>
      <c r="L627">
        <v>602</v>
      </c>
      <c r="M627">
        <v>4526498.2828820366</v>
      </c>
      <c r="N627">
        <v>-714460.28288203664</v>
      </c>
    </row>
    <row r="628" spans="1:14" x14ac:dyDescent="0.35">
      <c r="A628">
        <v>116441</v>
      </c>
      <c r="B628" t="s">
        <v>413</v>
      </c>
      <c r="C628" s="118">
        <v>573</v>
      </c>
      <c r="D628" s="118">
        <v>3604170</v>
      </c>
      <c r="E628" s="118">
        <v>3848852.0092967427</v>
      </c>
      <c r="F628" s="118">
        <v>-244682.00929674273</v>
      </c>
      <c r="G628" s="118"/>
      <c r="L628">
        <v>603</v>
      </c>
      <c r="M628">
        <v>6262966.8589443499</v>
      </c>
      <c r="N628">
        <v>-636394.85894434992</v>
      </c>
    </row>
    <row r="629" spans="1:14" x14ac:dyDescent="0.35">
      <c r="A629">
        <v>116442</v>
      </c>
      <c r="B629" t="s">
        <v>413</v>
      </c>
      <c r="C629" s="118">
        <v>557</v>
      </c>
      <c r="D629" s="118">
        <v>3397143</v>
      </c>
      <c r="E629" s="118">
        <v>3764146.2250985811</v>
      </c>
      <c r="F629" s="118">
        <v>-367003.22509858105</v>
      </c>
      <c r="G629" s="118"/>
      <c r="L629">
        <v>604</v>
      </c>
      <c r="M629">
        <v>3060029.3939513625</v>
      </c>
      <c r="N629">
        <v>-103053.39395136246</v>
      </c>
    </row>
    <row r="630" spans="1:14" x14ac:dyDescent="0.35">
      <c r="A630">
        <v>116445</v>
      </c>
      <c r="B630" t="s">
        <v>413</v>
      </c>
      <c r="C630" s="118">
        <v>664</v>
      </c>
      <c r="D630" s="118">
        <v>5815976</v>
      </c>
      <c r="E630" s="118">
        <v>4330616.1569237877</v>
      </c>
      <c r="F630" s="118">
        <v>1485359.8430762123</v>
      </c>
      <c r="G630" s="118"/>
      <c r="L630">
        <v>605</v>
      </c>
      <c r="M630">
        <v>3965322.4625692149</v>
      </c>
      <c r="N630">
        <v>-731497.46256921487</v>
      </c>
    </row>
    <row r="631" spans="1:14" x14ac:dyDescent="0.35">
      <c r="A631">
        <v>116446</v>
      </c>
      <c r="B631" t="s">
        <v>413</v>
      </c>
      <c r="C631" s="118">
        <v>955</v>
      </c>
      <c r="D631" s="118">
        <v>4963135</v>
      </c>
      <c r="E631" s="118">
        <v>5871202.607027852</v>
      </c>
      <c r="F631" s="118">
        <v>-908067.60702785198</v>
      </c>
      <c r="G631" s="118"/>
      <c r="L631">
        <v>606</v>
      </c>
      <c r="M631">
        <v>5617085.2544333674</v>
      </c>
      <c r="N631">
        <v>-964175.2544333674</v>
      </c>
    </row>
    <row r="632" spans="1:14" x14ac:dyDescent="0.35">
      <c r="A632">
        <v>116447</v>
      </c>
      <c r="B632" t="s">
        <v>413</v>
      </c>
      <c r="C632" s="118">
        <v>633</v>
      </c>
      <c r="D632" s="118">
        <v>4029678</v>
      </c>
      <c r="E632" s="118">
        <v>4166498.7000398492</v>
      </c>
      <c r="F632" s="118">
        <v>-136820.70003984915</v>
      </c>
      <c r="G632" s="118"/>
      <c r="L632">
        <v>607</v>
      </c>
      <c r="M632">
        <v>6395319.6467539771</v>
      </c>
      <c r="N632">
        <v>-215717.64675397705</v>
      </c>
    </row>
    <row r="633" spans="1:14" x14ac:dyDescent="0.35">
      <c r="A633">
        <v>116448</v>
      </c>
      <c r="B633" t="s">
        <v>413</v>
      </c>
      <c r="C633" s="118">
        <v>965</v>
      </c>
      <c r="D633" s="118">
        <v>5376980</v>
      </c>
      <c r="E633" s="118">
        <v>5924143.7221517032</v>
      </c>
      <c r="F633" s="118">
        <v>-547163.7221517032</v>
      </c>
      <c r="G633" s="118"/>
      <c r="L633">
        <v>608</v>
      </c>
      <c r="M633">
        <v>4050028.2467673765</v>
      </c>
      <c r="N633">
        <v>-499507.24676737655</v>
      </c>
    </row>
    <row r="634" spans="1:14" x14ac:dyDescent="0.35">
      <c r="A634">
        <v>116450</v>
      </c>
      <c r="B634" t="s">
        <v>413</v>
      </c>
      <c r="C634" s="118">
        <v>703</v>
      </c>
      <c r="D634" s="118">
        <v>4467565</v>
      </c>
      <c r="E634" s="118">
        <v>4537086.5059068063</v>
      </c>
      <c r="F634" s="118">
        <v>-69521.505906806327</v>
      </c>
      <c r="G634" s="118"/>
      <c r="L634">
        <v>609</v>
      </c>
      <c r="M634">
        <v>5527085.3587228209</v>
      </c>
      <c r="N634">
        <v>-497695.35872282088</v>
      </c>
    </row>
    <row r="635" spans="1:14" x14ac:dyDescent="0.35">
      <c r="A635">
        <v>116453</v>
      </c>
      <c r="B635" t="s">
        <v>413</v>
      </c>
      <c r="C635" s="118">
        <v>1010</v>
      </c>
      <c r="D635" s="118">
        <v>6973040</v>
      </c>
      <c r="E635" s="118">
        <v>6162378.7402090328</v>
      </c>
      <c r="F635" s="118">
        <v>810661.25979096722</v>
      </c>
      <c r="G635" s="118"/>
      <c r="L635">
        <v>610</v>
      </c>
      <c r="M635">
        <v>8613552.3704433367</v>
      </c>
      <c r="N635">
        <v>-1432677.3704433367</v>
      </c>
    </row>
    <row r="636" spans="1:14" x14ac:dyDescent="0.35">
      <c r="A636">
        <v>116454</v>
      </c>
      <c r="B636" t="s">
        <v>413</v>
      </c>
      <c r="C636" s="118">
        <v>477</v>
      </c>
      <c r="D636" s="118">
        <v>3318012</v>
      </c>
      <c r="E636" s="118">
        <v>3340617.3041077727</v>
      </c>
      <c r="F636" s="118">
        <v>-22605.304107772652</v>
      </c>
      <c r="G636" s="118"/>
      <c r="L636">
        <v>611</v>
      </c>
      <c r="M636">
        <v>4383557.272047638</v>
      </c>
      <c r="N636">
        <v>-483793.27204763796</v>
      </c>
    </row>
    <row r="637" spans="1:14" x14ac:dyDescent="0.35">
      <c r="A637">
        <v>116458</v>
      </c>
      <c r="B637" t="s">
        <v>413</v>
      </c>
      <c r="C637" s="118">
        <v>1610</v>
      </c>
      <c r="D637" s="118">
        <v>9664830</v>
      </c>
      <c r="E637" s="118">
        <v>9338845.6476400942</v>
      </c>
      <c r="F637" s="118">
        <v>325984.35235990584</v>
      </c>
      <c r="G637" s="118"/>
      <c r="L637">
        <v>612</v>
      </c>
      <c r="M637">
        <v>6776495.6756457044</v>
      </c>
      <c r="N637">
        <v>329690.32435429562</v>
      </c>
    </row>
    <row r="638" spans="1:14" x14ac:dyDescent="0.35">
      <c r="A638">
        <v>116463</v>
      </c>
      <c r="B638" t="s">
        <v>413</v>
      </c>
      <c r="C638" s="118">
        <v>1151</v>
      </c>
      <c r="D638" s="118">
        <v>6368483</v>
      </c>
      <c r="E638" s="118">
        <v>6908848.4634553324</v>
      </c>
      <c r="F638" s="118">
        <v>-540365.46345533244</v>
      </c>
      <c r="G638" s="118"/>
      <c r="L638">
        <v>613</v>
      </c>
      <c r="M638">
        <v>7162965.816049817</v>
      </c>
      <c r="N638">
        <v>-449764.81604981702</v>
      </c>
    </row>
    <row r="639" spans="1:14" x14ac:dyDescent="0.35">
      <c r="A639">
        <v>116465</v>
      </c>
      <c r="B639" t="s">
        <v>413</v>
      </c>
      <c r="C639" s="118">
        <v>561</v>
      </c>
      <c r="D639" s="118">
        <v>3930366</v>
      </c>
      <c r="E639" s="118">
        <v>3785322.6711481214</v>
      </c>
      <c r="F639" s="118">
        <v>145043.32885187864</v>
      </c>
      <c r="G639" s="118"/>
      <c r="L639">
        <v>614</v>
      </c>
      <c r="M639">
        <v>3176499.8472238346</v>
      </c>
      <c r="N639">
        <v>-675777.8472238346</v>
      </c>
    </row>
    <row r="640" spans="1:14" x14ac:dyDescent="0.35">
      <c r="A640">
        <v>116466</v>
      </c>
      <c r="B640" t="s">
        <v>413</v>
      </c>
      <c r="C640" s="118">
        <v>834</v>
      </c>
      <c r="D640" s="118">
        <v>4778820</v>
      </c>
      <c r="E640" s="118">
        <v>5230615.1140292548</v>
      </c>
      <c r="F640" s="118">
        <v>-451795.11402925476</v>
      </c>
      <c r="G640" s="118"/>
      <c r="L640">
        <v>615</v>
      </c>
      <c r="M640">
        <v>4500027.7253201101</v>
      </c>
      <c r="N640">
        <v>-677595.7253201101</v>
      </c>
    </row>
    <row r="641" spans="1:14" x14ac:dyDescent="0.35">
      <c r="A641">
        <v>116468</v>
      </c>
      <c r="B641" t="s">
        <v>413</v>
      </c>
      <c r="C641" s="118">
        <v>1638</v>
      </c>
      <c r="D641" s="118">
        <v>9305478</v>
      </c>
      <c r="E641" s="118">
        <v>9487080.7699868772</v>
      </c>
      <c r="F641" s="118">
        <v>-181602.76998687722</v>
      </c>
      <c r="G641" s="118"/>
      <c r="L641">
        <v>616</v>
      </c>
      <c r="M641">
        <v>9047669.5144589134</v>
      </c>
      <c r="N641">
        <v>-680214.51445891336</v>
      </c>
    </row>
    <row r="642" spans="1:14" x14ac:dyDescent="0.35">
      <c r="A642">
        <v>116469</v>
      </c>
      <c r="B642" t="s">
        <v>413</v>
      </c>
      <c r="C642" s="118">
        <v>889</v>
      </c>
      <c r="D642" s="118">
        <v>6036310</v>
      </c>
      <c r="E642" s="118">
        <v>5521791.2472104356</v>
      </c>
      <c r="F642" s="118">
        <v>514518.75278956443</v>
      </c>
      <c r="G642" s="118"/>
      <c r="L642">
        <v>617</v>
      </c>
      <c r="M642">
        <v>3933557.7934949044</v>
      </c>
      <c r="N642">
        <v>-702303.79349490441</v>
      </c>
    </row>
    <row r="643" spans="1:14" x14ac:dyDescent="0.35">
      <c r="A643">
        <v>116473</v>
      </c>
      <c r="B643" t="s">
        <v>413</v>
      </c>
      <c r="C643" s="118">
        <v>868</v>
      </c>
      <c r="D643" s="118">
        <v>6937056</v>
      </c>
      <c r="E643" s="118">
        <v>5410614.9054503478</v>
      </c>
      <c r="F643" s="118">
        <v>1526441.0945496522</v>
      </c>
      <c r="G643" s="118"/>
      <c r="L643">
        <v>618</v>
      </c>
      <c r="M643">
        <v>2361206.6743165287</v>
      </c>
      <c r="N643">
        <v>-121858.67431652872</v>
      </c>
    </row>
    <row r="644" spans="1:14" x14ac:dyDescent="0.35">
      <c r="A644">
        <v>116475</v>
      </c>
      <c r="B644" t="s">
        <v>413</v>
      </c>
      <c r="C644" s="118">
        <v>669</v>
      </c>
      <c r="D644" s="118">
        <v>4217376</v>
      </c>
      <c r="E644" s="118">
        <v>4357086.7144857123</v>
      </c>
      <c r="F644" s="118">
        <v>-139710.71448571235</v>
      </c>
      <c r="G644" s="118"/>
      <c r="L644">
        <v>619</v>
      </c>
      <c r="M644">
        <v>5521791.2472104356</v>
      </c>
      <c r="N644">
        <v>-364702.24721043557</v>
      </c>
    </row>
    <row r="645" spans="1:14" x14ac:dyDescent="0.35">
      <c r="A645">
        <v>116478</v>
      </c>
      <c r="B645" t="s">
        <v>413</v>
      </c>
      <c r="C645" s="118">
        <v>821</v>
      </c>
      <c r="D645" s="118">
        <v>4038499</v>
      </c>
      <c r="E645" s="118">
        <v>5161791.6643682485</v>
      </c>
      <c r="F645" s="118">
        <v>-1123292.6643682485</v>
      </c>
      <c r="G645" s="118"/>
      <c r="L645">
        <v>620</v>
      </c>
      <c r="M645">
        <v>4362380.8259980977</v>
      </c>
      <c r="N645">
        <v>-679390.82599809766</v>
      </c>
    </row>
    <row r="646" spans="1:14" x14ac:dyDescent="0.35">
      <c r="A646">
        <v>116498</v>
      </c>
      <c r="B646" t="s">
        <v>413</v>
      </c>
      <c r="C646" s="118">
        <v>1084</v>
      </c>
      <c r="D646" s="118">
        <v>5778804</v>
      </c>
      <c r="E646" s="118">
        <v>6554142.9921255307</v>
      </c>
      <c r="F646" s="118">
        <v>-775338.99212553073</v>
      </c>
      <c r="G646" s="118"/>
      <c r="L646">
        <v>621</v>
      </c>
      <c r="M646">
        <v>2334736.1167546036</v>
      </c>
      <c r="N646">
        <v>-233609.11675460357</v>
      </c>
    </row>
    <row r="647" spans="1:14" x14ac:dyDescent="0.35">
      <c r="A647">
        <v>116502</v>
      </c>
      <c r="B647" t="s">
        <v>413</v>
      </c>
      <c r="C647" s="118">
        <v>790</v>
      </c>
      <c r="D647" s="118">
        <v>4204380</v>
      </c>
      <c r="E647" s="118">
        <v>4997674.2074843105</v>
      </c>
      <c r="F647" s="118">
        <v>-793294.20748431049</v>
      </c>
      <c r="G647" s="118"/>
      <c r="L647">
        <v>622</v>
      </c>
      <c r="M647">
        <v>6649436.9993484626</v>
      </c>
      <c r="N647">
        <v>-716268.99934846256</v>
      </c>
    </row>
    <row r="648" spans="1:14" x14ac:dyDescent="0.35">
      <c r="A648">
        <v>116504</v>
      </c>
      <c r="B648" t="s">
        <v>413</v>
      </c>
      <c r="C648" s="118">
        <v>667</v>
      </c>
      <c r="D648" s="118">
        <v>4399532</v>
      </c>
      <c r="E648" s="118">
        <v>4346498.4914609427</v>
      </c>
      <c r="F648" s="118">
        <v>53033.508539057337</v>
      </c>
      <c r="G648" s="118"/>
      <c r="L648">
        <v>623</v>
      </c>
      <c r="M648">
        <v>7644729.9636768615</v>
      </c>
      <c r="N648">
        <v>-1103139.9636768615</v>
      </c>
    </row>
    <row r="649" spans="1:14" x14ac:dyDescent="0.35">
      <c r="A649">
        <v>116505</v>
      </c>
      <c r="B649" t="s">
        <v>413</v>
      </c>
      <c r="C649" s="118">
        <v>832</v>
      </c>
      <c r="D649" s="118">
        <v>4616768</v>
      </c>
      <c r="E649" s="118">
        <v>5220026.8910044841</v>
      </c>
      <c r="F649" s="118">
        <v>-603258.89100448415</v>
      </c>
      <c r="G649" s="118"/>
      <c r="L649">
        <v>624</v>
      </c>
      <c r="M649">
        <v>3695322.7754375748</v>
      </c>
      <c r="N649">
        <v>-595610.77543757483</v>
      </c>
    </row>
    <row r="650" spans="1:14" x14ac:dyDescent="0.35">
      <c r="A650">
        <v>116506</v>
      </c>
      <c r="B650" t="s">
        <v>413</v>
      </c>
      <c r="C650" s="118">
        <v>626</v>
      </c>
      <c r="D650" s="118">
        <v>5890660</v>
      </c>
      <c r="E650" s="118">
        <v>4129439.9194531534</v>
      </c>
      <c r="F650" s="118">
        <v>1761220.0805468466</v>
      </c>
      <c r="G650" s="118"/>
      <c r="L650">
        <v>625</v>
      </c>
      <c r="M650">
        <v>3234735.0738600707</v>
      </c>
      <c r="N650">
        <v>-667766.07386007067</v>
      </c>
    </row>
    <row r="651" spans="1:14" x14ac:dyDescent="0.35">
      <c r="A651">
        <v>116507</v>
      </c>
      <c r="B651" t="s">
        <v>413</v>
      </c>
      <c r="C651" s="118">
        <v>665</v>
      </c>
      <c r="D651" s="118">
        <v>3921505</v>
      </c>
      <c r="E651" s="118">
        <v>4335910.268436172</v>
      </c>
      <c r="F651" s="118">
        <v>-414405.26843617205</v>
      </c>
      <c r="G651" s="118"/>
      <c r="L651">
        <v>626</v>
      </c>
      <c r="M651">
        <v>5130026.9952939376</v>
      </c>
      <c r="N651">
        <v>-1116966.9952939376</v>
      </c>
    </row>
    <row r="652" spans="1:14" x14ac:dyDescent="0.35">
      <c r="A652">
        <v>118785</v>
      </c>
      <c r="B652" t="s">
        <v>413</v>
      </c>
      <c r="C652" s="118">
        <v>729</v>
      </c>
      <c r="D652" s="118">
        <v>4169880</v>
      </c>
      <c r="E652" s="118">
        <v>4674733.4052288188</v>
      </c>
      <c r="F652" s="118">
        <v>-504853.40522881877</v>
      </c>
      <c r="G652" s="118"/>
      <c r="L652">
        <v>627</v>
      </c>
      <c r="M652">
        <v>8338258.5717993099</v>
      </c>
      <c r="N652">
        <v>-1420830.5717993099</v>
      </c>
    </row>
    <row r="653" spans="1:14" x14ac:dyDescent="0.35">
      <c r="A653">
        <v>118788</v>
      </c>
      <c r="B653" t="s">
        <v>413</v>
      </c>
      <c r="C653" s="118">
        <v>890</v>
      </c>
      <c r="D653" s="118">
        <v>5113050</v>
      </c>
      <c r="E653" s="118">
        <v>5527085.3587228209</v>
      </c>
      <c r="F653" s="118">
        <v>-414035.35872282088</v>
      </c>
      <c r="G653" s="118"/>
      <c r="L653">
        <v>628</v>
      </c>
      <c r="M653">
        <v>3356499.6386449281</v>
      </c>
      <c r="N653">
        <v>-515859.63864492811</v>
      </c>
    </row>
    <row r="654" spans="1:14" x14ac:dyDescent="0.35">
      <c r="A654">
        <v>118789</v>
      </c>
      <c r="B654" t="s">
        <v>413</v>
      </c>
      <c r="C654" s="118">
        <v>1008</v>
      </c>
      <c r="D654" s="118">
        <v>4666032</v>
      </c>
      <c r="E654" s="118">
        <v>6151790.5171842631</v>
      </c>
      <c r="F654" s="118">
        <v>-1485758.5171842631</v>
      </c>
      <c r="G654" s="118"/>
      <c r="L654">
        <v>629</v>
      </c>
      <c r="M654">
        <v>7771788.6399741042</v>
      </c>
      <c r="N654">
        <v>-1488240.6399741042</v>
      </c>
    </row>
    <row r="655" spans="1:14" x14ac:dyDescent="0.35">
      <c r="A655">
        <v>118790</v>
      </c>
      <c r="B655" t="s">
        <v>413</v>
      </c>
      <c r="C655" s="118">
        <v>1286</v>
      </c>
      <c r="D655" s="118">
        <v>6282110</v>
      </c>
      <c r="E655" s="118">
        <v>7623553.5176273212</v>
      </c>
      <c r="F655" s="118">
        <v>-1341443.5176273212</v>
      </c>
      <c r="G655" s="118"/>
      <c r="L655">
        <v>630</v>
      </c>
      <c r="M655">
        <v>6427084.315828288</v>
      </c>
      <c r="N655">
        <v>-1299864.315828288</v>
      </c>
    </row>
    <row r="656" spans="1:14" x14ac:dyDescent="0.35">
      <c r="A656">
        <v>118796</v>
      </c>
      <c r="B656" t="s">
        <v>413</v>
      </c>
      <c r="C656" s="118">
        <v>778</v>
      </c>
      <c r="D656" s="118">
        <v>5186148</v>
      </c>
      <c r="E656" s="118">
        <v>4934144.8693356887</v>
      </c>
      <c r="F656" s="118">
        <v>252003.13066431135</v>
      </c>
      <c r="G656" s="118"/>
      <c r="L656">
        <v>631</v>
      </c>
      <c r="M656">
        <v>4738262.7433774397</v>
      </c>
      <c r="N656">
        <v>-934709.74337743968</v>
      </c>
    </row>
    <row r="657" spans="1:14" x14ac:dyDescent="0.35">
      <c r="A657">
        <v>118806</v>
      </c>
      <c r="B657" t="s">
        <v>413</v>
      </c>
      <c r="C657" s="118">
        <v>859</v>
      </c>
      <c r="D657" s="118">
        <v>4148111</v>
      </c>
      <c r="E657" s="118">
        <v>5362967.9018388819</v>
      </c>
      <c r="F657" s="118">
        <v>-1214856.9018388819</v>
      </c>
      <c r="G657" s="118"/>
      <c r="L657">
        <v>632</v>
      </c>
      <c r="M657">
        <v>6442966.650365443</v>
      </c>
      <c r="N657">
        <v>-381740.65036544297</v>
      </c>
    </row>
    <row r="658" spans="1:14" x14ac:dyDescent="0.35">
      <c r="A658">
        <v>118835</v>
      </c>
      <c r="B658" t="s">
        <v>413</v>
      </c>
      <c r="C658" s="118">
        <v>1216</v>
      </c>
      <c r="D658" s="118">
        <v>5706688</v>
      </c>
      <c r="E658" s="118">
        <v>7252965.7117603645</v>
      </c>
      <c r="F658" s="118">
        <v>-1546277.7117603645</v>
      </c>
      <c r="G658" s="118"/>
      <c r="L658">
        <v>633</v>
      </c>
      <c r="M658">
        <v>2747676.8147206414</v>
      </c>
      <c r="N658">
        <v>1276813.1852793586</v>
      </c>
    </row>
    <row r="659" spans="1:14" x14ac:dyDescent="0.35">
      <c r="A659">
        <v>118836</v>
      </c>
      <c r="B659" t="s">
        <v>413</v>
      </c>
      <c r="C659" s="118">
        <v>1218</v>
      </c>
      <c r="D659" s="118">
        <v>5305608</v>
      </c>
      <c r="E659" s="118">
        <v>7263553.9347851342</v>
      </c>
      <c r="F659" s="118">
        <v>-1957945.9347851342</v>
      </c>
      <c r="G659" s="118"/>
      <c r="L659">
        <v>634</v>
      </c>
      <c r="M659">
        <v>3711205.1099747303</v>
      </c>
      <c r="N659">
        <v>-250883.10997473029</v>
      </c>
    </row>
    <row r="660" spans="1:14" x14ac:dyDescent="0.35">
      <c r="A660">
        <v>118840</v>
      </c>
      <c r="B660" t="s">
        <v>413</v>
      </c>
      <c r="C660" s="118">
        <v>1086</v>
      </c>
      <c r="D660" s="118">
        <v>5458236</v>
      </c>
      <c r="E660" s="118">
        <v>6564731.2151503004</v>
      </c>
      <c r="F660" s="118">
        <v>-1106495.2151503004</v>
      </c>
      <c r="G660" s="118"/>
      <c r="L660">
        <v>635</v>
      </c>
      <c r="M660">
        <v>4833556.7506003715</v>
      </c>
      <c r="N660">
        <v>-396442.75060037151</v>
      </c>
    </row>
    <row r="661" spans="1:14" x14ac:dyDescent="0.35">
      <c r="A661">
        <v>118843</v>
      </c>
      <c r="B661" t="s">
        <v>413</v>
      </c>
      <c r="C661" s="118">
        <v>1079</v>
      </c>
      <c r="D661" s="118">
        <v>5499663</v>
      </c>
      <c r="E661" s="118">
        <v>6527672.4345636051</v>
      </c>
      <c r="F661" s="118">
        <v>-1028009.4345636051</v>
      </c>
      <c r="G661" s="118"/>
      <c r="L661">
        <v>636</v>
      </c>
      <c r="M661">
        <v>4060616.4697921467</v>
      </c>
      <c r="N661">
        <v>-63856.469792146701</v>
      </c>
    </row>
    <row r="662" spans="1:14" x14ac:dyDescent="0.35">
      <c r="A662">
        <v>118879</v>
      </c>
      <c r="B662" t="s">
        <v>413</v>
      </c>
      <c r="C662" s="118">
        <v>730</v>
      </c>
      <c r="D662" s="118">
        <v>5126790</v>
      </c>
      <c r="E662" s="118">
        <v>4680027.5167412041</v>
      </c>
      <c r="F662" s="118">
        <v>446762.48325879592</v>
      </c>
      <c r="G662" s="118"/>
      <c r="L662">
        <v>637</v>
      </c>
      <c r="M662">
        <v>3017676.5018522814</v>
      </c>
      <c r="N662">
        <v>-481324.50185228139</v>
      </c>
    </row>
    <row r="663" spans="1:14" x14ac:dyDescent="0.35">
      <c r="A663">
        <v>118882</v>
      </c>
      <c r="B663" t="s">
        <v>413</v>
      </c>
      <c r="C663" s="118">
        <v>870</v>
      </c>
      <c r="D663" s="118">
        <v>5438370</v>
      </c>
      <c r="E663" s="118">
        <v>5421203.1284751184</v>
      </c>
      <c r="F663" s="118">
        <v>17166.871524881572</v>
      </c>
      <c r="G663" s="118"/>
      <c r="L663">
        <v>638</v>
      </c>
      <c r="M663">
        <v>5569438.2508219015</v>
      </c>
      <c r="N663">
        <v>-981556.25082190149</v>
      </c>
    </row>
    <row r="664" spans="1:14" x14ac:dyDescent="0.35">
      <c r="A664">
        <v>118884</v>
      </c>
      <c r="B664" t="s">
        <v>413</v>
      </c>
      <c r="C664" s="118">
        <v>1139</v>
      </c>
      <c r="D664" s="118">
        <v>7619910</v>
      </c>
      <c r="E664" s="118">
        <v>6845319.1253067115</v>
      </c>
      <c r="F664" s="118">
        <v>774590.87469328847</v>
      </c>
      <c r="G664" s="118"/>
      <c r="L664">
        <v>639</v>
      </c>
      <c r="M664">
        <v>7729435.7478750236</v>
      </c>
      <c r="N664">
        <v>-662669.74787502363</v>
      </c>
    </row>
    <row r="665" spans="1:14" x14ac:dyDescent="0.35">
      <c r="A665">
        <v>118897</v>
      </c>
      <c r="B665" t="s">
        <v>413</v>
      </c>
      <c r="C665" s="118">
        <v>648</v>
      </c>
      <c r="D665" s="118">
        <v>5541696</v>
      </c>
      <c r="E665" s="118">
        <v>4245910.3727256255</v>
      </c>
      <c r="F665" s="118">
        <v>1295785.6272743745</v>
      </c>
      <c r="G665" s="118"/>
      <c r="L665">
        <v>640</v>
      </c>
      <c r="M665">
        <v>6829436.7907695556</v>
      </c>
      <c r="N665">
        <v>-687084.79076955561</v>
      </c>
    </row>
    <row r="666" spans="1:14" x14ac:dyDescent="0.35">
      <c r="A666">
        <v>118898</v>
      </c>
      <c r="B666" t="s">
        <v>413</v>
      </c>
      <c r="C666" s="118">
        <v>808</v>
      </c>
      <c r="D666" s="118">
        <v>4494096</v>
      </c>
      <c r="E666" s="118">
        <v>5092968.2147072423</v>
      </c>
      <c r="F666" s="118">
        <v>-598872.21470724232</v>
      </c>
      <c r="G666" s="118"/>
      <c r="L666">
        <v>641</v>
      </c>
      <c r="M666">
        <v>3165911.6241990644</v>
      </c>
      <c r="N666">
        <v>-544091.62419906445</v>
      </c>
    </row>
    <row r="667" spans="1:14" x14ac:dyDescent="0.35">
      <c r="A667">
        <v>118903</v>
      </c>
      <c r="B667" t="s">
        <v>413</v>
      </c>
      <c r="C667" s="118">
        <v>820</v>
      </c>
      <c r="D667" s="118">
        <v>5566980</v>
      </c>
      <c r="E667" s="118">
        <v>5156497.5528558632</v>
      </c>
      <c r="F667" s="118">
        <v>410482.44714413676</v>
      </c>
      <c r="G667" s="118"/>
      <c r="L667">
        <v>642</v>
      </c>
      <c r="M667">
        <v>4658851.0706916638</v>
      </c>
      <c r="N667">
        <v>-270907.07069166377</v>
      </c>
    </row>
    <row r="668" spans="1:14" x14ac:dyDescent="0.35">
      <c r="A668">
        <v>118908</v>
      </c>
      <c r="B668" t="s">
        <v>413</v>
      </c>
      <c r="C668" s="118">
        <v>828</v>
      </c>
      <c r="D668" s="118">
        <v>5128632</v>
      </c>
      <c r="E668" s="118">
        <v>5198850.4449549438</v>
      </c>
      <c r="F668" s="118">
        <v>-70218.444954943843</v>
      </c>
      <c r="G668" s="118"/>
      <c r="L668">
        <v>643</v>
      </c>
      <c r="M668">
        <v>7554730.067966315</v>
      </c>
      <c r="N668">
        <v>-125502.06796631496</v>
      </c>
    </row>
    <row r="669" spans="1:14" x14ac:dyDescent="0.35">
      <c r="A669">
        <v>118919</v>
      </c>
      <c r="B669" t="s">
        <v>413</v>
      </c>
      <c r="C669" s="118">
        <v>1209</v>
      </c>
      <c r="D669" s="118">
        <v>7071441</v>
      </c>
      <c r="E669" s="118">
        <v>7215906.9311736682</v>
      </c>
      <c r="F669" s="118">
        <v>-144465.93117366824</v>
      </c>
      <c r="G669" s="118"/>
      <c r="L669">
        <v>644</v>
      </c>
      <c r="M669">
        <v>3848852.0092967427</v>
      </c>
      <c r="N669">
        <v>-266456.00929674273</v>
      </c>
    </row>
    <row r="670" spans="1:14" x14ac:dyDescent="0.35">
      <c r="A670">
        <v>118928</v>
      </c>
      <c r="B670" t="s">
        <v>413</v>
      </c>
      <c r="C670" s="118">
        <v>988</v>
      </c>
      <c r="D670" s="118">
        <v>6259968</v>
      </c>
      <c r="E670" s="118">
        <v>6045908.2869365606</v>
      </c>
      <c r="F670" s="118">
        <v>214059.71306343935</v>
      </c>
      <c r="G670" s="118"/>
      <c r="L670">
        <v>645</v>
      </c>
      <c r="M670">
        <v>5024144.7650462361</v>
      </c>
      <c r="N670">
        <v>-849599.76504623611</v>
      </c>
    </row>
    <row r="671" spans="1:14" x14ac:dyDescent="0.35">
      <c r="A671">
        <v>118931</v>
      </c>
      <c r="B671" t="s">
        <v>413</v>
      </c>
      <c r="C671" s="118">
        <v>792</v>
      </c>
      <c r="D671" s="118">
        <v>3568752</v>
      </c>
      <c r="E671" s="118">
        <v>5008262.4305090802</v>
      </c>
      <c r="F671" s="118">
        <v>-1439510.4305090802</v>
      </c>
      <c r="G671" s="118"/>
      <c r="L671">
        <v>646</v>
      </c>
      <c r="M671">
        <v>5828849.7149287714</v>
      </c>
      <c r="N671">
        <v>-630766.71492877137</v>
      </c>
    </row>
    <row r="672" spans="1:14" x14ac:dyDescent="0.35">
      <c r="A672">
        <v>118933</v>
      </c>
      <c r="B672" t="s">
        <v>413</v>
      </c>
      <c r="C672" s="118">
        <v>1135</v>
      </c>
      <c r="D672" s="118">
        <v>7047215</v>
      </c>
      <c r="E672" s="118">
        <v>6824142.6792571712</v>
      </c>
      <c r="F672" s="118">
        <v>223072.32074282877</v>
      </c>
      <c r="G672" s="118"/>
      <c r="L672">
        <v>647</v>
      </c>
      <c r="M672">
        <v>2970029.4982408155</v>
      </c>
      <c r="N672">
        <v>-426686.49824081548</v>
      </c>
    </row>
    <row r="673" spans="1:14" x14ac:dyDescent="0.35">
      <c r="A673">
        <v>123236</v>
      </c>
      <c r="B673" t="s">
        <v>413</v>
      </c>
      <c r="C673" s="118">
        <v>613</v>
      </c>
      <c r="D673" s="118">
        <v>3996760</v>
      </c>
      <c r="E673" s="118">
        <v>4060616.4697921467</v>
      </c>
      <c r="F673" s="118">
        <v>-63856.469792146701</v>
      </c>
      <c r="G673" s="118"/>
      <c r="L673">
        <v>648</v>
      </c>
      <c r="M673">
        <v>5902967.2761021629</v>
      </c>
      <c r="N673">
        <v>-778915.2761021629</v>
      </c>
    </row>
    <row r="674" spans="1:14" x14ac:dyDescent="0.35">
      <c r="A674">
        <v>125249</v>
      </c>
      <c r="B674" t="s">
        <v>413</v>
      </c>
      <c r="C674" s="118">
        <v>518</v>
      </c>
      <c r="D674" s="118">
        <v>3787098</v>
      </c>
      <c r="E674" s="118">
        <v>3557675.8761155619</v>
      </c>
      <c r="F674" s="118">
        <v>229422.12388443807</v>
      </c>
      <c r="G674" s="118"/>
      <c r="L674">
        <v>649</v>
      </c>
      <c r="M674">
        <v>4944733.0923604593</v>
      </c>
      <c r="N674">
        <v>-1093873.0923604593</v>
      </c>
    </row>
    <row r="675" spans="1:14" x14ac:dyDescent="0.35">
      <c r="A675">
        <v>125259</v>
      </c>
      <c r="B675" t="s">
        <v>413</v>
      </c>
      <c r="C675" s="118">
        <v>577</v>
      </c>
      <c r="D675" s="118">
        <v>3277360</v>
      </c>
      <c r="E675" s="118">
        <v>3870028.455346283</v>
      </c>
      <c r="F675" s="118">
        <v>-592668.45534628304</v>
      </c>
      <c r="G675" s="118"/>
      <c r="L675">
        <v>650</v>
      </c>
      <c r="M675">
        <v>6003555.39483748</v>
      </c>
      <c r="N675">
        <v>-922255.39483748004</v>
      </c>
    </row>
    <row r="676" spans="1:14" x14ac:dyDescent="0.35">
      <c r="A676">
        <v>125271</v>
      </c>
      <c r="B676" t="s">
        <v>413</v>
      </c>
      <c r="C676" s="118">
        <v>937</v>
      </c>
      <c r="D676" s="118">
        <v>5542355</v>
      </c>
      <c r="E676" s="118">
        <v>5775908.5998049201</v>
      </c>
      <c r="F676" s="118">
        <v>-233553.59980492014</v>
      </c>
      <c r="G676" s="118"/>
      <c r="L676">
        <v>651</v>
      </c>
      <c r="M676">
        <v>4473557.1677581854</v>
      </c>
      <c r="N676">
        <v>-1091803.1677581854</v>
      </c>
    </row>
    <row r="677" spans="1:14" x14ac:dyDescent="0.35">
      <c r="A677">
        <v>125273</v>
      </c>
      <c r="B677" t="s">
        <v>413</v>
      </c>
      <c r="C677" s="118">
        <v>902</v>
      </c>
      <c r="D677" s="118">
        <v>5444472</v>
      </c>
      <c r="E677" s="118">
        <v>5590614.6968714418</v>
      </c>
      <c r="F677" s="118">
        <v>-146142.69687144179</v>
      </c>
      <c r="G677" s="118"/>
      <c r="L677">
        <v>652</v>
      </c>
      <c r="M677">
        <v>8105317.6652543657</v>
      </c>
      <c r="N677">
        <v>-1565944.6652543657</v>
      </c>
    </row>
    <row r="678" spans="1:14" x14ac:dyDescent="0.35">
      <c r="A678">
        <v>125275</v>
      </c>
      <c r="B678" t="s">
        <v>413</v>
      </c>
      <c r="C678" s="118">
        <v>1049</v>
      </c>
      <c r="D678" s="118">
        <v>5084503</v>
      </c>
      <c r="E678" s="118">
        <v>6368849.0891920514</v>
      </c>
      <c r="F678" s="118">
        <v>-1284346.0891920514</v>
      </c>
      <c r="G678" s="118"/>
      <c r="L678">
        <v>653</v>
      </c>
      <c r="M678">
        <v>7110024.7009259667</v>
      </c>
      <c r="N678">
        <v>-1082983.7009259667</v>
      </c>
    </row>
    <row r="679" spans="1:14" x14ac:dyDescent="0.35">
      <c r="A679">
        <v>125276</v>
      </c>
      <c r="B679" t="s">
        <v>413</v>
      </c>
      <c r="C679" s="118">
        <v>1122</v>
      </c>
      <c r="D679" s="118">
        <v>5700882</v>
      </c>
      <c r="E679" s="118">
        <v>6755319.2295961641</v>
      </c>
      <c r="F679" s="118">
        <v>-1054437.2295961641</v>
      </c>
      <c r="G679" s="118"/>
      <c r="L679">
        <v>654</v>
      </c>
      <c r="M679">
        <v>4314733.8223866317</v>
      </c>
      <c r="N679">
        <v>-244956.82238663174</v>
      </c>
    </row>
    <row r="680" spans="1:14" x14ac:dyDescent="0.35">
      <c r="A680">
        <v>125278</v>
      </c>
      <c r="B680" t="s">
        <v>413</v>
      </c>
      <c r="C680" s="118">
        <v>1701</v>
      </c>
      <c r="D680" s="118">
        <v>8256654</v>
      </c>
      <c r="E680" s="118">
        <v>9820609.7952671386</v>
      </c>
      <c r="F680" s="118">
        <v>-1563955.7952671386</v>
      </c>
      <c r="G680" s="118"/>
      <c r="L680">
        <v>655</v>
      </c>
      <c r="M680">
        <v>2377089.0088536842</v>
      </c>
      <c r="N680">
        <v>-249549.00885368418</v>
      </c>
    </row>
    <row r="681" spans="1:14" x14ac:dyDescent="0.35">
      <c r="A681">
        <v>125279</v>
      </c>
      <c r="B681" t="s">
        <v>413</v>
      </c>
      <c r="C681" s="118">
        <v>1003</v>
      </c>
      <c r="D681" s="118">
        <v>6447284</v>
      </c>
      <c r="E681" s="118">
        <v>6125319.9596223375</v>
      </c>
      <c r="F681" s="118">
        <v>321964.04037766252</v>
      </c>
      <c r="G681" s="118"/>
      <c r="L681">
        <v>656</v>
      </c>
      <c r="M681">
        <v>5474144.2435989697</v>
      </c>
      <c r="N681">
        <v>-1052144.2435989697</v>
      </c>
    </row>
    <row r="682" spans="1:14" x14ac:dyDescent="0.35">
      <c r="A682">
        <v>125281</v>
      </c>
      <c r="B682" t="s">
        <v>413</v>
      </c>
      <c r="C682" s="118">
        <v>846</v>
      </c>
      <c r="D682" s="118">
        <v>4328982</v>
      </c>
      <c r="E682" s="118">
        <v>5294144.4521778757</v>
      </c>
      <c r="F682" s="118">
        <v>-965162.45217787568</v>
      </c>
      <c r="G682" s="118"/>
      <c r="L682">
        <v>657</v>
      </c>
      <c r="M682">
        <v>10561785.407001054</v>
      </c>
      <c r="N682">
        <v>-1119296.4070010539</v>
      </c>
    </row>
    <row r="683" spans="1:14" x14ac:dyDescent="0.35">
      <c r="A683">
        <v>125311</v>
      </c>
      <c r="B683" t="s">
        <v>413</v>
      </c>
      <c r="C683" s="118">
        <v>1046</v>
      </c>
      <c r="D683" s="118">
        <v>5888980</v>
      </c>
      <c r="E683" s="118">
        <v>6352966.7546548964</v>
      </c>
      <c r="F683" s="118">
        <v>-463986.75465489645</v>
      </c>
      <c r="G683" s="118"/>
      <c r="L683">
        <v>658</v>
      </c>
      <c r="M683">
        <v>9836492.1298042946</v>
      </c>
      <c r="N683">
        <v>-1365908.1298042946</v>
      </c>
    </row>
    <row r="684" spans="1:14" x14ac:dyDescent="0.35">
      <c r="A684">
        <v>125314</v>
      </c>
      <c r="B684" t="s">
        <v>413</v>
      </c>
      <c r="C684" s="118">
        <v>1473</v>
      </c>
      <c r="D684" s="118">
        <v>7434231</v>
      </c>
      <c r="E684" s="118">
        <v>8613552.3704433367</v>
      </c>
      <c r="F684" s="118">
        <v>-1179321.3704433367</v>
      </c>
      <c r="G684" s="118"/>
      <c r="L684">
        <v>659</v>
      </c>
      <c r="M684">
        <v>7782376.8629988749</v>
      </c>
      <c r="N684">
        <v>129415.13700112514</v>
      </c>
    </row>
    <row r="685" spans="1:14" x14ac:dyDescent="0.35">
      <c r="A685">
        <v>125315</v>
      </c>
      <c r="B685" t="s">
        <v>413</v>
      </c>
      <c r="C685" s="118">
        <v>1395</v>
      </c>
      <c r="D685" s="118">
        <v>6376545</v>
      </c>
      <c r="E685" s="118">
        <v>8200611.6724772975</v>
      </c>
      <c r="F685" s="118">
        <v>-1824066.6724772975</v>
      </c>
      <c r="G685" s="118"/>
      <c r="L685">
        <v>660</v>
      </c>
      <c r="M685">
        <v>4552968.8404439613</v>
      </c>
      <c r="N685">
        <v>-455344.84044396132</v>
      </c>
    </row>
    <row r="686" spans="1:14" x14ac:dyDescent="0.35">
      <c r="A686">
        <v>126064</v>
      </c>
      <c r="B686" t="s">
        <v>413</v>
      </c>
      <c r="C686" s="118">
        <v>1420</v>
      </c>
      <c r="D686" s="118">
        <v>7199400</v>
      </c>
      <c r="E686" s="118">
        <v>8332964.4602869255</v>
      </c>
      <c r="F686" s="118">
        <v>-1133564.4602869255</v>
      </c>
      <c r="G686" s="118"/>
      <c r="L686">
        <v>661</v>
      </c>
      <c r="M686">
        <v>3557675.8761155619</v>
      </c>
      <c r="N686">
        <v>229422.12388443807</v>
      </c>
    </row>
    <row r="687" spans="1:14" x14ac:dyDescent="0.35">
      <c r="A687">
        <v>126065</v>
      </c>
      <c r="B687" t="s">
        <v>413</v>
      </c>
      <c r="C687" s="118">
        <v>1097</v>
      </c>
      <c r="D687" s="118">
        <v>5690139</v>
      </c>
      <c r="E687" s="118">
        <v>6622966.4417865369</v>
      </c>
      <c r="F687" s="118">
        <v>-932827.44178653695</v>
      </c>
      <c r="G687" s="118"/>
      <c r="L687">
        <v>662</v>
      </c>
      <c r="M687">
        <v>3870028.455346283</v>
      </c>
      <c r="N687">
        <v>-592668.45534628304</v>
      </c>
    </row>
    <row r="688" spans="1:14" x14ac:dyDescent="0.35">
      <c r="A688">
        <v>126066</v>
      </c>
      <c r="B688" t="s">
        <v>413</v>
      </c>
      <c r="C688" s="118">
        <v>1497</v>
      </c>
      <c r="D688" s="118">
        <v>7140690</v>
      </c>
      <c r="E688" s="118">
        <v>8740611.0467405785</v>
      </c>
      <c r="F688" s="118">
        <v>-1599921.0467405785</v>
      </c>
      <c r="G688" s="118"/>
      <c r="L688">
        <v>663</v>
      </c>
      <c r="M688">
        <v>5775908.5998049201</v>
      </c>
      <c r="N688">
        <v>-233553.59980492014</v>
      </c>
    </row>
    <row r="689" spans="1:14" x14ac:dyDescent="0.35">
      <c r="A689">
        <v>126068</v>
      </c>
      <c r="B689" t="s">
        <v>413</v>
      </c>
      <c r="C689" s="118">
        <v>1614</v>
      </c>
      <c r="D689" s="118">
        <v>7676184</v>
      </c>
      <c r="E689" s="118">
        <v>9360022.0936896354</v>
      </c>
      <c r="F689" s="118">
        <v>-1683838.0936896354</v>
      </c>
      <c r="G689" s="118"/>
      <c r="L689">
        <v>664</v>
      </c>
      <c r="M689">
        <v>5590614.6968714418</v>
      </c>
      <c r="N689">
        <v>-146142.69687144179</v>
      </c>
    </row>
    <row r="690" spans="1:14" x14ac:dyDescent="0.35">
      <c r="A690">
        <v>126069</v>
      </c>
      <c r="B690" t="s">
        <v>413</v>
      </c>
      <c r="C690" s="118">
        <v>732</v>
      </c>
      <c r="D690" s="118">
        <v>3953532</v>
      </c>
      <c r="E690" s="118">
        <v>4690615.7397659738</v>
      </c>
      <c r="F690" s="118">
        <v>-737083.73976597376</v>
      </c>
      <c r="G690" s="118"/>
      <c r="L690">
        <v>665</v>
      </c>
      <c r="M690">
        <v>6368849.0891920514</v>
      </c>
      <c r="N690">
        <v>-1284346.0891920514</v>
      </c>
    </row>
    <row r="691" spans="1:14" x14ac:dyDescent="0.35">
      <c r="A691">
        <v>126071</v>
      </c>
      <c r="B691" t="s">
        <v>413</v>
      </c>
      <c r="C691" s="118">
        <v>1020</v>
      </c>
      <c r="D691" s="118">
        <v>6180180</v>
      </c>
      <c r="E691" s="118">
        <v>6215319.855332884</v>
      </c>
      <c r="F691" s="118">
        <v>-35139.855332884006</v>
      </c>
      <c r="G691" s="118"/>
      <c r="L691">
        <v>666</v>
      </c>
      <c r="M691">
        <v>6755319.2295961641</v>
      </c>
      <c r="N691">
        <v>-1054437.2295961641</v>
      </c>
    </row>
    <row r="692" spans="1:14" x14ac:dyDescent="0.35">
      <c r="A692">
        <v>126080</v>
      </c>
      <c r="B692" t="s">
        <v>413</v>
      </c>
      <c r="C692" s="118">
        <v>1316</v>
      </c>
      <c r="D692" s="118">
        <v>6765556</v>
      </c>
      <c r="E692" s="118">
        <v>7782376.8629988749</v>
      </c>
      <c r="F692" s="118">
        <v>-1016820.8629988749</v>
      </c>
      <c r="G692" s="118"/>
      <c r="L692">
        <v>667</v>
      </c>
      <c r="M692">
        <v>9820609.7952671386</v>
      </c>
      <c r="N692">
        <v>-1563955.7952671386</v>
      </c>
    </row>
    <row r="693" spans="1:14" x14ac:dyDescent="0.35">
      <c r="A693">
        <v>126081</v>
      </c>
      <c r="B693" t="s">
        <v>413</v>
      </c>
      <c r="C693" s="118">
        <v>1459</v>
      </c>
      <c r="D693" s="118">
        <v>8346939</v>
      </c>
      <c r="E693" s="118">
        <v>8539434.8092699442</v>
      </c>
      <c r="F693" s="118">
        <v>-192495.80926994421</v>
      </c>
      <c r="G693" s="118"/>
      <c r="L693">
        <v>668</v>
      </c>
      <c r="M693">
        <v>6125319.9596223375</v>
      </c>
      <c r="N693">
        <v>321964.04037766252</v>
      </c>
    </row>
    <row r="694" spans="1:14" x14ac:dyDescent="0.35">
      <c r="A694">
        <v>126085</v>
      </c>
      <c r="B694" t="s">
        <v>413</v>
      </c>
      <c r="C694" s="118">
        <v>955</v>
      </c>
      <c r="D694" s="118">
        <v>5093970</v>
      </c>
      <c r="E694" s="118">
        <v>5871202.607027852</v>
      </c>
      <c r="F694" s="118">
        <v>-777232.60702785198</v>
      </c>
      <c r="G694" s="118"/>
      <c r="L694">
        <v>669</v>
      </c>
      <c r="M694">
        <v>5294144.4521778757</v>
      </c>
      <c r="N694">
        <v>-965162.45217787568</v>
      </c>
    </row>
    <row r="695" spans="1:14" x14ac:dyDescent="0.35">
      <c r="A695">
        <v>126087</v>
      </c>
      <c r="B695" t="s">
        <v>413</v>
      </c>
      <c r="C695" s="118">
        <v>1014</v>
      </c>
      <c r="D695" s="118">
        <v>5257590</v>
      </c>
      <c r="E695" s="118">
        <v>6183555.1862585731</v>
      </c>
      <c r="F695" s="118">
        <v>-925965.18625857309</v>
      </c>
      <c r="G695" s="118"/>
      <c r="L695">
        <v>670</v>
      </c>
      <c r="M695">
        <v>6352966.7546548964</v>
      </c>
      <c r="N695">
        <v>-463986.75465489645</v>
      </c>
    </row>
    <row r="696" spans="1:14" x14ac:dyDescent="0.35">
      <c r="A696">
        <v>126088</v>
      </c>
      <c r="B696" t="s">
        <v>413</v>
      </c>
      <c r="C696" s="118">
        <v>1640</v>
      </c>
      <c r="D696" s="118">
        <v>8234440</v>
      </c>
      <c r="E696" s="118">
        <v>9497668.9930116478</v>
      </c>
      <c r="F696" s="118">
        <v>-1263228.9930116478</v>
      </c>
      <c r="G696" s="118"/>
      <c r="L696">
        <v>671</v>
      </c>
      <c r="M696">
        <v>8613552.3704433367</v>
      </c>
      <c r="N696">
        <v>-1179321.3704433367</v>
      </c>
    </row>
    <row r="697" spans="1:14" x14ac:dyDescent="0.35">
      <c r="A697">
        <v>126089</v>
      </c>
      <c r="B697" t="s">
        <v>413</v>
      </c>
      <c r="C697" s="118">
        <v>1589</v>
      </c>
      <c r="D697" s="118">
        <v>7485779</v>
      </c>
      <c r="E697" s="118">
        <v>9227669.3058800083</v>
      </c>
      <c r="F697" s="118">
        <v>-1741890.3058800083</v>
      </c>
      <c r="G697" s="118"/>
      <c r="L697">
        <v>672</v>
      </c>
      <c r="M697">
        <v>8200611.6724772975</v>
      </c>
      <c r="N697">
        <v>-1824066.6724772975</v>
      </c>
    </row>
    <row r="698" spans="1:14" x14ac:dyDescent="0.35">
      <c r="A698">
        <v>126092</v>
      </c>
      <c r="B698" t="s">
        <v>413</v>
      </c>
      <c r="C698" s="118">
        <v>1979</v>
      </c>
      <c r="D698" s="118">
        <v>10043425</v>
      </c>
      <c r="E698" s="118">
        <v>11292372.795710199</v>
      </c>
      <c r="F698" s="118">
        <v>-1248947.7957101986</v>
      </c>
      <c r="G698" s="118"/>
      <c r="L698">
        <v>673</v>
      </c>
      <c r="M698">
        <v>5204144.5564673292</v>
      </c>
      <c r="N698">
        <v>-796351.55646732915</v>
      </c>
    </row>
    <row r="699" spans="1:14" x14ac:dyDescent="0.35">
      <c r="A699">
        <v>126093</v>
      </c>
      <c r="B699" t="s">
        <v>413</v>
      </c>
      <c r="C699" s="118">
        <v>1144</v>
      </c>
      <c r="D699" s="118">
        <v>6102096</v>
      </c>
      <c r="E699" s="118">
        <v>6871789.6828686371</v>
      </c>
      <c r="F699" s="118">
        <v>-769693.68286863714</v>
      </c>
      <c r="G699" s="118"/>
      <c r="L699">
        <v>674</v>
      </c>
      <c r="M699">
        <v>10021786.032737773</v>
      </c>
      <c r="N699">
        <v>-1338959.0327377729</v>
      </c>
    </row>
    <row r="700" spans="1:14" x14ac:dyDescent="0.35">
      <c r="A700">
        <v>126094</v>
      </c>
      <c r="B700" t="s">
        <v>413</v>
      </c>
      <c r="C700" s="118">
        <v>850</v>
      </c>
      <c r="D700" s="118">
        <v>4384300</v>
      </c>
      <c r="E700" s="118">
        <v>5315320.898227416</v>
      </c>
      <c r="F700" s="118">
        <v>-931020.89822741598</v>
      </c>
      <c r="G700" s="118"/>
      <c r="L700">
        <v>675</v>
      </c>
      <c r="M700">
        <v>4770027.4124517506</v>
      </c>
      <c r="N700">
        <v>-288774.4124517506</v>
      </c>
    </row>
    <row r="701" spans="1:14" x14ac:dyDescent="0.35">
      <c r="A701">
        <v>126095</v>
      </c>
      <c r="B701" t="s">
        <v>413</v>
      </c>
      <c r="C701" s="118">
        <v>949</v>
      </c>
      <c r="D701" s="118">
        <v>4932902</v>
      </c>
      <c r="E701" s="118">
        <v>5839437.937953542</v>
      </c>
      <c r="F701" s="118">
        <v>-906535.93795354199</v>
      </c>
      <c r="G701" s="118"/>
      <c r="L701">
        <v>676</v>
      </c>
      <c r="M701">
        <v>6580613.5496874563</v>
      </c>
      <c r="N701">
        <v>73176.45031254366</v>
      </c>
    </row>
    <row r="702" spans="1:14" x14ac:dyDescent="0.35">
      <c r="A702">
        <v>126096</v>
      </c>
      <c r="B702" t="s">
        <v>413</v>
      </c>
      <c r="C702" s="118">
        <v>607</v>
      </c>
      <c r="D702" s="118">
        <v>3323932</v>
      </c>
      <c r="E702" s="118">
        <v>4028851.8007178362</v>
      </c>
      <c r="F702" s="118">
        <v>-704919.80071783625</v>
      </c>
      <c r="G702" s="118"/>
      <c r="L702">
        <v>677</v>
      </c>
      <c r="M702">
        <v>8332964.4602869255</v>
      </c>
      <c r="N702">
        <v>-1133564.4602869255</v>
      </c>
    </row>
    <row r="703" spans="1:14" x14ac:dyDescent="0.35">
      <c r="A703">
        <v>126098</v>
      </c>
      <c r="B703" t="s">
        <v>413</v>
      </c>
      <c r="C703" s="118">
        <v>1244</v>
      </c>
      <c r="D703" s="118">
        <v>6598176</v>
      </c>
      <c r="E703" s="118">
        <v>7401200.8341071466</v>
      </c>
      <c r="F703" s="118">
        <v>-803024.8341071466</v>
      </c>
      <c r="G703" s="118"/>
      <c r="L703">
        <v>678</v>
      </c>
      <c r="M703">
        <v>6622966.4417865369</v>
      </c>
      <c r="N703">
        <v>-932827.44178653695</v>
      </c>
    </row>
    <row r="704" spans="1:14" x14ac:dyDescent="0.35">
      <c r="A704">
        <v>126101</v>
      </c>
      <c r="B704" t="s">
        <v>413</v>
      </c>
      <c r="C704" s="118">
        <v>1108</v>
      </c>
      <c r="D704" s="118">
        <v>6460748</v>
      </c>
      <c r="E704" s="118">
        <v>6681201.6684227725</v>
      </c>
      <c r="F704" s="118">
        <v>-220453.66842277255</v>
      </c>
      <c r="G704" s="118"/>
      <c r="L704">
        <v>679</v>
      </c>
      <c r="M704">
        <v>8740611.0467405785</v>
      </c>
      <c r="N704">
        <v>-1599921.0467405785</v>
      </c>
    </row>
    <row r="705" spans="1:14" x14ac:dyDescent="0.35">
      <c r="A705">
        <v>132268</v>
      </c>
      <c r="B705" t="s">
        <v>413</v>
      </c>
      <c r="C705" s="118">
        <v>478</v>
      </c>
      <c r="D705" s="118">
        <v>3052508</v>
      </c>
      <c r="E705" s="118">
        <v>3345911.415620158</v>
      </c>
      <c r="F705" s="118">
        <v>-293403.41562015796</v>
      </c>
      <c r="G705" s="118"/>
      <c r="L705">
        <v>680</v>
      </c>
      <c r="M705">
        <v>9360022.0936896354</v>
      </c>
      <c r="N705">
        <v>-1683838.0936896354</v>
      </c>
    </row>
    <row r="706" spans="1:14" x14ac:dyDescent="0.35">
      <c r="A706">
        <v>133580</v>
      </c>
      <c r="B706" t="s">
        <v>413</v>
      </c>
      <c r="C706" s="118">
        <v>396</v>
      </c>
      <c r="D706" s="118">
        <v>2832588</v>
      </c>
      <c r="E706" s="118">
        <v>2911794.2716045794</v>
      </c>
      <c r="F706" s="118">
        <v>-79206.271604579408</v>
      </c>
      <c r="G706" s="118"/>
      <c r="L706">
        <v>681</v>
      </c>
      <c r="M706">
        <v>4690615.7397659738</v>
      </c>
      <c r="N706">
        <v>-737083.73976597376</v>
      </c>
    </row>
    <row r="707" spans="1:14" x14ac:dyDescent="0.35">
      <c r="A707">
        <v>134042</v>
      </c>
      <c r="B707" t="s">
        <v>413</v>
      </c>
      <c r="C707" s="118">
        <v>1403</v>
      </c>
      <c r="D707" s="118">
        <v>7629514</v>
      </c>
      <c r="E707" s="118">
        <v>8242964.5645763781</v>
      </c>
      <c r="F707" s="118">
        <v>-613450.56457637809</v>
      </c>
      <c r="G707" s="118"/>
      <c r="L707">
        <v>682</v>
      </c>
      <c r="M707">
        <v>6215319.855332884</v>
      </c>
      <c r="N707">
        <v>-35139.855332884006</v>
      </c>
    </row>
    <row r="708" spans="1:14" x14ac:dyDescent="0.35">
      <c r="A708">
        <v>135552</v>
      </c>
      <c r="B708" t="s">
        <v>413</v>
      </c>
      <c r="C708" s="118">
        <v>1501</v>
      </c>
      <c r="D708" s="118">
        <v>8186454</v>
      </c>
      <c r="E708" s="118">
        <v>8761787.4927901179</v>
      </c>
      <c r="F708" s="118">
        <v>-575333.49279011786</v>
      </c>
      <c r="G708" s="118"/>
      <c r="L708">
        <v>683</v>
      </c>
      <c r="M708">
        <v>7782376.8629988749</v>
      </c>
      <c r="N708">
        <v>-1016820.8629988749</v>
      </c>
    </row>
    <row r="709" spans="1:14" x14ac:dyDescent="0.35">
      <c r="A709">
        <v>135826</v>
      </c>
      <c r="B709" t="s">
        <v>413</v>
      </c>
      <c r="C709" s="118">
        <v>994</v>
      </c>
      <c r="D709" s="118">
        <v>7936096</v>
      </c>
      <c r="E709" s="118">
        <v>6077672.9560108716</v>
      </c>
      <c r="F709" s="118">
        <v>1858423.0439891284</v>
      </c>
      <c r="G709" s="118"/>
      <c r="L709">
        <v>684</v>
      </c>
      <c r="M709">
        <v>8539434.8092699442</v>
      </c>
      <c r="N709">
        <v>-192495.80926994421</v>
      </c>
    </row>
    <row r="710" spans="1:14" x14ac:dyDescent="0.35">
      <c r="A710">
        <v>136010</v>
      </c>
      <c r="B710" t="s">
        <v>413</v>
      </c>
      <c r="C710" s="118">
        <v>1270</v>
      </c>
      <c r="D710" s="118">
        <v>8030210</v>
      </c>
      <c r="E710" s="118">
        <v>7538847.73342916</v>
      </c>
      <c r="F710" s="118">
        <v>491362.26657084003</v>
      </c>
      <c r="G710" s="118"/>
      <c r="L710">
        <v>685</v>
      </c>
      <c r="M710">
        <v>5871202.607027852</v>
      </c>
      <c r="N710">
        <v>-777232.60702785198</v>
      </c>
    </row>
    <row r="711" spans="1:14" x14ac:dyDescent="0.35">
      <c r="A711">
        <v>136012</v>
      </c>
      <c r="B711" t="s">
        <v>413</v>
      </c>
      <c r="C711" s="118">
        <v>930</v>
      </c>
      <c r="D711" s="118">
        <v>5364240</v>
      </c>
      <c r="E711" s="118">
        <v>5738849.8192182248</v>
      </c>
      <c r="F711" s="118">
        <v>-374609.81921822485</v>
      </c>
      <c r="G711" s="118"/>
      <c r="L711">
        <v>686</v>
      </c>
      <c r="M711">
        <v>6183555.1862585731</v>
      </c>
      <c r="N711">
        <v>-925965.18625857309</v>
      </c>
    </row>
    <row r="712" spans="1:14" x14ac:dyDescent="0.35">
      <c r="A712">
        <v>109319</v>
      </c>
      <c r="B712" t="s">
        <v>393</v>
      </c>
      <c r="C712" s="118">
        <v>989</v>
      </c>
      <c r="D712" s="118">
        <v>5781694</v>
      </c>
      <c r="E712" s="118">
        <v>6051202.398448946</v>
      </c>
      <c r="F712" s="118">
        <v>-269508.39844894595</v>
      </c>
      <c r="G712" s="118"/>
      <c r="L712">
        <v>687</v>
      </c>
      <c r="M712">
        <v>9497668.9930116478</v>
      </c>
      <c r="N712">
        <v>-1263228.9930116478</v>
      </c>
    </row>
    <row r="713" spans="1:14" x14ac:dyDescent="0.35">
      <c r="A713">
        <v>109324</v>
      </c>
      <c r="B713" t="s">
        <v>393</v>
      </c>
      <c r="C713" s="118">
        <v>691</v>
      </c>
      <c r="D713" s="118">
        <v>4347081</v>
      </c>
      <c r="E713" s="118">
        <v>4473557.1677581854</v>
      </c>
      <c r="F713" s="118">
        <v>-126476.16775818542</v>
      </c>
      <c r="G713" s="118"/>
      <c r="L713">
        <v>688</v>
      </c>
      <c r="M713">
        <v>9227669.3058800083</v>
      </c>
      <c r="N713">
        <v>-1741890.3058800083</v>
      </c>
    </row>
    <row r="714" spans="1:14" x14ac:dyDescent="0.35">
      <c r="A714">
        <v>109327</v>
      </c>
      <c r="B714" t="s">
        <v>393</v>
      </c>
      <c r="C714" s="118">
        <v>1704</v>
      </c>
      <c r="D714" s="118">
        <v>8985192</v>
      </c>
      <c r="E714" s="118">
        <v>9836492.1298042946</v>
      </c>
      <c r="F714" s="118">
        <v>-851300.12980429456</v>
      </c>
      <c r="G714" s="118"/>
      <c r="L714">
        <v>689</v>
      </c>
      <c r="M714">
        <v>11292372.795710199</v>
      </c>
      <c r="N714">
        <v>-1248947.7957101986</v>
      </c>
    </row>
    <row r="715" spans="1:14" x14ac:dyDescent="0.35">
      <c r="A715">
        <v>109328</v>
      </c>
      <c r="B715" t="s">
        <v>393</v>
      </c>
      <c r="C715" s="118">
        <v>207</v>
      </c>
      <c r="D715" s="118">
        <v>1897983</v>
      </c>
      <c r="E715" s="118">
        <v>1911207.1957637949</v>
      </c>
      <c r="F715" s="118">
        <v>-13224.195763794938</v>
      </c>
      <c r="G715" s="118"/>
      <c r="L715">
        <v>690</v>
      </c>
      <c r="M715">
        <v>6871789.6828686371</v>
      </c>
      <c r="N715">
        <v>-769693.68286863714</v>
      </c>
    </row>
    <row r="716" spans="1:14" x14ac:dyDescent="0.35">
      <c r="A716">
        <v>109329</v>
      </c>
      <c r="B716" t="s">
        <v>393</v>
      </c>
      <c r="C716" s="118">
        <v>928</v>
      </c>
      <c r="D716" s="118">
        <v>4844160</v>
      </c>
      <c r="E716" s="118">
        <v>5728261.5961934542</v>
      </c>
      <c r="F716" s="118">
        <v>-884101.59619345423</v>
      </c>
      <c r="G716" s="118"/>
      <c r="L716">
        <v>691</v>
      </c>
      <c r="M716">
        <v>5315320.898227416</v>
      </c>
      <c r="N716">
        <v>-931020.89822741598</v>
      </c>
    </row>
    <row r="717" spans="1:14" x14ac:dyDescent="0.35">
      <c r="A717">
        <v>109331</v>
      </c>
      <c r="B717" t="s">
        <v>393</v>
      </c>
      <c r="C717" s="118">
        <v>735</v>
      </c>
      <c r="D717" s="118">
        <v>4280640</v>
      </c>
      <c r="E717" s="118">
        <v>4706498.0743031297</v>
      </c>
      <c r="F717" s="118">
        <v>-425858.07430312969</v>
      </c>
      <c r="G717" s="118"/>
      <c r="L717">
        <v>692</v>
      </c>
      <c r="M717">
        <v>5839437.937953542</v>
      </c>
      <c r="N717">
        <v>-906535.93795354199</v>
      </c>
    </row>
    <row r="718" spans="1:14" x14ac:dyDescent="0.35">
      <c r="A718">
        <v>112041</v>
      </c>
      <c r="B718" t="s">
        <v>393</v>
      </c>
      <c r="C718" s="118">
        <v>639</v>
      </c>
      <c r="D718" s="118">
        <v>3806523</v>
      </c>
      <c r="E718" s="118">
        <v>4198263.3691141596</v>
      </c>
      <c r="F718" s="118">
        <v>-391740.36911415961</v>
      </c>
      <c r="G718" s="118"/>
      <c r="L718">
        <v>693</v>
      </c>
      <c r="M718">
        <v>4028851.8007178362</v>
      </c>
      <c r="N718">
        <v>-704919.80071783625</v>
      </c>
    </row>
    <row r="719" spans="1:14" x14ac:dyDescent="0.35">
      <c r="A719">
        <v>112045</v>
      </c>
      <c r="B719" t="s">
        <v>393</v>
      </c>
      <c r="C719" s="118">
        <v>1090</v>
      </c>
      <c r="D719" s="118">
        <v>6365600</v>
      </c>
      <c r="E719" s="118">
        <v>6585907.6611998407</v>
      </c>
      <c r="F719" s="118">
        <v>-220307.66119984072</v>
      </c>
      <c r="G719" s="118"/>
      <c r="L719">
        <v>694</v>
      </c>
      <c r="M719">
        <v>7401200.8341071466</v>
      </c>
      <c r="N719">
        <v>-803024.8341071466</v>
      </c>
    </row>
    <row r="720" spans="1:14" x14ac:dyDescent="0.35">
      <c r="A720">
        <v>112052</v>
      </c>
      <c r="B720" t="s">
        <v>393</v>
      </c>
      <c r="C720" s="118">
        <v>640</v>
      </c>
      <c r="D720" s="118">
        <v>4004480</v>
      </c>
      <c r="E720" s="118">
        <v>4203557.4806265449</v>
      </c>
      <c r="F720" s="118">
        <v>-199077.48062654492</v>
      </c>
      <c r="G720" s="118"/>
      <c r="L720">
        <v>695</v>
      </c>
      <c r="M720">
        <v>6681201.6684227725</v>
      </c>
      <c r="N720">
        <v>-220453.66842277255</v>
      </c>
    </row>
    <row r="721" spans="1:14" x14ac:dyDescent="0.35">
      <c r="A721">
        <v>112054</v>
      </c>
      <c r="B721" t="s">
        <v>393</v>
      </c>
      <c r="C721" s="118">
        <v>1017</v>
      </c>
      <c r="D721" s="118">
        <v>5990130</v>
      </c>
      <c r="E721" s="118">
        <v>6199437.520795729</v>
      </c>
      <c r="F721" s="118">
        <v>-209307.52079572901</v>
      </c>
      <c r="G721" s="118"/>
      <c r="L721">
        <v>696</v>
      </c>
      <c r="M721">
        <v>3907087.2359329788</v>
      </c>
      <c r="N721">
        <v>-265263.2359329788</v>
      </c>
    </row>
    <row r="722" spans="1:14" x14ac:dyDescent="0.35">
      <c r="A722">
        <v>112055</v>
      </c>
      <c r="B722" t="s">
        <v>393</v>
      </c>
      <c r="C722" s="118">
        <v>1343</v>
      </c>
      <c r="D722" s="118">
        <v>7771941</v>
      </c>
      <c r="E722" s="118">
        <v>7925317.8738332726</v>
      </c>
      <c r="F722" s="118">
        <v>-153376.87383327261</v>
      </c>
      <c r="G722" s="118"/>
      <c r="L722">
        <v>697</v>
      </c>
      <c r="M722">
        <v>3303558.5235210774</v>
      </c>
      <c r="N722">
        <v>-620798.52352107735</v>
      </c>
    </row>
    <row r="723" spans="1:14" x14ac:dyDescent="0.35">
      <c r="A723">
        <v>112067</v>
      </c>
      <c r="B723" t="s">
        <v>393</v>
      </c>
      <c r="C723" s="118">
        <v>649</v>
      </c>
      <c r="D723" s="118">
        <v>4369068</v>
      </c>
      <c r="E723" s="118">
        <v>4251204.4842380108</v>
      </c>
      <c r="F723" s="118">
        <v>117863.51576198917</v>
      </c>
      <c r="G723" s="118"/>
      <c r="L723">
        <v>698</v>
      </c>
      <c r="M723">
        <v>5564144.1393095162</v>
      </c>
      <c r="N723">
        <v>-947285.13930951618</v>
      </c>
    </row>
    <row r="724" spans="1:14" x14ac:dyDescent="0.35">
      <c r="A724">
        <v>113502</v>
      </c>
      <c r="B724" t="s">
        <v>393</v>
      </c>
      <c r="C724" s="118">
        <v>513</v>
      </c>
      <c r="D724" s="118">
        <v>3374001</v>
      </c>
      <c r="E724" s="118">
        <v>3531205.3185536368</v>
      </c>
      <c r="F724" s="118">
        <v>-157204.31855363678</v>
      </c>
      <c r="G724" s="118"/>
      <c r="L724">
        <v>699</v>
      </c>
      <c r="M724">
        <v>2430030.1239775354</v>
      </c>
      <c r="N724">
        <v>-689700.1239775354</v>
      </c>
    </row>
    <row r="725" spans="1:14" x14ac:dyDescent="0.35">
      <c r="A725">
        <v>113503</v>
      </c>
      <c r="B725" t="s">
        <v>393</v>
      </c>
      <c r="C725" s="118">
        <v>750</v>
      </c>
      <c r="D725" s="118">
        <v>4007250</v>
      </c>
      <c r="E725" s="118">
        <v>4785909.7469889056</v>
      </c>
      <c r="F725" s="118">
        <v>-778659.74698890559</v>
      </c>
      <c r="G725" s="118"/>
      <c r="L725">
        <v>700</v>
      </c>
      <c r="M725">
        <v>4388851.3835600233</v>
      </c>
      <c r="N725">
        <v>-53326.383560023271</v>
      </c>
    </row>
    <row r="726" spans="1:14" x14ac:dyDescent="0.35">
      <c r="A726">
        <v>113512</v>
      </c>
      <c r="B726" t="s">
        <v>393</v>
      </c>
      <c r="C726" s="118">
        <v>565</v>
      </c>
      <c r="D726" s="118">
        <v>3400170</v>
      </c>
      <c r="E726" s="118">
        <v>3806499.1171976621</v>
      </c>
      <c r="F726" s="118">
        <v>-406329.11719766213</v>
      </c>
      <c r="G726" s="118"/>
      <c r="L726">
        <v>701</v>
      </c>
      <c r="M726">
        <v>6622966.4417865369</v>
      </c>
      <c r="N726">
        <v>694023.55821346305</v>
      </c>
    </row>
    <row r="727" spans="1:14" x14ac:dyDescent="0.35">
      <c r="A727">
        <v>113518</v>
      </c>
      <c r="B727" t="s">
        <v>393</v>
      </c>
      <c r="C727" s="118">
        <v>719</v>
      </c>
      <c r="D727" s="118">
        <v>4116275</v>
      </c>
      <c r="E727" s="118">
        <v>4621792.2901049685</v>
      </c>
      <c r="F727" s="118">
        <v>-505517.29010496847</v>
      </c>
      <c r="G727" s="118"/>
      <c r="L727">
        <v>702</v>
      </c>
      <c r="M727">
        <v>4050028.2467673765</v>
      </c>
      <c r="N727">
        <v>175647.75323262345</v>
      </c>
    </row>
    <row r="728" spans="1:14" x14ac:dyDescent="0.35">
      <c r="A728">
        <v>113520</v>
      </c>
      <c r="B728" t="s">
        <v>393</v>
      </c>
      <c r="C728" s="118">
        <v>1209</v>
      </c>
      <c r="D728" s="118">
        <v>6598722</v>
      </c>
      <c r="E728" s="118">
        <v>7215906.9311736682</v>
      </c>
      <c r="F728" s="118">
        <v>-617184.93117366824</v>
      </c>
      <c r="G728" s="118"/>
      <c r="L728">
        <v>703</v>
      </c>
      <c r="M728">
        <v>4838850.8621127568</v>
      </c>
      <c r="N728">
        <v>85949.137887243181</v>
      </c>
    </row>
    <row r="729" spans="1:14" x14ac:dyDescent="0.35">
      <c r="A729">
        <v>113526</v>
      </c>
      <c r="B729" t="s">
        <v>393</v>
      </c>
      <c r="C729" s="118">
        <v>929</v>
      </c>
      <c r="D729" s="118">
        <v>6042216</v>
      </c>
      <c r="E729" s="118">
        <v>5733555.7077058395</v>
      </c>
      <c r="F729" s="118">
        <v>308660.29229416046</v>
      </c>
      <c r="G729" s="118"/>
      <c r="L729">
        <v>704</v>
      </c>
      <c r="M729">
        <v>3848852.0092967427</v>
      </c>
      <c r="N729">
        <v>1962513.9907032573</v>
      </c>
    </row>
    <row r="730" spans="1:14" x14ac:dyDescent="0.35">
      <c r="A730">
        <v>113532</v>
      </c>
      <c r="B730" t="s">
        <v>393</v>
      </c>
      <c r="C730" s="118">
        <v>796</v>
      </c>
      <c r="D730" s="118">
        <v>3907564</v>
      </c>
      <c r="E730" s="118">
        <v>5029438.8765586205</v>
      </c>
      <c r="F730" s="118">
        <v>-1121874.8765586205</v>
      </c>
      <c r="G730" s="118"/>
      <c r="L730">
        <v>705</v>
      </c>
      <c r="M730">
        <v>3970616.5740816002</v>
      </c>
      <c r="N730">
        <v>-543020.57408160018</v>
      </c>
    </row>
    <row r="731" spans="1:14" x14ac:dyDescent="0.35">
      <c r="A731">
        <v>113533</v>
      </c>
      <c r="B731" t="s">
        <v>393</v>
      </c>
      <c r="C731" s="118">
        <v>717</v>
      </c>
      <c r="D731" s="118">
        <v>6081594</v>
      </c>
      <c r="E731" s="118">
        <v>4611204.0670801979</v>
      </c>
      <c r="F731" s="118">
        <v>1470389.9329198021</v>
      </c>
      <c r="G731" s="118"/>
      <c r="L731">
        <v>706</v>
      </c>
      <c r="M731">
        <v>4415321.9411219489</v>
      </c>
      <c r="N731">
        <v>514678.05887805112</v>
      </c>
    </row>
    <row r="732" spans="1:14" x14ac:dyDescent="0.35">
      <c r="A732">
        <v>113548</v>
      </c>
      <c r="B732" t="s">
        <v>393</v>
      </c>
      <c r="C732" s="118">
        <v>1179</v>
      </c>
      <c r="D732" s="118">
        <v>6998544</v>
      </c>
      <c r="E732" s="118">
        <v>7057083.5858021155</v>
      </c>
      <c r="F732" s="118">
        <v>-58539.5858021155</v>
      </c>
      <c r="G732" s="118"/>
      <c r="L732">
        <v>707</v>
      </c>
      <c r="M732">
        <v>6416496.0928035174</v>
      </c>
      <c r="N732">
        <v>2634693.9071964826</v>
      </c>
    </row>
    <row r="733" spans="1:14" x14ac:dyDescent="0.35">
      <c r="A733">
        <v>113550</v>
      </c>
      <c r="B733" t="s">
        <v>393</v>
      </c>
      <c r="C733" s="118">
        <v>944</v>
      </c>
      <c r="D733" s="118">
        <v>5879232</v>
      </c>
      <c r="E733" s="118">
        <v>5812967.3803916164</v>
      </c>
      <c r="F733" s="118">
        <v>66264.619608383626</v>
      </c>
      <c r="G733" s="118"/>
      <c r="L733">
        <v>708</v>
      </c>
      <c r="M733">
        <v>5749438.0422429945</v>
      </c>
      <c r="N733">
        <v>1454921.9577570055</v>
      </c>
    </row>
    <row r="734" spans="1:14" x14ac:dyDescent="0.35">
      <c r="A734">
        <v>113551</v>
      </c>
      <c r="B734" t="s">
        <v>393</v>
      </c>
      <c r="C734" s="118">
        <v>960</v>
      </c>
      <c r="D734" s="118">
        <v>5248320</v>
      </c>
      <c r="E734" s="118">
        <v>5897673.1645897776</v>
      </c>
      <c r="F734" s="118">
        <v>-649353.16458977759</v>
      </c>
      <c r="G734" s="118"/>
      <c r="L734">
        <v>709</v>
      </c>
      <c r="M734">
        <v>5431791.351499889</v>
      </c>
      <c r="N734">
        <v>702728.64850011095</v>
      </c>
    </row>
    <row r="735" spans="1:14" x14ac:dyDescent="0.35">
      <c r="A735">
        <v>113553</v>
      </c>
      <c r="B735" t="s">
        <v>393</v>
      </c>
      <c r="C735" s="118">
        <v>1239</v>
      </c>
      <c r="D735" s="118">
        <v>6519618</v>
      </c>
      <c r="E735" s="118">
        <v>7374730.2765452219</v>
      </c>
      <c r="F735" s="118">
        <v>-855112.27654522192</v>
      </c>
      <c r="G735" s="118"/>
      <c r="L735">
        <v>710</v>
      </c>
      <c r="M735">
        <v>4870615.5311870677</v>
      </c>
      <c r="N735">
        <v>96128.46881293226</v>
      </c>
    </row>
    <row r="736" spans="1:14" x14ac:dyDescent="0.35">
      <c r="A736">
        <v>113854</v>
      </c>
      <c r="B736" t="s">
        <v>393</v>
      </c>
      <c r="C736" s="118">
        <v>767</v>
      </c>
      <c r="D736" s="118">
        <v>4918004</v>
      </c>
      <c r="E736" s="118">
        <v>4875909.6426994521</v>
      </c>
      <c r="F736" s="118">
        <v>42094.357300547883</v>
      </c>
      <c r="G736" s="118"/>
      <c r="L736">
        <v>711</v>
      </c>
      <c r="M736">
        <v>8550023.0322947148</v>
      </c>
      <c r="N736">
        <v>2536044.9677052852</v>
      </c>
    </row>
    <row r="737" spans="1:14" x14ac:dyDescent="0.35">
      <c r="A737">
        <v>113855</v>
      </c>
      <c r="B737" t="s">
        <v>393</v>
      </c>
      <c r="C737" s="118">
        <v>978</v>
      </c>
      <c r="D737" s="118">
        <v>5710542</v>
      </c>
      <c r="E737" s="118">
        <v>5992967.1718127094</v>
      </c>
      <c r="F737" s="118">
        <v>-282425.17181270942</v>
      </c>
      <c r="G737" s="118"/>
      <c r="L737">
        <v>712</v>
      </c>
      <c r="M737">
        <v>6014143.6178622497</v>
      </c>
      <c r="N737">
        <v>-456023.61786224972</v>
      </c>
    </row>
    <row r="738" spans="1:14" x14ac:dyDescent="0.35">
      <c r="A738">
        <v>113863</v>
      </c>
      <c r="B738" t="s">
        <v>393</v>
      </c>
      <c r="C738" s="118">
        <v>1446</v>
      </c>
      <c r="D738" s="118">
        <v>7062264</v>
      </c>
      <c r="E738" s="118">
        <v>8470611.3596089371</v>
      </c>
      <c r="F738" s="118">
        <v>-1408347.3596089371</v>
      </c>
      <c r="G738" s="118"/>
      <c r="L738">
        <v>713</v>
      </c>
      <c r="M738">
        <v>8777669.8273272738</v>
      </c>
      <c r="N738">
        <v>1145722.1726727262</v>
      </c>
    </row>
    <row r="739" spans="1:14" x14ac:dyDescent="0.35">
      <c r="A739">
        <v>113875</v>
      </c>
      <c r="B739" t="s">
        <v>393</v>
      </c>
      <c r="C739" s="118">
        <v>508</v>
      </c>
      <c r="D739" s="118">
        <v>3425952</v>
      </c>
      <c r="E739" s="118">
        <v>3504734.7609917112</v>
      </c>
      <c r="F739" s="118">
        <v>-78782.760991711169</v>
      </c>
      <c r="G739" s="118"/>
      <c r="L739">
        <v>714</v>
      </c>
      <c r="M739">
        <v>3345911.415620158</v>
      </c>
      <c r="N739">
        <v>-293403.41562015796</v>
      </c>
    </row>
    <row r="740" spans="1:14" x14ac:dyDescent="0.35">
      <c r="A740">
        <v>113882</v>
      </c>
      <c r="B740" t="s">
        <v>393</v>
      </c>
      <c r="C740" s="118">
        <v>1760</v>
      </c>
      <c r="D740" s="118">
        <v>8557120</v>
      </c>
      <c r="E740" s="118">
        <v>10132962.374497861</v>
      </c>
      <c r="F740" s="118">
        <v>-1575842.3744978607</v>
      </c>
      <c r="G740" s="118"/>
      <c r="L740">
        <v>715</v>
      </c>
      <c r="M740">
        <v>8364729.1293612355</v>
      </c>
      <c r="N740">
        <v>-672885.12936123554</v>
      </c>
    </row>
    <row r="741" spans="1:14" x14ac:dyDescent="0.35">
      <c r="A741">
        <v>113884</v>
      </c>
      <c r="B741" t="s">
        <v>393</v>
      </c>
      <c r="C741" s="118">
        <v>666</v>
      </c>
      <c r="D741" s="118">
        <v>3855474</v>
      </c>
      <c r="E741" s="118">
        <v>4341204.3799485574</v>
      </c>
      <c r="F741" s="118">
        <v>-485730.37994855735</v>
      </c>
      <c r="G741" s="118"/>
      <c r="L741">
        <v>716</v>
      </c>
      <c r="M741">
        <v>3880616.6783710532</v>
      </c>
      <c r="N741">
        <v>1131207.3216289468</v>
      </c>
    </row>
    <row r="742" spans="1:14" x14ac:dyDescent="0.35">
      <c r="A742">
        <v>113888</v>
      </c>
      <c r="B742" t="s">
        <v>393</v>
      </c>
      <c r="C742" s="118">
        <v>984</v>
      </c>
      <c r="D742" s="118">
        <v>5296872</v>
      </c>
      <c r="E742" s="118">
        <v>6024731.8408870203</v>
      </c>
      <c r="F742" s="118">
        <v>-727859.84088702034</v>
      </c>
      <c r="G742" s="118"/>
      <c r="L742">
        <v>717</v>
      </c>
      <c r="M742">
        <v>4478851.2792705707</v>
      </c>
      <c r="N742">
        <v>346464.72072942927</v>
      </c>
    </row>
    <row r="743" spans="1:14" x14ac:dyDescent="0.35">
      <c r="A743">
        <v>113893</v>
      </c>
      <c r="B743" t="s">
        <v>393</v>
      </c>
      <c r="C743" s="118">
        <v>1091</v>
      </c>
      <c r="D743" s="118">
        <v>5420088</v>
      </c>
      <c r="E743" s="118">
        <v>6591201.772712226</v>
      </c>
      <c r="F743" s="118">
        <v>-1171113.772712226</v>
      </c>
      <c r="G743" s="118"/>
      <c r="L743">
        <v>718</v>
      </c>
      <c r="M743">
        <v>4875909.6426994521</v>
      </c>
      <c r="N743">
        <v>-106703.64269945212</v>
      </c>
    </row>
    <row r="744" spans="1:14" x14ac:dyDescent="0.35">
      <c r="A744">
        <v>113901</v>
      </c>
      <c r="B744" t="s">
        <v>393</v>
      </c>
      <c r="C744" s="118">
        <v>1029</v>
      </c>
      <c r="D744" s="118">
        <v>5421801</v>
      </c>
      <c r="E744" s="118">
        <v>6262966.8589443499</v>
      </c>
      <c r="F744" s="118">
        <v>-841165.85894434992</v>
      </c>
      <c r="G744" s="118"/>
      <c r="L744">
        <v>719</v>
      </c>
      <c r="M744">
        <v>4822968.5275756018</v>
      </c>
      <c r="N744">
        <v>1273152.4724243982</v>
      </c>
    </row>
    <row r="745" spans="1:14" x14ac:dyDescent="0.35">
      <c r="A745">
        <v>113902</v>
      </c>
      <c r="B745" t="s">
        <v>393</v>
      </c>
      <c r="C745" s="118">
        <v>1772</v>
      </c>
      <c r="D745" s="118">
        <v>8728872</v>
      </c>
      <c r="E745" s="118">
        <v>10196491.712646481</v>
      </c>
      <c r="F745" s="118">
        <v>-1467619.7126464806</v>
      </c>
      <c r="G745" s="118"/>
      <c r="L745">
        <v>720</v>
      </c>
      <c r="M745">
        <v>9566492.442672655</v>
      </c>
      <c r="N745">
        <v>-126209.44267265499</v>
      </c>
    </row>
    <row r="746" spans="1:14" x14ac:dyDescent="0.35">
      <c r="A746">
        <v>113907</v>
      </c>
      <c r="B746" t="s">
        <v>393</v>
      </c>
      <c r="C746" s="118">
        <v>1849</v>
      </c>
      <c r="D746" s="118">
        <v>10206480</v>
      </c>
      <c r="E746" s="118">
        <v>10604138.299100135</v>
      </c>
      <c r="F746" s="118">
        <v>-397658.29910013452</v>
      </c>
      <c r="G746" s="118"/>
      <c r="L746">
        <v>721</v>
      </c>
      <c r="M746">
        <v>8126494.111303906</v>
      </c>
      <c r="N746">
        <v>3658959.888696094</v>
      </c>
    </row>
    <row r="747" spans="1:14" x14ac:dyDescent="0.35">
      <c r="A747">
        <v>115720</v>
      </c>
      <c r="B747" t="s">
        <v>393</v>
      </c>
      <c r="C747" s="118">
        <v>579</v>
      </c>
      <c r="D747" s="118">
        <v>3391203</v>
      </c>
      <c r="E747" s="118">
        <v>3880616.6783710532</v>
      </c>
      <c r="F747" s="118">
        <v>-489413.67837105319</v>
      </c>
      <c r="G747" s="118"/>
      <c r="L747">
        <v>722</v>
      </c>
      <c r="M747">
        <v>2911794.2716045794</v>
      </c>
      <c r="N747">
        <v>-79206.271604579408</v>
      </c>
    </row>
    <row r="748" spans="1:14" x14ac:dyDescent="0.35">
      <c r="A748">
        <v>115723</v>
      </c>
      <c r="B748" t="s">
        <v>393</v>
      </c>
      <c r="C748" s="118">
        <v>1174</v>
      </c>
      <c r="D748" s="118">
        <v>6078972</v>
      </c>
      <c r="E748" s="118">
        <v>7030613.0282401899</v>
      </c>
      <c r="F748" s="118">
        <v>-951641.02824018989</v>
      </c>
      <c r="G748" s="118"/>
      <c r="L748">
        <v>723</v>
      </c>
      <c r="M748">
        <v>2535912.3542252369</v>
      </c>
      <c r="N748">
        <v>641287.64577476308</v>
      </c>
    </row>
    <row r="749" spans="1:14" x14ac:dyDescent="0.35">
      <c r="A749">
        <v>115758</v>
      </c>
      <c r="B749" t="s">
        <v>393</v>
      </c>
      <c r="C749" s="118">
        <v>1220</v>
      </c>
      <c r="D749" s="118">
        <v>6498940</v>
      </c>
      <c r="E749" s="118">
        <v>7274142.1578099048</v>
      </c>
      <c r="F749" s="118">
        <v>-775202.15780990478</v>
      </c>
      <c r="G749" s="118"/>
      <c r="L749">
        <v>724</v>
      </c>
      <c r="M749">
        <v>11488254.921668448</v>
      </c>
      <c r="N749">
        <v>6383585.0783315524</v>
      </c>
    </row>
    <row r="750" spans="1:14" x14ac:dyDescent="0.35">
      <c r="A750">
        <v>115772</v>
      </c>
      <c r="B750" t="s">
        <v>393</v>
      </c>
      <c r="C750" s="118">
        <v>580</v>
      </c>
      <c r="D750" s="118">
        <v>3843660</v>
      </c>
      <c r="E750" s="118">
        <v>3885910.7898834385</v>
      </c>
      <c r="F750" s="118">
        <v>-42250.789883438498</v>
      </c>
      <c r="G750" s="118"/>
      <c r="L750">
        <v>725</v>
      </c>
      <c r="M750">
        <v>8242964.5645763781</v>
      </c>
      <c r="N750">
        <v>-613450.56457637809</v>
      </c>
    </row>
    <row r="751" spans="1:14" x14ac:dyDescent="0.35">
      <c r="A751">
        <v>115775</v>
      </c>
      <c r="B751" t="s">
        <v>393</v>
      </c>
      <c r="C751" s="118">
        <v>496</v>
      </c>
      <c r="D751" s="118">
        <v>3017168</v>
      </c>
      <c r="E751" s="118">
        <v>3441205.4228430898</v>
      </c>
      <c r="F751" s="118">
        <v>-424037.42284308979</v>
      </c>
      <c r="G751" s="118"/>
      <c r="L751">
        <v>726</v>
      </c>
      <c r="M751">
        <v>1524737.0553596825</v>
      </c>
      <c r="N751">
        <v>-665395.05535968253</v>
      </c>
    </row>
    <row r="752" spans="1:14" x14ac:dyDescent="0.35">
      <c r="A752">
        <v>123862</v>
      </c>
      <c r="B752" t="s">
        <v>393</v>
      </c>
      <c r="C752" s="118">
        <v>1136</v>
      </c>
      <c r="D752" s="118">
        <v>6142352</v>
      </c>
      <c r="E752" s="118">
        <v>6829436.7907695556</v>
      </c>
      <c r="F752" s="118">
        <v>-687084.79076955561</v>
      </c>
      <c r="G752" s="118"/>
      <c r="L752">
        <v>727</v>
      </c>
      <c r="M752">
        <v>4812380.3045508321</v>
      </c>
      <c r="N752">
        <v>122299.69544916786</v>
      </c>
    </row>
    <row r="753" spans="1:14" x14ac:dyDescent="0.35">
      <c r="A753">
        <v>123869</v>
      </c>
      <c r="B753" t="s">
        <v>393</v>
      </c>
      <c r="C753" s="118">
        <v>444</v>
      </c>
      <c r="D753" s="118">
        <v>2621820</v>
      </c>
      <c r="E753" s="118">
        <v>3165911.6241990644</v>
      </c>
      <c r="F753" s="118">
        <v>-544091.62419906445</v>
      </c>
      <c r="G753" s="118"/>
      <c r="L753">
        <v>728</v>
      </c>
      <c r="M753">
        <v>5426497.2399875037</v>
      </c>
      <c r="N753">
        <v>-8006.2399875037372</v>
      </c>
    </row>
    <row r="754" spans="1:14" x14ac:dyDescent="0.35">
      <c r="A754">
        <v>123878</v>
      </c>
      <c r="B754" t="s">
        <v>393</v>
      </c>
      <c r="C754" s="118">
        <v>726</v>
      </c>
      <c r="D754" s="118">
        <v>4387944</v>
      </c>
      <c r="E754" s="118">
        <v>4658851.0706916638</v>
      </c>
      <c r="F754" s="118">
        <v>-270907.07069166377</v>
      </c>
      <c r="G754" s="118"/>
      <c r="L754">
        <v>729</v>
      </c>
      <c r="M754">
        <v>5135321.1068063229</v>
      </c>
      <c r="N754">
        <v>475494.89319367707</v>
      </c>
    </row>
    <row r="755" spans="1:14" x14ac:dyDescent="0.35">
      <c r="A755">
        <v>123883</v>
      </c>
      <c r="B755" t="s">
        <v>393</v>
      </c>
      <c r="C755" s="118">
        <v>1273</v>
      </c>
      <c r="D755" s="118">
        <v>7429228</v>
      </c>
      <c r="E755" s="118">
        <v>7554730.067966315</v>
      </c>
      <c r="F755" s="118">
        <v>-125502.06796631496</v>
      </c>
      <c r="G755" s="118"/>
      <c r="L755">
        <v>730</v>
      </c>
      <c r="M755">
        <v>6183555.1862585731</v>
      </c>
      <c r="N755">
        <v>1011788.8137414269</v>
      </c>
    </row>
    <row r="756" spans="1:14" x14ac:dyDescent="0.35">
      <c r="A756">
        <v>123893</v>
      </c>
      <c r="B756" t="s">
        <v>393</v>
      </c>
      <c r="C756" s="118">
        <v>573</v>
      </c>
      <c r="D756" s="118">
        <v>3582396</v>
      </c>
      <c r="E756" s="118">
        <v>3848852.0092967427</v>
      </c>
      <c r="F756" s="118">
        <v>-266456.00929674273</v>
      </c>
      <c r="G756" s="118"/>
      <c r="L756">
        <v>731</v>
      </c>
      <c r="M756">
        <v>6003555.39483748</v>
      </c>
      <c r="N756">
        <v>1322924.60516252</v>
      </c>
    </row>
    <row r="757" spans="1:14" x14ac:dyDescent="0.35">
      <c r="A757">
        <v>126458</v>
      </c>
      <c r="B757" t="s">
        <v>393</v>
      </c>
      <c r="C757" s="118">
        <v>584</v>
      </c>
      <c r="D757" s="118">
        <v>3641824</v>
      </c>
      <c r="E757" s="118">
        <v>3907087.2359329788</v>
      </c>
      <c r="F757" s="118">
        <v>-265263.2359329788</v>
      </c>
      <c r="G757" s="118"/>
      <c r="L757">
        <v>732</v>
      </c>
      <c r="M757">
        <v>7464730.1722557684</v>
      </c>
      <c r="N757">
        <v>-109594.17225576844</v>
      </c>
    </row>
    <row r="758" spans="1:14" x14ac:dyDescent="0.35">
      <c r="A758">
        <v>126473</v>
      </c>
      <c r="B758" t="s">
        <v>393</v>
      </c>
      <c r="C758" s="118">
        <v>470</v>
      </c>
      <c r="D758" s="118">
        <v>2682760</v>
      </c>
      <c r="E758" s="118">
        <v>3303558.5235210774</v>
      </c>
      <c r="F758" s="118">
        <v>-620798.52352107735</v>
      </c>
      <c r="G758" s="118"/>
      <c r="L758">
        <v>733</v>
      </c>
      <c r="M758">
        <v>5961202.5027383985</v>
      </c>
      <c r="N758">
        <v>590077.4972616015</v>
      </c>
    </row>
    <row r="759" spans="1:14" x14ac:dyDescent="0.35">
      <c r="A759">
        <v>126510</v>
      </c>
      <c r="B759" t="s">
        <v>393</v>
      </c>
      <c r="C759" s="118">
        <v>897</v>
      </c>
      <c r="D759" s="118">
        <v>4616859</v>
      </c>
      <c r="E759" s="118">
        <v>5564144.1393095162</v>
      </c>
      <c r="F759" s="118">
        <v>-947285.13930951618</v>
      </c>
      <c r="G759" s="118" t="s">
        <v>1026</v>
      </c>
      <c r="L759">
        <v>734</v>
      </c>
      <c r="M759">
        <v>5881790.8300526226</v>
      </c>
      <c r="N759">
        <v>-948455.83005262259</v>
      </c>
    </row>
    <row r="760" spans="1:14" x14ac:dyDescent="0.35">
      <c r="A760">
        <v>131969</v>
      </c>
      <c r="B760" t="s">
        <v>393</v>
      </c>
      <c r="C760" s="118">
        <v>766</v>
      </c>
      <c r="D760" s="118">
        <v>4966744</v>
      </c>
      <c r="E760" s="118">
        <v>4870615.5311870677</v>
      </c>
      <c r="F760" s="118">
        <v>96128.46881293226</v>
      </c>
      <c r="G760" s="118">
        <f>AVERAGE(F712:F760)</f>
        <v>-441614.93180903449</v>
      </c>
      <c r="L760">
        <v>735</v>
      </c>
      <c r="M760">
        <v>3817087.3402224323</v>
      </c>
      <c r="N760">
        <v>-5713.3402224322781</v>
      </c>
    </row>
    <row r="761" spans="1:14" x14ac:dyDescent="0.35">
      <c r="L761">
        <v>736</v>
      </c>
      <c r="M761">
        <v>6649436.9993484626</v>
      </c>
      <c r="N761">
        <v>391241.00065153744</v>
      </c>
    </row>
    <row r="762" spans="1:14" x14ac:dyDescent="0.35">
      <c r="L762">
        <v>737</v>
      </c>
      <c r="M762">
        <v>5675320.481069603</v>
      </c>
      <c r="N762">
        <v>860839.518930397</v>
      </c>
    </row>
    <row r="763" spans="1:14" x14ac:dyDescent="0.35">
      <c r="L763">
        <v>738</v>
      </c>
      <c r="M763">
        <v>6247084.5244071949</v>
      </c>
      <c r="N763">
        <v>766651.47559280507</v>
      </c>
    </row>
    <row r="764" spans="1:14" x14ac:dyDescent="0.35">
      <c r="L764">
        <v>739</v>
      </c>
      <c r="M764">
        <v>8761787.4927901179</v>
      </c>
      <c r="N764">
        <v>-575333.49279011786</v>
      </c>
    </row>
    <row r="765" spans="1:14" x14ac:dyDescent="0.35">
      <c r="L765">
        <v>740</v>
      </c>
      <c r="M765">
        <v>6697084.0029599285</v>
      </c>
      <c r="N765">
        <v>3612995.9970400715</v>
      </c>
    </row>
    <row r="766" spans="1:14" x14ac:dyDescent="0.35">
      <c r="L766">
        <v>741</v>
      </c>
      <c r="M766">
        <v>3033558.8363894369</v>
      </c>
      <c r="N766">
        <v>900013.16361056315</v>
      </c>
    </row>
    <row r="767" spans="1:14" x14ac:dyDescent="0.35">
      <c r="L767">
        <v>742</v>
      </c>
      <c r="M767">
        <v>6167672.8517214181</v>
      </c>
      <c r="N767">
        <v>477630.14827858191</v>
      </c>
    </row>
    <row r="768" spans="1:14" x14ac:dyDescent="0.35">
      <c r="L768">
        <v>743</v>
      </c>
      <c r="M768">
        <v>6077672.9560108716</v>
      </c>
      <c r="N768">
        <v>1858423.0439891284</v>
      </c>
    </row>
    <row r="769" spans="12:14" x14ac:dyDescent="0.35">
      <c r="L769">
        <v>744</v>
      </c>
      <c r="M769">
        <v>5278262.1176407207</v>
      </c>
      <c r="N769">
        <v>361407.88235927932</v>
      </c>
    </row>
    <row r="770" spans="12:14" x14ac:dyDescent="0.35">
      <c r="L770">
        <v>745</v>
      </c>
      <c r="M770">
        <v>7538847.73342916</v>
      </c>
      <c r="N770">
        <v>491362.26657084003</v>
      </c>
    </row>
    <row r="771" spans="12:14" x14ac:dyDescent="0.35">
      <c r="L771">
        <v>746</v>
      </c>
      <c r="M771">
        <v>5738849.8192182248</v>
      </c>
      <c r="N771">
        <v>-374609.81921822485</v>
      </c>
    </row>
    <row r="772" spans="12:14" x14ac:dyDescent="0.35">
      <c r="L772">
        <v>747</v>
      </c>
      <c r="M772">
        <v>7422377.2801566878</v>
      </c>
      <c r="N772">
        <v>1717974.7198433122</v>
      </c>
    </row>
    <row r="773" spans="12:14" x14ac:dyDescent="0.35">
      <c r="L773">
        <v>748</v>
      </c>
      <c r="M773">
        <v>8767081.6043025032</v>
      </c>
      <c r="N773">
        <v>769116.39569749683</v>
      </c>
    </row>
    <row r="774" spans="12:14" x14ac:dyDescent="0.35">
      <c r="L774">
        <v>749</v>
      </c>
      <c r="M774">
        <v>8311788.0142373843</v>
      </c>
      <c r="N774">
        <v>308819.98576261569</v>
      </c>
    </row>
    <row r="775" spans="12:14" x14ac:dyDescent="0.35">
      <c r="L775">
        <v>750</v>
      </c>
      <c r="M775">
        <v>5558850.0277971309</v>
      </c>
      <c r="N775">
        <v>-581570.02779713087</v>
      </c>
    </row>
    <row r="776" spans="12:14" x14ac:dyDescent="0.35">
      <c r="L776">
        <v>751</v>
      </c>
      <c r="M776">
        <v>3700616.8869499597</v>
      </c>
      <c r="N776">
        <v>1079033.1130500403</v>
      </c>
    </row>
    <row r="777" spans="12:14" x14ac:dyDescent="0.35">
      <c r="L777">
        <v>752</v>
      </c>
      <c r="M777">
        <v>2932970.7176541197</v>
      </c>
      <c r="N777">
        <v>-604170.71765411971</v>
      </c>
    </row>
    <row r="778" spans="12:14" x14ac:dyDescent="0.35">
      <c r="L778">
        <v>753</v>
      </c>
      <c r="M778">
        <v>3848852.0092967427</v>
      </c>
      <c r="N778">
        <v>-127217.00929674273</v>
      </c>
    </row>
    <row r="779" spans="12:14" x14ac:dyDescent="0.35">
      <c r="L779">
        <v>754</v>
      </c>
      <c r="M779">
        <v>5209438.6679797145</v>
      </c>
      <c r="N779">
        <v>-137308.66797971446</v>
      </c>
    </row>
    <row r="780" spans="12:14" x14ac:dyDescent="0.35">
      <c r="L780">
        <v>755</v>
      </c>
      <c r="M780">
        <v>2414147.7894403795</v>
      </c>
      <c r="N780">
        <v>-712679.78944037948</v>
      </c>
    </row>
    <row r="781" spans="12:14" x14ac:dyDescent="0.35">
      <c r="L781">
        <v>756</v>
      </c>
      <c r="M781">
        <v>11610019.486453304</v>
      </c>
      <c r="N781">
        <v>-48889.486453304067</v>
      </c>
    </row>
    <row r="782" spans="12:14" x14ac:dyDescent="0.35">
      <c r="L782">
        <v>757</v>
      </c>
      <c r="M782">
        <v>2790029.7068197224</v>
      </c>
      <c r="N782">
        <v>-111889.70681972243</v>
      </c>
    </row>
    <row r="783" spans="12:14" ht="15" thickBot="1" x14ac:dyDescent="0.4">
      <c r="L783" s="117">
        <v>758</v>
      </c>
      <c r="M783" s="117">
        <v>2668265.142034865</v>
      </c>
      <c r="N783" s="117">
        <v>69434.857965135016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D8AB-3A5C-406E-A32D-9883F14BECA0}">
  <dimension ref="A1:AR761"/>
  <sheetViews>
    <sheetView topLeftCell="D62" zoomScale="63" zoomScaleNormal="85" workbookViewId="0">
      <selection activeCell="AA43" sqref="AA43"/>
    </sheetView>
  </sheetViews>
  <sheetFormatPr defaultRowHeight="14.5" x14ac:dyDescent="0.35"/>
  <cols>
    <col min="2" max="2" width="8.7265625" customWidth="1"/>
    <col min="3" max="3" width="8.81640625" bestFit="1" customWidth="1"/>
    <col min="4" max="4" width="10.08984375" customWidth="1"/>
    <col min="5" max="5" width="8.81640625" bestFit="1" customWidth="1"/>
    <col min="6" max="6" width="10.08984375" bestFit="1" customWidth="1"/>
    <col min="7" max="7" width="8.81640625" bestFit="1" customWidth="1"/>
    <col min="8" max="8" width="10.54296875" customWidth="1"/>
    <col min="9" max="9" width="11.81640625" customWidth="1"/>
    <col min="10" max="10" width="12.36328125" bestFit="1" customWidth="1"/>
    <col min="13" max="13" width="12.54296875" customWidth="1"/>
    <col min="14" max="14" width="16.36328125" customWidth="1"/>
    <col min="15" max="15" width="13.453125" customWidth="1"/>
    <col min="16" max="16" width="12.6328125" customWidth="1"/>
    <col min="17" max="17" width="15.1796875" customWidth="1"/>
    <col min="18" max="18" width="16.08984375" bestFit="1" customWidth="1"/>
    <col min="19" max="22" width="16.54296875" bestFit="1" customWidth="1"/>
    <col min="23" max="23" width="14.36328125" customWidth="1"/>
    <col min="27" max="27" width="12.453125" customWidth="1"/>
    <col min="28" max="28" width="13.453125" customWidth="1"/>
    <col min="29" max="29" width="13.54296875" customWidth="1"/>
    <col min="30" max="30" width="10.453125" customWidth="1"/>
    <col min="31" max="31" width="12.6328125" customWidth="1"/>
    <col min="32" max="32" width="13.7265625" customWidth="1"/>
    <col min="33" max="33" width="12.54296875" customWidth="1"/>
    <col min="34" max="35" width="13.26953125" customWidth="1"/>
    <col min="38" max="38" width="23.81640625" customWidth="1"/>
    <col min="39" max="39" width="12.36328125" customWidth="1"/>
    <col min="41" max="41" width="12.6328125" customWidth="1"/>
    <col min="43" max="43" width="11.90625" customWidth="1"/>
  </cols>
  <sheetData>
    <row r="1" spans="1:44" x14ac:dyDescent="0.3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16</v>
      </c>
      <c r="G1" t="s">
        <v>19</v>
      </c>
      <c r="H1" s="123" t="s">
        <v>1033</v>
      </c>
      <c r="I1" s="123" t="s">
        <v>1032</v>
      </c>
      <c r="J1" s="123" t="s">
        <v>1031</v>
      </c>
      <c r="N1" t="s">
        <v>1060</v>
      </c>
    </row>
    <row r="2" spans="1:44" x14ac:dyDescent="0.35">
      <c r="A2">
        <v>100049</v>
      </c>
      <c r="B2">
        <v>1227</v>
      </c>
      <c r="C2">
        <v>39.700000000000003</v>
      </c>
      <c r="D2">
        <v>14</v>
      </c>
      <c r="E2">
        <v>49579</v>
      </c>
      <c r="F2">
        <v>10712937</v>
      </c>
      <c r="G2">
        <v>8731</v>
      </c>
      <c r="H2">
        <v>1</v>
      </c>
      <c r="I2">
        <v>9826081.4378019013</v>
      </c>
      <c r="J2">
        <v>886855.56219809875</v>
      </c>
    </row>
    <row r="3" spans="1:44" ht="15" thickBot="1" x14ac:dyDescent="0.4">
      <c r="A3">
        <v>100050</v>
      </c>
      <c r="B3">
        <v>1114</v>
      </c>
      <c r="C3">
        <v>22.9</v>
      </c>
      <c r="D3">
        <v>12.3</v>
      </c>
      <c r="E3">
        <v>42520</v>
      </c>
      <c r="F3">
        <v>8571116</v>
      </c>
      <c r="G3">
        <v>7694</v>
      </c>
      <c r="H3">
        <v>2</v>
      </c>
      <c r="I3">
        <v>7881058.9207365438</v>
      </c>
      <c r="J3">
        <v>690057.07926345617</v>
      </c>
      <c r="Z3" s="18"/>
      <c r="AA3" s="52" t="s">
        <v>1103</v>
      </c>
      <c r="AB3" s="52"/>
      <c r="AC3" s="52"/>
      <c r="AD3" s="52"/>
      <c r="AE3" s="52"/>
      <c r="AF3" s="52"/>
      <c r="AG3" s="52"/>
      <c r="AH3" s="52"/>
      <c r="AI3" s="53"/>
      <c r="AL3" s="18" t="s">
        <v>1104</v>
      </c>
      <c r="AM3" s="52"/>
      <c r="AN3" s="52"/>
      <c r="AO3" s="52"/>
      <c r="AP3" s="52"/>
      <c r="AQ3" s="52"/>
      <c r="AR3" s="53"/>
    </row>
    <row r="4" spans="1:44" ht="15" thickBot="1" x14ac:dyDescent="0.4">
      <c r="A4">
        <v>100051</v>
      </c>
      <c r="B4">
        <v>831</v>
      </c>
      <c r="C4">
        <v>39.299999999999997</v>
      </c>
      <c r="D4">
        <v>14.9</v>
      </c>
      <c r="E4">
        <v>43812</v>
      </c>
      <c r="F4">
        <v>7803921</v>
      </c>
      <c r="G4">
        <v>9391</v>
      </c>
      <c r="H4">
        <v>3</v>
      </c>
      <c r="I4">
        <v>6778332.8394877231</v>
      </c>
      <c r="J4">
        <v>1025588.1605122769</v>
      </c>
      <c r="N4" t="s">
        <v>1052</v>
      </c>
      <c r="U4" s="126" t="s">
        <v>1058</v>
      </c>
      <c r="V4" s="126"/>
      <c r="Z4" s="18"/>
      <c r="AA4" s="52"/>
      <c r="AB4" s="52"/>
      <c r="AC4" s="52"/>
      <c r="AD4" s="52"/>
      <c r="AE4" s="52"/>
      <c r="AF4" s="52"/>
      <c r="AG4" s="52"/>
      <c r="AH4" s="52"/>
      <c r="AI4" s="53"/>
      <c r="AL4" s="18" t="s">
        <v>1093</v>
      </c>
      <c r="AM4" s="52"/>
      <c r="AN4" s="52"/>
      <c r="AO4" s="52"/>
      <c r="AP4" s="52"/>
      <c r="AQ4" s="52"/>
      <c r="AR4" s="53"/>
    </row>
    <row r="5" spans="1:44" x14ac:dyDescent="0.35">
      <c r="A5">
        <v>100052</v>
      </c>
      <c r="B5">
        <v>1205</v>
      </c>
      <c r="C5">
        <v>22.1</v>
      </c>
      <c r="D5">
        <v>13.5</v>
      </c>
      <c r="E5">
        <v>44444</v>
      </c>
      <c r="F5">
        <v>9740015</v>
      </c>
      <c r="G5">
        <v>8083</v>
      </c>
      <c r="H5">
        <v>4</v>
      </c>
      <c r="I5">
        <v>8400373.612282671</v>
      </c>
      <c r="J5">
        <v>1339641.387717329</v>
      </c>
      <c r="N5" s="123"/>
      <c r="O5" s="123" t="s">
        <v>1051</v>
      </c>
      <c r="P5" s="123" t="s">
        <v>1050</v>
      </c>
      <c r="Q5" s="123" t="s">
        <v>1049</v>
      </c>
      <c r="R5" s="123" t="s">
        <v>1048</v>
      </c>
      <c r="S5" s="123" t="s">
        <v>1047</v>
      </c>
      <c r="U5" t="s">
        <v>1055</v>
      </c>
      <c r="V5">
        <v>0.887555219949274</v>
      </c>
      <c r="Z5" s="23"/>
      <c r="AA5" t="s">
        <v>1053</v>
      </c>
      <c r="AB5">
        <v>758</v>
      </c>
      <c r="AI5" s="8"/>
      <c r="AL5" s="23" t="s">
        <v>1092</v>
      </c>
      <c r="AR5" s="8"/>
    </row>
    <row r="6" spans="1:44" ht="15" thickBot="1" x14ac:dyDescent="0.4">
      <c r="A6">
        <v>100053</v>
      </c>
      <c r="B6">
        <v>974</v>
      </c>
      <c r="C6">
        <v>24.3</v>
      </c>
      <c r="D6">
        <v>13.2</v>
      </c>
      <c r="E6">
        <v>45657</v>
      </c>
      <c r="F6">
        <v>8208872</v>
      </c>
      <c r="G6">
        <v>8428</v>
      </c>
      <c r="H6">
        <v>5</v>
      </c>
      <c r="I6">
        <v>7368169.469093537</v>
      </c>
      <c r="J6">
        <v>840702.53090646304</v>
      </c>
      <c r="N6" t="s">
        <v>1046</v>
      </c>
      <c r="O6">
        <v>4</v>
      </c>
      <c r="P6">
        <v>3178954158293771</v>
      </c>
      <c r="Q6">
        <v>794738539573442.75</v>
      </c>
      <c r="R6">
        <v>1485.905082299746</v>
      </c>
      <c r="S6">
        <v>0</v>
      </c>
      <c r="U6" s="117" t="s">
        <v>1053</v>
      </c>
      <c r="V6" s="117">
        <v>758</v>
      </c>
      <c r="Z6" s="23"/>
      <c r="AA6" t="s">
        <v>1091</v>
      </c>
      <c r="AB6">
        <v>4</v>
      </c>
      <c r="AI6" s="8"/>
      <c r="AL6" s="23" t="s">
        <v>1091</v>
      </c>
      <c r="AM6" s="125" t="s">
        <v>1090</v>
      </c>
      <c r="AN6" s="125"/>
      <c r="AO6" s="125" t="s">
        <v>1089</v>
      </c>
      <c r="AP6" s="125"/>
      <c r="AQ6" s="125" t="s">
        <v>1088</v>
      </c>
      <c r="AR6" s="8"/>
    </row>
    <row r="7" spans="1:44" x14ac:dyDescent="0.35">
      <c r="A7">
        <v>100054</v>
      </c>
      <c r="B7">
        <v>1006</v>
      </c>
      <c r="C7">
        <v>13.3</v>
      </c>
      <c r="D7">
        <v>15.3</v>
      </c>
      <c r="E7">
        <v>46798</v>
      </c>
      <c r="F7">
        <v>6827722</v>
      </c>
      <c r="G7">
        <v>6787</v>
      </c>
      <c r="H7">
        <v>6</v>
      </c>
      <c r="I7">
        <v>6868751.7697155159</v>
      </c>
      <c r="J7">
        <v>-41029.769715515897</v>
      </c>
      <c r="N7" t="s">
        <v>1045</v>
      </c>
      <c r="O7">
        <v>753</v>
      </c>
      <c r="P7">
        <v>402743168071405.63</v>
      </c>
      <c r="Q7">
        <v>534851484822.5838</v>
      </c>
      <c r="Z7" s="23"/>
      <c r="AI7" s="8"/>
      <c r="AL7" s="23"/>
      <c r="AM7" t="s">
        <v>1043</v>
      </c>
      <c r="AO7" s="125" t="s">
        <v>1043</v>
      </c>
      <c r="AQ7" s="125" t="s">
        <v>1043</v>
      </c>
      <c r="AR7" s="8"/>
    </row>
    <row r="8" spans="1:44" ht="15" thickBot="1" x14ac:dyDescent="0.4">
      <c r="A8">
        <v>100055</v>
      </c>
      <c r="B8">
        <v>627</v>
      </c>
      <c r="C8">
        <v>34.6</v>
      </c>
      <c r="D8">
        <v>14.6</v>
      </c>
      <c r="E8">
        <v>48574</v>
      </c>
      <c r="F8">
        <v>5236077</v>
      </c>
      <c r="G8">
        <v>8351</v>
      </c>
      <c r="H8">
        <v>7</v>
      </c>
      <c r="I8">
        <v>5984547.2585075852</v>
      </c>
      <c r="J8">
        <v>-748470.25850758515</v>
      </c>
      <c r="N8" s="117" t="s">
        <v>1044</v>
      </c>
      <c r="O8" s="117">
        <v>757</v>
      </c>
      <c r="P8" s="117">
        <v>3581697326365176.5</v>
      </c>
      <c r="Q8" s="117"/>
      <c r="R8" s="117"/>
      <c r="S8" s="117"/>
      <c r="Z8" s="145" t="s">
        <v>1064</v>
      </c>
      <c r="AA8" s="147" t="s">
        <v>1061</v>
      </c>
      <c r="AB8" s="147"/>
      <c r="AI8" s="8"/>
      <c r="AL8" s="23" t="s">
        <v>1087</v>
      </c>
      <c r="AM8" s="133">
        <v>815326.11270007864</v>
      </c>
      <c r="AN8" t="s">
        <v>1073</v>
      </c>
      <c r="AO8" s="133">
        <v>4639992.6333341505</v>
      </c>
      <c r="AP8" t="s">
        <v>1073</v>
      </c>
      <c r="AQ8" s="133">
        <v>-2440123.9349359656</v>
      </c>
      <c r="AR8" s="8"/>
    </row>
    <row r="9" spans="1:44" x14ac:dyDescent="0.35">
      <c r="A9">
        <v>100056</v>
      </c>
      <c r="B9">
        <v>858</v>
      </c>
      <c r="C9">
        <v>23</v>
      </c>
      <c r="D9">
        <v>13</v>
      </c>
      <c r="E9">
        <v>49514</v>
      </c>
      <c r="F9">
        <v>6834828</v>
      </c>
      <c r="G9">
        <v>7966</v>
      </c>
      <c r="H9">
        <v>8</v>
      </c>
      <c r="I9">
        <v>7112326.59537437</v>
      </c>
      <c r="J9">
        <v>-277498.59537436999</v>
      </c>
      <c r="Z9" s="145"/>
      <c r="AA9" s="127"/>
      <c r="AB9" s="127" t="s">
        <v>1043</v>
      </c>
      <c r="AC9" s="127" t="s">
        <v>1042</v>
      </c>
      <c r="AD9" s="127" t="s">
        <v>1041</v>
      </c>
      <c r="AE9" s="127" t="s">
        <v>1040</v>
      </c>
      <c r="AF9" s="127" t="s">
        <v>1039</v>
      </c>
      <c r="AG9" s="127" t="s">
        <v>1038</v>
      </c>
      <c r="AH9" s="127" t="s">
        <v>1067</v>
      </c>
      <c r="AI9" s="135" t="s">
        <v>1066</v>
      </c>
      <c r="AL9" s="23"/>
      <c r="AM9" s="133" t="s">
        <v>1086</v>
      </c>
      <c r="AO9" s="133" t="s">
        <v>1085</v>
      </c>
      <c r="AQ9" s="133" t="s">
        <v>1084</v>
      </c>
      <c r="AR9" s="8"/>
    </row>
    <row r="10" spans="1:44" ht="15" thickBot="1" x14ac:dyDescent="0.4">
      <c r="A10">
        <v>100059</v>
      </c>
      <c r="B10">
        <v>1134</v>
      </c>
      <c r="C10">
        <v>15.9</v>
      </c>
      <c r="D10">
        <v>14.3</v>
      </c>
      <c r="E10">
        <v>47084</v>
      </c>
      <c r="F10">
        <v>7680582</v>
      </c>
      <c r="G10">
        <v>6773</v>
      </c>
      <c r="H10">
        <v>9</v>
      </c>
      <c r="I10">
        <v>7893682.6858334541</v>
      </c>
      <c r="J10">
        <v>-213100.68583345413</v>
      </c>
      <c r="N10" s="146" t="s">
        <v>1061</v>
      </c>
      <c r="O10" s="146"/>
      <c r="Z10" s="145"/>
      <c r="AA10" t="s">
        <v>1035</v>
      </c>
      <c r="AB10" s="143">
        <v>-2440123.9349359656</v>
      </c>
      <c r="AC10" s="143">
        <v>437580.45427831134</v>
      </c>
      <c r="AD10" s="143">
        <v>-5.5764006620460016</v>
      </c>
      <c r="AE10" s="144">
        <v>3.4238020350340581E-8</v>
      </c>
      <c r="AF10" s="143">
        <v>-3299146.6116046119</v>
      </c>
      <c r="AG10" s="143">
        <v>-1581101.2582673193</v>
      </c>
      <c r="AH10" s="143">
        <v>-3570120.4074488096</v>
      </c>
      <c r="AI10" s="142">
        <v>-1310127.4624231218</v>
      </c>
      <c r="AL10" s="23" t="s">
        <v>1083</v>
      </c>
      <c r="AM10" s="133">
        <v>5294.1115123851032</v>
      </c>
      <c r="AN10" t="s">
        <v>1073</v>
      </c>
      <c r="AO10" s="133">
        <v>5656.2999893592596</v>
      </c>
      <c r="AP10" t="s">
        <v>1073</v>
      </c>
      <c r="AQ10" s="133">
        <v>5681.3334118186003</v>
      </c>
      <c r="AR10" s="8" t="s">
        <v>1073</v>
      </c>
    </row>
    <row r="11" spans="1:44" x14ac:dyDescent="0.35">
      <c r="A11">
        <v>100182</v>
      </c>
      <c r="B11">
        <v>1026</v>
      </c>
      <c r="C11">
        <v>13.4</v>
      </c>
      <c r="D11">
        <v>17.399999999999999</v>
      </c>
      <c r="E11">
        <v>45371</v>
      </c>
      <c r="F11">
        <v>7228170</v>
      </c>
      <c r="G11">
        <v>7045</v>
      </c>
      <c r="H11">
        <v>10</v>
      </c>
      <c r="I11">
        <v>6516739.7955611171</v>
      </c>
      <c r="J11">
        <v>711430.20443888288</v>
      </c>
      <c r="N11" s="123"/>
      <c r="O11" s="123" t="s">
        <v>1043</v>
      </c>
      <c r="P11" s="123" t="s">
        <v>1042</v>
      </c>
      <c r="Q11" s="123" t="s">
        <v>1041</v>
      </c>
      <c r="R11" s="123" t="s">
        <v>1040</v>
      </c>
      <c r="S11" s="123" t="s">
        <v>1039</v>
      </c>
      <c r="T11" s="123" t="s">
        <v>1038</v>
      </c>
      <c r="U11" s="123" t="s">
        <v>1067</v>
      </c>
      <c r="V11" s="123" t="s">
        <v>1066</v>
      </c>
      <c r="Z11" s="145" t="s">
        <v>1099</v>
      </c>
      <c r="AA11" t="s">
        <v>6</v>
      </c>
      <c r="AB11" s="143">
        <v>5681.3334118186503</v>
      </c>
      <c r="AC11" s="143">
        <v>77.916388793520852</v>
      </c>
      <c r="AD11" s="143">
        <v>72.915769067201467</v>
      </c>
      <c r="AE11" s="144">
        <v>0</v>
      </c>
      <c r="AF11" s="143">
        <v>5528.3742377893759</v>
      </c>
      <c r="AG11" s="143">
        <v>5834.2925858479248</v>
      </c>
      <c r="AH11" s="143">
        <v>5480.1241401823563</v>
      </c>
      <c r="AI11" s="142">
        <v>5882.5426834549444</v>
      </c>
      <c r="AL11" s="23"/>
      <c r="AM11" s="133" t="s">
        <v>1082</v>
      </c>
      <c r="AO11" s="133" t="s">
        <v>1081</v>
      </c>
      <c r="AQ11" s="133" t="s">
        <v>1080</v>
      </c>
      <c r="AR11" s="8"/>
    </row>
    <row r="12" spans="1:44" x14ac:dyDescent="0.35">
      <c r="A12">
        <v>100183</v>
      </c>
      <c r="B12">
        <v>1452</v>
      </c>
      <c r="C12">
        <v>18.600000000000001</v>
      </c>
      <c r="D12">
        <v>14.1</v>
      </c>
      <c r="E12">
        <v>42890</v>
      </c>
      <c r="F12">
        <v>10811592</v>
      </c>
      <c r="G12">
        <v>7446</v>
      </c>
      <c r="H12">
        <v>11</v>
      </c>
      <c r="I12">
        <v>9381943.3267911058</v>
      </c>
      <c r="J12">
        <v>1429648.6732088942</v>
      </c>
      <c r="N12" t="s">
        <v>1035</v>
      </c>
      <c r="O12" s="113">
        <v>-2440123.9349359656</v>
      </c>
      <c r="P12" s="113">
        <v>437580.45427831134</v>
      </c>
      <c r="Q12" s="113">
        <v>-5.5764006620460016</v>
      </c>
      <c r="R12" s="141">
        <v>3.4238020350340581E-8</v>
      </c>
      <c r="S12" s="113">
        <v>-3299146.6116046119</v>
      </c>
      <c r="T12" s="113">
        <v>-1581101.2582673193</v>
      </c>
      <c r="U12" s="113">
        <v>-3570120.4074488096</v>
      </c>
      <c r="V12" s="113">
        <v>-1310127.4624231218</v>
      </c>
      <c r="Z12" s="145" t="s">
        <v>1098</v>
      </c>
      <c r="AA12" t="s">
        <v>9</v>
      </c>
      <c r="AB12" s="143">
        <v>45372.599411849267</v>
      </c>
      <c r="AC12" s="143">
        <v>3163.0735784704279</v>
      </c>
      <c r="AD12" s="143">
        <v>14.344465370859366</v>
      </c>
      <c r="AE12" s="144">
        <v>1.9696519428168432E-41</v>
      </c>
      <c r="AF12" s="143">
        <v>39163.108322127584</v>
      </c>
      <c r="AG12" s="143">
        <v>51582.09050157095</v>
      </c>
      <c r="AH12" s="143">
        <v>37204.359832078531</v>
      </c>
      <c r="AI12" s="142">
        <v>53540.838991620003</v>
      </c>
      <c r="AL12" s="23" t="s">
        <v>1079</v>
      </c>
      <c r="AO12" s="133">
        <v>-271931.46029034932</v>
      </c>
      <c r="AP12" t="s">
        <v>1073</v>
      </c>
      <c r="AQ12" s="133">
        <v>-147670.68638234079</v>
      </c>
      <c r="AR12" s="8" t="s">
        <v>1073</v>
      </c>
    </row>
    <row r="13" spans="1:44" x14ac:dyDescent="0.35">
      <c r="A13">
        <v>100190</v>
      </c>
      <c r="B13">
        <v>1808</v>
      </c>
      <c r="C13">
        <v>17.399999999999999</v>
      </c>
      <c r="D13">
        <v>15.5</v>
      </c>
      <c r="E13">
        <v>45755</v>
      </c>
      <c r="F13">
        <v>15156464</v>
      </c>
      <c r="G13">
        <v>8383</v>
      </c>
      <c r="H13">
        <v>12</v>
      </c>
      <c r="I13">
        <v>11464680.739740673</v>
      </c>
      <c r="J13">
        <v>3691783.2602593265</v>
      </c>
      <c r="N13" t="s">
        <v>6</v>
      </c>
      <c r="O13" s="113">
        <v>5681.3334118186503</v>
      </c>
      <c r="P13" s="113">
        <v>77.916388793520852</v>
      </c>
      <c r="Q13" s="113">
        <v>72.915769067201467</v>
      </c>
      <c r="R13" s="141">
        <v>0</v>
      </c>
      <c r="S13" s="113">
        <v>5528.3742377893759</v>
      </c>
      <c r="T13" s="113">
        <v>5834.2925858479248</v>
      </c>
      <c r="U13" s="113">
        <v>5480.1241401823563</v>
      </c>
      <c r="V13" s="113">
        <v>5882.5426834549444</v>
      </c>
      <c r="Z13" s="145" t="s">
        <v>1097</v>
      </c>
      <c r="AA13" t="s">
        <v>11</v>
      </c>
      <c r="AB13" s="143">
        <v>-147670.68638234079</v>
      </c>
      <c r="AC13" s="143">
        <v>15141.379606720151</v>
      </c>
      <c r="AD13" s="143">
        <v>-9.7527893902614107</v>
      </c>
      <c r="AE13" s="144">
        <v>3.0464054239795484E-21</v>
      </c>
      <c r="AF13" s="143">
        <v>-177395.02235541921</v>
      </c>
      <c r="AG13" s="143">
        <v>-117946.35040926239</v>
      </c>
      <c r="AH13" s="143">
        <v>-186771.39432595819</v>
      </c>
      <c r="AI13" s="142">
        <v>-108569.9784387234</v>
      </c>
      <c r="AL13" s="23"/>
      <c r="AO13" s="125" t="s">
        <v>1078</v>
      </c>
      <c r="AQ13" s="133" t="s">
        <v>1077</v>
      </c>
      <c r="AR13" s="8"/>
    </row>
    <row r="14" spans="1:44" x14ac:dyDescent="0.35">
      <c r="A14">
        <v>100192</v>
      </c>
      <c r="B14">
        <v>1302</v>
      </c>
      <c r="C14">
        <v>20.8</v>
      </c>
      <c r="D14">
        <v>14.9</v>
      </c>
      <c r="E14">
        <v>46057</v>
      </c>
      <c r="F14">
        <v>10100916</v>
      </c>
      <c r="G14">
        <v>7758</v>
      </c>
      <c r="H14">
        <v>13</v>
      </c>
      <c r="I14">
        <v>8866670.8075072747</v>
      </c>
      <c r="J14">
        <v>1234245.1924927253</v>
      </c>
      <c r="N14" t="s">
        <v>9</v>
      </c>
      <c r="O14" s="113">
        <v>45372.599411849267</v>
      </c>
      <c r="P14" s="113">
        <v>3163.0735784704279</v>
      </c>
      <c r="Q14" s="113">
        <v>14.344465370859366</v>
      </c>
      <c r="R14" s="141">
        <v>1.9696519428168432E-41</v>
      </c>
      <c r="S14" s="113">
        <v>39163.108322127584</v>
      </c>
      <c r="T14" s="113">
        <v>51582.09050157095</v>
      </c>
      <c r="U14" s="113">
        <v>37204.359832078531</v>
      </c>
      <c r="V14" s="113">
        <v>53540.838991620003</v>
      </c>
      <c r="Z14" s="145" t="s">
        <v>1096</v>
      </c>
      <c r="AA14" t="s">
        <v>13</v>
      </c>
      <c r="AB14" s="143">
        <v>112.17061032168337</v>
      </c>
      <c r="AC14" s="143">
        <v>9.2344812620025944</v>
      </c>
      <c r="AD14" s="143">
        <v>12.146931391071771</v>
      </c>
      <c r="AE14" s="144">
        <v>3.9335208717184496E-31</v>
      </c>
      <c r="AF14" s="143">
        <v>94.042221053440159</v>
      </c>
      <c r="AG14" s="143">
        <v>130.29899958992658</v>
      </c>
      <c r="AH14" s="143">
        <v>88.323724224453741</v>
      </c>
      <c r="AI14" s="142">
        <v>136.017496418913</v>
      </c>
      <c r="AL14" s="23" t="s">
        <v>1076</v>
      </c>
      <c r="AQ14" s="133">
        <v>112.17061032168337</v>
      </c>
      <c r="AR14" s="8" t="s">
        <v>1073</v>
      </c>
    </row>
    <row r="15" spans="1:44" x14ac:dyDescent="0.35">
      <c r="A15">
        <v>100193</v>
      </c>
      <c r="B15">
        <v>620</v>
      </c>
      <c r="C15">
        <v>8.9</v>
      </c>
      <c r="D15">
        <v>14.4</v>
      </c>
      <c r="E15">
        <v>45236</v>
      </c>
      <c r="F15">
        <v>3926460</v>
      </c>
      <c r="G15">
        <v>6333</v>
      </c>
      <c r="H15">
        <v>14</v>
      </c>
      <c r="I15">
        <v>4433810.7597630173</v>
      </c>
      <c r="J15">
        <v>-507350.7597630173</v>
      </c>
      <c r="N15" t="s">
        <v>11</v>
      </c>
      <c r="O15" s="113">
        <v>-147670.68638234079</v>
      </c>
      <c r="P15" s="113">
        <v>15141.379606720151</v>
      </c>
      <c r="Q15" s="113">
        <v>-9.7527893902614107</v>
      </c>
      <c r="R15" s="141">
        <v>3.0464054239795484E-21</v>
      </c>
      <c r="S15" s="113">
        <v>-177395.02235541921</v>
      </c>
      <c r="T15" s="113">
        <v>-117946.35040926239</v>
      </c>
      <c r="U15" s="113">
        <v>-186771.39432595819</v>
      </c>
      <c r="V15" s="113">
        <v>-108569.9784387234</v>
      </c>
      <c r="Z15" s="23"/>
      <c r="AI15" s="8"/>
      <c r="AL15" s="23"/>
      <c r="AQ15" s="133" t="s">
        <v>1075</v>
      </c>
      <c r="AR15" s="8"/>
    </row>
    <row r="16" spans="1:44" ht="15" thickBot="1" x14ac:dyDescent="0.4">
      <c r="A16">
        <v>100277</v>
      </c>
      <c r="B16">
        <v>969</v>
      </c>
      <c r="C16">
        <v>31.7</v>
      </c>
      <c r="D16">
        <v>12.2</v>
      </c>
      <c r="E16">
        <v>43620</v>
      </c>
      <c r="F16">
        <v>8360532</v>
      </c>
      <c r="G16">
        <v>8628</v>
      </c>
      <c r="H16">
        <v>15</v>
      </c>
      <c r="I16">
        <v>7594699.1908391984</v>
      </c>
      <c r="J16">
        <v>765832.80916080158</v>
      </c>
      <c r="N16" s="117" t="s">
        <v>13</v>
      </c>
      <c r="O16" s="139">
        <v>112.17061032168337</v>
      </c>
      <c r="P16" s="139">
        <v>9.2344812620025944</v>
      </c>
      <c r="Q16" s="139">
        <v>12.146931391071771</v>
      </c>
      <c r="R16" s="140">
        <v>3.9335208717184496E-31</v>
      </c>
      <c r="S16" s="139">
        <v>94.042221053440159</v>
      </c>
      <c r="T16" s="139">
        <v>130.29899958992658</v>
      </c>
      <c r="U16" s="139">
        <v>88.323724224453741</v>
      </c>
      <c r="V16" s="139">
        <v>136.017496418913</v>
      </c>
      <c r="Z16" s="22"/>
      <c r="AA16" s="15" t="s">
        <v>1095</v>
      </c>
      <c r="AB16" s="15"/>
      <c r="AC16" s="15"/>
      <c r="AD16" s="15"/>
      <c r="AE16" s="15"/>
      <c r="AF16" s="15"/>
      <c r="AG16" s="15"/>
      <c r="AH16" s="15"/>
      <c r="AI16" s="16"/>
      <c r="AL16" s="23" t="s">
        <v>1074</v>
      </c>
      <c r="AQ16" s="133">
        <v>45372.599411849267</v>
      </c>
      <c r="AR16" s="8" t="s">
        <v>1073</v>
      </c>
    </row>
    <row r="17" spans="1:44" x14ac:dyDescent="0.35">
      <c r="A17">
        <v>100279</v>
      </c>
      <c r="B17">
        <v>1583</v>
      </c>
      <c r="C17">
        <v>19.3</v>
      </c>
      <c r="D17">
        <v>14.1</v>
      </c>
      <c r="E17">
        <v>44205</v>
      </c>
      <c r="F17">
        <v>12781142</v>
      </c>
      <c r="G17">
        <v>8074</v>
      </c>
      <c r="H17">
        <v>16</v>
      </c>
      <c r="I17">
        <v>10305463.175900657</v>
      </c>
      <c r="J17">
        <v>2475678.8240993433</v>
      </c>
      <c r="Z17" s="22"/>
      <c r="AA17" s="15" t="s">
        <v>960</v>
      </c>
      <c r="AB17" s="15"/>
      <c r="AC17" s="15"/>
      <c r="AD17" s="15"/>
      <c r="AE17" s="15"/>
      <c r="AF17" s="15"/>
      <c r="AG17" s="15"/>
      <c r="AH17" s="15"/>
      <c r="AI17" s="16"/>
      <c r="AL17" s="23"/>
      <c r="AQ17" s="133" t="s">
        <v>1072</v>
      </c>
      <c r="AR17" s="8"/>
    </row>
    <row r="18" spans="1:44" x14ac:dyDescent="0.35">
      <c r="A18">
        <v>100282</v>
      </c>
      <c r="B18">
        <v>741</v>
      </c>
      <c r="C18">
        <v>23.8</v>
      </c>
      <c r="D18">
        <v>13</v>
      </c>
      <c r="E18">
        <v>49131</v>
      </c>
      <c r="F18">
        <v>6156228</v>
      </c>
      <c r="G18">
        <v>8308</v>
      </c>
      <c r="H18">
        <v>17</v>
      </c>
      <c r="I18">
        <v>6440947.3219678625</v>
      </c>
      <c r="J18">
        <v>-284719.32196786255</v>
      </c>
      <c r="AL18" s="23" t="s">
        <v>1055</v>
      </c>
      <c r="AM18" s="132">
        <v>0.75712458434911334</v>
      </c>
      <c r="AN18" s="132"/>
      <c r="AO18" s="132">
        <v>0.81625749583451912</v>
      </c>
      <c r="AP18" s="132"/>
      <c r="AQ18" s="132">
        <v>0.887555219949274</v>
      </c>
      <c r="AR18" s="8"/>
    </row>
    <row r="19" spans="1:44" x14ac:dyDescent="0.35">
      <c r="A19">
        <v>100284</v>
      </c>
      <c r="B19">
        <v>825</v>
      </c>
      <c r="C19">
        <v>51.3</v>
      </c>
      <c r="D19">
        <v>13.7</v>
      </c>
      <c r="E19">
        <v>48436</v>
      </c>
      <c r="F19">
        <v>7737675</v>
      </c>
      <c r="G19">
        <v>9379</v>
      </c>
      <c r="H19">
        <v>18</v>
      </c>
      <c r="I19">
        <v>7984597.7577452753</v>
      </c>
      <c r="J19">
        <v>-246922.75774527527</v>
      </c>
      <c r="AL19" s="23" t="s">
        <v>1053</v>
      </c>
      <c r="AM19" s="125">
        <v>758</v>
      </c>
      <c r="AN19" s="125"/>
      <c r="AO19" s="125">
        <v>758</v>
      </c>
      <c r="AP19" s="125"/>
      <c r="AQ19" s="125">
        <v>758</v>
      </c>
      <c r="AR19" s="8"/>
    </row>
    <row r="20" spans="1:44" x14ac:dyDescent="0.35">
      <c r="A20">
        <v>100285</v>
      </c>
      <c r="B20">
        <v>1071</v>
      </c>
      <c r="C20">
        <v>34.5</v>
      </c>
      <c r="D20">
        <v>12.5</v>
      </c>
      <c r="E20">
        <v>43236</v>
      </c>
      <c r="F20">
        <v>9432297</v>
      </c>
      <c r="G20">
        <v>8807</v>
      </c>
      <c r="H20">
        <v>19</v>
      </c>
      <c r="I20">
        <v>8213863.7569196513</v>
      </c>
      <c r="J20">
        <v>1218433.2430803487</v>
      </c>
      <c r="Z20" s="18"/>
      <c r="AA20" s="18" t="s">
        <v>1103</v>
      </c>
      <c r="AB20" s="52"/>
      <c r="AC20" s="52"/>
      <c r="AD20" s="52"/>
      <c r="AE20" s="52"/>
      <c r="AF20" s="52"/>
      <c r="AG20" s="52"/>
      <c r="AH20" s="52"/>
      <c r="AI20" s="53"/>
      <c r="AL20" s="23" t="s">
        <v>1071</v>
      </c>
      <c r="AM20" t="s">
        <v>1070</v>
      </c>
      <c r="AR20" s="8"/>
    </row>
    <row r="21" spans="1:44" x14ac:dyDescent="0.35">
      <c r="A21">
        <v>100453</v>
      </c>
      <c r="B21">
        <v>819</v>
      </c>
      <c r="C21">
        <v>44.2</v>
      </c>
      <c r="D21">
        <v>13.2</v>
      </c>
      <c r="E21">
        <v>46732</v>
      </c>
      <c r="F21">
        <v>7186725</v>
      </c>
      <c r="G21">
        <v>8775</v>
      </c>
      <c r="H21">
        <v>20</v>
      </c>
      <c r="I21">
        <v>7511060.9246532544</v>
      </c>
      <c r="J21">
        <v>-324335.92465325445</v>
      </c>
      <c r="N21" t="s">
        <v>1060</v>
      </c>
      <c r="Z21" s="23"/>
      <c r="AA21" s="18"/>
      <c r="AB21" s="52"/>
      <c r="AC21" s="52"/>
      <c r="AD21" s="52"/>
      <c r="AE21" s="52"/>
      <c r="AF21" s="52"/>
      <c r="AG21" s="52"/>
      <c r="AH21" s="52"/>
      <c r="AI21" s="53"/>
      <c r="AL21" s="23"/>
      <c r="AM21" t="s">
        <v>1069</v>
      </c>
      <c r="AR21" s="8"/>
    </row>
    <row r="22" spans="1:44" ht="15" thickBot="1" x14ac:dyDescent="0.4">
      <c r="A22">
        <v>100455</v>
      </c>
      <c r="B22">
        <v>754</v>
      </c>
      <c r="C22">
        <v>35.299999999999997</v>
      </c>
      <c r="D22">
        <v>12.7</v>
      </c>
      <c r="E22">
        <v>43594</v>
      </c>
      <c r="F22">
        <v>5872906</v>
      </c>
      <c r="G22">
        <v>7789</v>
      </c>
      <c r="H22">
        <v>21</v>
      </c>
      <c r="I22">
        <v>6459802.0861213123</v>
      </c>
      <c r="J22">
        <v>-586896.08612131234</v>
      </c>
      <c r="Z22" s="23"/>
      <c r="AA22" s="23" t="s">
        <v>1053</v>
      </c>
      <c r="AB22">
        <v>758</v>
      </c>
      <c r="AI22" s="8"/>
      <c r="AL22" s="23"/>
      <c r="AM22" t="s">
        <v>1068</v>
      </c>
      <c r="AR22" s="8"/>
    </row>
    <row r="23" spans="1:44" x14ac:dyDescent="0.35">
      <c r="A23">
        <v>100457</v>
      </c>
      <c r="B23">
        <v>843</v>
      </c>
      <c r="C23">
        <v>36.299999999999997</v>
      </c>
      <c r="D23">
        <v>16</v>
      </c>
      <c r="E23">
        <v>51137</v>
      </c>
      <c r="F23">
        <v>6755802</v>
      </c>
      <c r="G23">
        <v>8014</v>
      </c>
      <c r="H23">
        <v>22</v>
      </c>
      <c r="I23">
        <v>7369603.0077797556</v>
      </c>
      <c r="J23">
        <v>-613801.00777975563</v>
      </c>
      <c r="N23" s="126" t="s">
        <v>1058</v>
      </c>
      <c r="O23" s="126"/>
      <c r="Z23" s="23"/>
      <c r="AA23" s="23" t="s">
        <v>1102</v>
      </c>
      <c r="AB23">
        <v>1</v>
      </c>
      <c r="AI23" s="8"/>
      <c r="AL23" s="26"/>
      <c r="AM23" s="12"/>
      <c r="AN23" s="12"/>
      <c r="AO23" s="12"/>
      <c r="AP23" s="12"/>
      <c r="AQ23" s="12"/>
      <c r="AR23" s="13"/>
    </row>
    <row r="24" spans="1:44" x14ac:dyDescent="0.35">
      <c r="A24">
        <v>100458</v>
      </c>
      <c r="B24">
        <v>918</v>
      </c>
      <c r="C24">
        <v>23.4</v>
      </c>
      <c r="D24">
        <v>13.2</v>
      </c>
      <c r="E24">
        <v>46569</v>
      </c>
      <c r="F24">
        <v>7123680</v>
      </c>
      <c r="G24">
        <v>7760</v>
      </c>
      <c r="H24">
        <v>23</v>
      </c>
      <c r="I24">
        <v>7111479.0551744029</v>
      </c>
      <c r="J24">
        <v>12200.944825597107</v>
      </c>
      <c r="N24" t="s">
        <v>1056</v>
      </c>
      <c r="O24">
        <v>0.87012906189203532</v>
      </c>
      <c r="Z24" s="23"/>
      <c r="AA24" s="23"/>
      <c r="AI24" s="8"/>
      <c r="AL24" s="26" t="s">
        <v>960</v>
      </c>
      <c r="AM24" s="12"/>
      <c r="AN24" s="12"/>
      <c r="AO24" s="12"/>
      <c r="AP24" s="12"/>
      <c r="AQ24" s="12"/>
      <c r="AR24" s="13"/>
    </row>
    <row r="25" spans="1:44" x14ac:dyDescent="0.35">
      <c r="A25">
        <v>100459</v>
      </c>
      <c r="B25">
        <v>1089</v>
      </c>
      <c r="C25">
        <v>26.4</v>
      </c>
      <c r="D25">
        <v>16.3</v>
      </c>
      <c r="E25">
        <v>49167</v>
      </c>
      <c r="F25">
        <v>7517367</v>
      </c>
      <c r="G25">
        <v>6903</v>
      </c>
      <c r="H25">
        <v>24</v>
      </c>
      <c r="I25">
        <v>8052744.9846614162</v>
      </c>
      <c r="J25">
        <v>-535377.98466141615</v>
      </c>
      <c r="N25" t="s">
        <v>1055</v>
      </c>
      <c r="O25">
        <v>0.75712458434911334</v>
      </c>
      <c r="Z25" s="23" t="s">
        <v>1064</v>
      </c>
      <c r="AA25" s="23" t="s">
        <v>1061</v>
      </c>
      <c r="AI25" s="8"/>
    </row>
    <row r="26" spans="1:44" x14ac:dyDescent="0.35">
      <c r="A26">
        <v>100502</v>
      </c>
      <c r="B26">
        <v>616</v>
      </c>
      <c r="C26">
        <v>12.3</v>
      </c>
      <c r="D26">
        <v>13.7</v>
      </c>
      <c r="E26">
        <v>46016</v>
      </c>
      <c r="F26">
        <v>4855928</v>
      </c>
      <c r="G26">
        <v>7883</v>
      </c>
      <c r="H26">
        <v>25</v>
      </c>
      <c r="I26">
        <v>4756214.8206345821</v>
      </c>
      <c r="J26">
        <v>99713.17936541792</v>
      </c>
      <c r="N26" t="s">
        <v>1054</v>
      </c>
      <c r="O26">
        <v>0.75680332057179744</v>
      </c>
      <c r="Z26" s="23"/>
      <c r="AA26" s="136"/>
      <c r="AB26" s="127" t="s">
        <v>1043</v>
      </c>
      <c r="AC26" s="127" t="s">
        <v>1042</v>
      </c>
      <c r="AD26" s="127" t="s">
        <v>1041</v>
      </c>
      <c r="AE26" s="127" t="s">
        <v>1040</v>
      </c>
      <c r="AF26" s="127" t="s">
        <v>1039</v>
      </c>
      <c r="AG26" s="127" t="s">
        <v>1038</v>
      </c>
      <c r="AH26" s="127" t="s">
        <v>1067</v>
      </c>
      <c r="AI26" s="135" t="s">
        <v>1066</v>
      </c>
    </row>
    <row r="27" spans="1:44" x14ac:dyDescent="0.35">
      <c r="A27">
        <v>100503</v>
      </c>
      <c r="B27">
        <v>431</v>
      </c>
      <c r="C27">
        <v>30.1</v>
      </c>
      <c r="D27">
        <v>13.1</v>
      </c>
      <c r="E27">
        <v>42649</v>
      </c>
      <c r="F27">
        <v>3633761</v>
      </c>
      <c r="G27">
        <v>8431</v>
      </c>
      <c r="H27">
        <v>26</v>
      </c>
      <c r="I27">
        <v>4223724.3758553453</v>
      </c>
      <c r="J27">
        <v>-589963.37585534528</v>
      </c>
      <c r="N27" t="s">
        <v>1042</v>
      </c>
      <c r="O27">
        <v>1072692.6923731002</v>
      </c>
      <c r="Z27" s="23"/>
      <c r="AA27" s="23" t="s">
        <v>1035</v>
      </c>
      <c r="AB27" s="113">
        <v>815326.11270007864</v>
      </c>
      <c r="AC27" s="113">
        <v>112310.41414270112</v>
      </c>
      <c r="AD27" s="113">
        <v>7.259577118682234</v>
      </c>
      <c r="AE27" s="137">
        <v>9.6592643050563768E-13</v>
      </c>
      <c r="AF27" s="113">
        <v>594848.76894206624</v>
      </c>
      <c r="AG27" s="113">
        <v>1035803.456458091</v>
      </c>
      <c r="AH27" s="113">
        <v>525301.52145055868</v>
      </c>
      <c r="AI27" s="112">
        <v>1105350.7039495986</v>
      </c>
    </row>
    <row r="28" spans="1:44" ht="15" thickBot="1" x14ac:dyDescent="0.4">
      <c r="A28">
        <v>100624</v>
      </c>
      <c r="B28">
        <v>845</v>
      </c>
      <c r="C28">
        <v>16.899999999999999</v>
      </c>
      <c r="D28">
        <v>12.8</v>
      </c>
      <c r="E28">
        <v>45850</v>
      </c>
      <c r="F28">
        <v>7285590</v>
      </c>
      <c r="G28">
        <v>8622</v>
      </c>
      <c r="H28">
        <v>27</v>
      </c>
      <c r="I28">
        <v>6380237.4256662671</v>
      </c>
      <c r="J28">
        <v>905352.57433373295</v>
      </c>
      <c r="N28" s="117" t="s">
        <v>1053</v>
      </c>
      <c r="O28" s="117">
        <v>758</v>
      </c>
      <c r="Z28" s="23" t="s">
        <v>1065</v>
      </c>
      <c r="AA28" s="23" t="s">
        <v>6</v>
      </c>
      <c r="AB28" s="113">
        <v>5294.1115123851032</v>
      </c>
      <c r="AC28" s="113">
        <v>109.05367146187349</v>
      </c>
      <c r="AD28" s="113">
        <v>48.545926436195131</v>
      </c>
      <c r="AE28" s="137">
        <v>1.5767134130740896E-234</v>
      </c>
      <c r="AF28" s="113">
        <v>5080.0275025049259</v>
      </c>
      <c r="AG28" s="113">
        <v>5508.1955222652805</v>
      </c>
      <c r="AH28" s="113">
        <v>5012.4969646032514</v>
      </c>
      <c r="AI28" s="112">
        <v>5575.726060166955</v>
      </c>
    </row>
    <row r="29" spans="1:44" x14ac:dyDescent="0.35">
      <c r="A29">
        <v>100625</v>
      </c>
      <c r="B29">
        <v>797</v>
      </c>
      <c r="C29">
        <v>25.8</v>
      </c>
      <c r="D29">
        <v>13.3</v>
      </c>
      <c r="E29">
        <v>43069</v>
      </c>
      <c r="F29">
        <v>7677501</v>
      </c>
      <c r="G29">
        <v>9633</v>
      </c>
      <c r="H29">
        <v>28</v>
      </c>
      <c r="I29">
        <v>6125567.7461686581</v>
      </c>
      <c r="J29">
        <v>1551933.2538313419</v>
      </c>
      <c r="Z29" s="23"/>
      <c r="AA29" s="26"/>
      <c r="AB29" s="12"/>
      <c r="AC29" s="12"/>
      <c r="AD29" s="12"/>
      <c r="AE29" s="138"/>
      <c r="AF29" s="12"/>
      <c r="AG29" s="12"/>
      <c r="AH29" s="12"/>
      <c r="AI29" s="13"/>
    </row>
    <row r="30" spans="1:44" ht="15" thickBot="1" x14ac:dyDescent="0.4">
      <c r="A30">
        <v>100627</v>
      </c>
      <c r="B30">
        <v>415</v>
      </c>
      <c r="C30">
        <v>25</v>
      </c>
      <c r="D30">
        <v>12.8</v>
      </c>
      <c r="E30">
        <v>42404</v>
      </c>
      <c r="F30">
        <v>4066585</v>
      </c>
      <c r="G30">
        <v>9799</v>
      </c>
      <c r="H30">
        <v>29</v>
      </c>
      <c r="I30">
        <v>3918242.1906517055</v>
      </c>
      <c r="J30">
        <v>148342.80934829451</v>
      </c>
      <c r="N30" t="s">
        <v>1052</v>
      </c>
      <c r="Z30" s="26"/>
      <c r="AA30" s="26" t="s">
        <v>960</v>
      </c>
      <c r="AB30" s="12"/>
      <c r="AC30" s="12"/>
      <c r="AD30" s="12"/>
      <c r="AE30" s="12"/>
      <c r="AF30" s="12"/>
      <c r="AG30" s="12"/>
      <c r="AH30" s="12"/>
      <c r="AI30" s="13"/>
    </row>
    <row r="31" spans="1:44" x14ac:dyDescent="0.35">
      <c r="A31">
        <v>100637</v>
      </c>
      <c r="B31">
        <v>942</v>
      </c>
      <c r="C31">
        <v>11.5</v>
      </c>
      <c r="D31">
        <v>15.7</v>
      </c>
      <c r="E31">
        <v>46288</v>
      </c>
      <c r="F31">
        <v>6977394</v>
      </c>
      <c r="G31">
        <v>7407</v>
      </c>
      <c r="H31">
        <v>30</v>
      </c>
      <c r="I31">
        <v>6307200.466600799</v>
      </c>
      <c r="J31">
        <v>670193.533399201</v>
      </c>
      <c r="N31" s="123"/>
      <c r="O31" s="123" t="s">
        <v>1051</v>
      </c>
      <c r="P31" s="123" t="s">
        <v>1050</v>
      </c>
      <c r="Q31" s="123" t="s">
        <v>1049</v>
      </c>
      <c r="R31" s="123" t="s">
        <v>1048</v>
      </c>
      <c r="S31" s="123" t="s">
        <v>1047</v>
      </c>
    </row>
    <row r="32" spans="1:44" x14ac:dyDescent="0.35">
      <c r="A32">
        <v>100638</v>
      </c>
      <c r="B32">
        <v>1207</v>
      </c>
      <c r="C32">
        <v>8.4</v>
      </c>
      <c r="D32">
        <v>13</v>
      </c>
      <c r="E32">
        <v>46132</v>
      </c>
      <c r="F32">
        <v>8788167</v>
      </c>
      <c r="G32">
        <v>7281</v>
      </c>
      <c r="H32">
        <v>31</v>
      </c>
      <c r="I32">
        <v>8053311.0005781464</v>
      </c>
      <c r="J32">
        <v>734855.99942185357</v>
      </c>
      <c r="N32" t="s">
        <v>1046</v>
      </c>
      <c r="O32">
        <v>1</v>
      </c>
      <c r="P32">
        <v>2711791099488565</v>
      </c>
      <c r="Q32">
        <v>2711791099488565</v>
      </c>
      <c r="R32">
        <v>2356.7069735484779</v>
      </c>
      <c r="S32">
        <v>1.5767134130724756E-234</v>
      </c>
      <c r="Z32" s="18"/>
      <c r="AA32" s="18" t="s">
        <v>1101</v>
      </c>
      <c r="AB32" s="52"/>
      <c r="AC32" s="52"/>
      <c r="AD32" s="52"/>
      <c r="AE32" s="52"/>
      <c r="AF32" s="52"/>
      <c r="AG32" s="52"/>
      <c r="AH32" s="52"/>
      <c r="AI32" s="53"/>
    </row>
    <row r="33" spans="1:35" x14ac:dyDescent="0.35">
      <c r="A33">
        <v>100642</v>
      </c>
      <c r="B33">
        <v>615</v>
      </c>
      <c r="C33">
        <v>16.7</v>
      </c>
      <c r="D33">
        <v>12.5</v>
      </c>
      <c r="E33">
        <v>47149</v>
      </c>
      <c r="F33">
        <v>5552835</v>
      </c>
      <c r="G33">
        <v>9029</v>
      </c>
      <c r="H33">
        <v>32</v>
      </c>
      <c r="I33">
        <v>5254467.0497881761</v>
      </c>
      <c r="J33">
        <v>298367.95021182392</v>
      </c>
      <c r="N33" t="s">
        <v>1045</v>
      </c>
      <c r="O33">
        <v>756</v>
      </c>
      <c r="P33">
        <v>869906226876611.63</v>
      </c>
      <c r="Q33">
        <v>1150669612270.6504</v>
      </c>
      <c r="Z33" s="23"/>
      <c r="AA33" s="18"/>
      <c r="AB33" s="52"/>
      <c r="AC33" s="52"/>
      <c r="AD33" s="52"/>
      <c r="AE33" s="52"/>
      <c r="AF33" s="52"/>
      <c r="AG33" s="52"/>
      <c r="AH33" s="52"/>
      <c r="AI33" s="53"/>
    </row>
    <row r="34" spans="1:35" ht="15" thickBot="1" x14ac:dyDescent="0.4">
      <c r="A34">
        <v>100740</v>
      </c>
      <c r="B34">
        <v>892</v>
      </c>
      <c r="C34">
        <v>31.4</v>
      </c>
      <c r="D34">
        <v>12.3</v>
      </c>
      <c r="E34">
        <v>42211</v>
      </c>
      <c r="F34">
        <v>7612328</v>
      </c>
      <c r="G34">
        <v>8534</v>
      </c>
      <c r="H34">
        <v>33</v>
      </c>
      <c r="I34">
        <v>6970809.279724122</v>
      </c>
      <c r="J34">
        <v>641518.72027587797</v>
      </c>
      <c r="N34" s="117" t="s">
        <v>1044</v>
      </c>
      <c r="O34" s="117">
        <v>757</v>
      </c>
      <c r="P34" s="117">
        <v>3581697326365176.5</v>
      </c>
      <c r="Q34" s="117"/>
      <c r="R34" s="117"/>
      <c r="S34" s="117"/>
      <c r="Z34" s="23"/>
      <c r="AA34" s="23" t="s">
        <v>1053</v>
      </c>
      <c r="AB34">
        <v>758</v>
      </c>
      <c r="AI34" s="8"/>
    </row>
    <row r="35" spans="1:35" ht="15" thickBot="1" x14ac:dyDescent="0.4">
      <c r="A35">
        <v>100741</v>
      </c>
      <c r="B35">
        <v>1313</v>
      </c>
      <c r="C35">
        <v>13.1</v>
      </c>
      <c r="D35">
        <v>14.4</v>
      </c>
      <c r="E35">
        <v>45145</v>
      </c>
      <c r="F35">
        <v>8983546</v>
      </c>
      <c r="G35">
        <v>6842</v>
      </c>
      <c r="H35">
        <v>34</v>
      </c>
      <c r="I35">
        <v>8551332.2061438356</v>
      </c>
      <c r="J35">
        <v>432213.79385616444</v>
      </c>
      <c r="Z35" s="23"/>
      <c r="AA35" s="23" t="s">
        <v>1091</v>
      </c>
      <c r="AB35">
        <v>2</v>
      </c>
      <c r="AI35" s="8"/>
    </row>
    <row r="36" spans="1:35" x14ac:dyDescent="0.35">
      <c r="A36">
        <v>100742</v>
      </c>
      <c r="B36">
        <v>879</v>
      </c>
      <c r="C36">
        <v>27.9</v>
      </c>
      <c r="D36">
        <v>14.9</v>
      </c>
      <c r="E36">
        <v>43343</v>
      </c>
      <c r="F36">
        <v>7904847</v>
      </c>
      <c r="G36">
        <v>8993</v>
      </c>
      <c r="H36">
        <v>35</v>
      </c>
      <c r="I36">
        <v>6481181.1937190667</v>
      </c>
      <c r="J36">
        <v>1423665.8062809333</v>
      </c>
      <c r="N36" s="123"/>
      <c r="O36" s="123" t="s">
        <v>1043</v>
      </c>
      <c r="P36" s="123" t="s">
        <v>1042</v>
      </c>
      <c r="Q36" s="123" t="s">
        <v>1041</v>
      </c>
      <c r="R36" s="123" t="s">
        <v>1040</v>
      </c>
      <c r="S36" s="123" t="s">
        <v>1039</v>
      </c>
      <c r="T36" s="123" t="s">
        <v>1038</v>
      </c>
      <c r="U36" s="123" t="s">
        <v>1067</v>
      </c>
      <c r="V36" s="123" t="s">
        <v>1066</v>
      </c>
      <c r="Z36" s="23"/>
      <c r="AA36" s="23"/>
      <c r="AI36" s="8"/>
    </row>
    <row r="37" spans="1:35" x14ac:dyDescent="0.35">
      <c r="A37">
        <v>100743</v>
      </c>
      <c r="B37">
        <v>1344</v>
      </c>
      <c r="C37">
        <v>29.1</v>
      </c>
      <c r="D37">
        <v>15.1</v>
      </c>
      <c r="E37">
        <v>42836</v>
      </c>
      <c r="F37">
        <v>9799104</v>
      </c>
      <c r="G37">
        <v>7291</v>
      </c>
      <c r="H37">
        <v>36</v>
      </c>
      <c r="I37">
        <v>9091043.7127993964</v>
      </c>
      <c r="J37">
        <v>708060.28720060363</v>
      </c>
      <c r="N37" t="s">
        <v>1035</v>
      </c>
      <c r="O37">
        <v>815326.11270007864</v>
      </c>
      <c r="P37">
        <v>112310.41414270112</v>
      </c>
      <c r="Q37">
        <v>7.259577118682234</v>
      </c>
      <c r="R37">
        <v>9.6592643050563768E-13</v>
      </c>
      <c r="S37">
        <v>594848.76894206624</v>
      </c>
      <c r="T37">
        <v>1035803.456458091</v>
      </c>
      <c r="U37">
        <v>525301.52145055868</v>
      </c>
      <c r="V37">
        <v>1105350.7039495986</v>
      </c>
      <c r="Z37" s="23" t="s">
        <v>1064</v>
      </c>
      <c r="AA37" s="23" t="s">
        <v>1061</v>
      </c>
      <c r="AI37" s="8"/>
    </row>
    <row r="38" spans="1:35" ht="15" thickBot="1" x14ac:dyDescent="0.4">
      <c r="A38">
        <v>100745</v>
      </c>
      <c r="B38">
        <v>1377</v>
      </c>
      <c r="C38">
        <v>15.7</v>
      </c>
      <c r="D38">
        <v>17.2</v>
      </c>
      <c r="E38">
        <v>46163</v>
      </c>
      <c r="F38">
        <v>10342647</v>
      </c>
      <c r="G38">
        <v>7511</v>
      </c>
      <c r="H38">
        <v>37</v>
      </c>
      <c r="I38">
        <v>8733618.0624079574</v>
      </c>
      <c r="J38">
        <v>1609028.9375920426</v>
      </c>
      <c r="N38" s="117" t="s">
        <v>6</v>
      </c>
      <c r="O38" s="117">
        <v>5294.1115123851032</v>
      </c>
      <c r="P38" s="117">
        <v>109.05367146187349</v>
      </c>
      <c r="Q38" s="117">
        <v>48.545926436195131</v>
      </c>
      <c r="R38" s="117">
        <v>1.5767134130740896E-234</v>
      </c>
      <c r="S38" s="117">
        <v>5080.0275025049259</v>
      </c>
      <c r="T38" s="117">
        <v>5508.1955222652805</v>
      </c>
      <c r="U38" s="117">
        <v>5012.4969646032514</v>
      </c>
      <c r="V38" s="117">
        <v>5575.726060166955</v>
      </c>
      <c r="Z38" s="23"/>
      <c r="AA38" s="136"/>
      <c r="AB38" s="127" t="s">
        <v>1043</v>
      </c>
      <c r="AC38" s="127" t="s">
        <v>1042</v>
      </c>
      <c r="AD38" s="127" t="s">
        <v>1041</v>
      </c>
      <c r="AE38" s="127" t="s">
        <v>1040</v>
      </c>
      <c r="AF38" s="127" t="s">
        <v>1039</v>
      </c>
      <c r="AG38" s="127" t="s">
        <v>1038</v>
      </c>
      <c r="AH38" s="127" t="s">
        <v>1067</v>
      </c>
      <c r="AI38" s="135" t="s">
        <v>1066</v>
      </c>
    </row>
    <row r="39" spans="1:35" x14ac:dyDescent="0.35">
      <c r="A39">
        <v>100747</v>
      </c>
      <c r="B39">
        <v>861</v>
      </c>
      <c r="C39">
        <v>22.1</v>
      </c>
      <c r="D39">
        <v>16.8</v>
      </c>
      <c r="E39">
        <v>42253</v>
      </c>
      <c r="F39">
        <v>7157493</v>
      </c>
      <c r="G39">
        <v>8313</v>
      </c>
      <c r="H39">
        <v>38</v>
      </c>
      <c r="I39">
        <v>5712915.846340524</v>
      </c>
      <c r="J39">
        <v>1444577.153659476</v>
      </c>
      <c r="Z39" s="23"/>
      <c r="AA39" s="23" t="s">
        <v>1035</v>
      </c>
      <c r="AB39" s="113">
        <v>4639992.6333341505</v>
      </c>
      <c r="AC39" s="113">
        <v>264118.46467424167</v>
      </c>
      <c r="AD39" s="113">
        <v>17.567846455025485</v>
      </c>
      <c r="AE39" s="137">
        <v>3.4814233922205382E-58</v>
      </c>
      <c r="AF39" s="113">
        <v>4121498.76392309</v>
      </c>
      <c r="AG39" s="113">
        <v>5158486.5027452111</v>
      </c>
      <c r="AH39" s="113">
        <v>3957944.516305048</v>
      </c>
      <c r="AI39" s="112">
        <v>5322040.7503632531</v>
      </c>
    </row>
    <row r="40" spans="1:35" x14ac:dyDescent="0.35">
      <c r="A40">
        <v>100748</v>
      </c>
      <c r="B40">
        <v>687</v>
      </c>
      <c r="C40">
        <v>26.1</v>
      </c>
      <c r="D40">
        <v>11.5</v>
      </c>
      <c r="E40">
        <v>45766</v>
      </c>
      <c r="F40">
        <v>5538594</v>
      </c>
      <c r="G40">
        <v>8062</v>
      </c>
      <c r="H40">
        <v>39</v>
      </c>
      <c r="I40">
        <v>6082564.2222179547</v>
      </c>
      <c r="J40">
        <v>-543970.2222179547</v>
      </c>
      <c r="Z40" s="23" t="s">
        <v>1099</v>
      </c>
      <c r="AA40" s="23" t="s">
        <v>6</v>
      </c>
      <c r="AB40" s="113">
        <v>5656.2999893592596</v>
      </c>
      <c r="AC40" s="113">
        <v>97.718926973963136</v>
      </c>
      <c r="AD40" s="113">
        <v>57.883361642584973</v>
      </c>
      <c r="AE40" s="137">
        <v>7.7048934316970929E-280</v>
      </c>
      <c r="AF40" s="113">
        <v>5464.4668866493894</v>
      </c>
      <c r="AG40" s="113">
        <v>5848.1330920691298</v>
      </c>
      <c r="AH40" s="113">
        <v>5403.9548524037673</v>
      </c>
      <c r="AI40" s="112">
        <v>5908.6451263147519</v>
      </c>
    </row>
    <row r="41" spans="1:35" x14ac:dyDescent="0.35">
      <c r="A41">
        <v>100749</v>
      </c>
      <c r="B41">
        <v>743</v>
      </c>
      <c r="C41">
        <v>13.4</v>
      </c>
      <c r="D41">
        <v>14.7</v>
      </c>
      <c r="E41">
        <v>40663</v>
      </c>
      <c r="F41">
        <v>6121577</v>
      </c>
      <c r="G41">
        <v>8239</v>
      </c>
      <c r="H41">
        <v>40</v>
      </c>
      <c r="I41">
        <v>4779534.0598542728</v>
      </c>
      <c r="J41">
        <v>1342042.9401457272</v>
      </c>
      <c r="Z41" s="23" t="s">
        <v>1098</v>
      </c>
      <c r="AA41" s="23" t="s">
        <v>11</v>
      </c>
      <c r="AB41" s="113">
        <v>-271931.46029034932</v>
      </c>
      <c r="AC41" s="113">
        <v>17445.208454780775</v>
      </c>
      <c r="AD41" s="113">
        <v>-15.587744967061589</v>
      </c>
      <c r="AE41" s="137">
        <v>1.0584689230560667E-47</v>
      </c>
      <c r="AF41" s="113">
        <v>-306178.34130852437</v>
      </c>
      <c r="AG41" s="113">
        <v>-237684.57927217425</v>
      </c>
      <c r="AH41" s="113">
        <v>-316981.21322011418</v>
      </c>
      <c r="AI41" s="112">
        <v>-226881.70736058449</v>
      </c>
    </row>
    <row r="42" spans="1:35" x14ac:dyDescent="0.35">
      <c r="A42">
        <v>100750</v>
      </c>
      <c r="B42">
        <v>879</v>
      </c>
      <c r="C42">
        <v>10.3</v>
      </c>
      <c r="D42">
        <v>15.7</v>
      </c>
      <c r="E42">
        <v>50203</v>
      </c>
      <c r="F42">
        <v>6185523</v>
      </c>
      <c r="G42">
        <v>7037</v>
      </c>
      <c r="H42">
        <v>41</v>
      </c>
      <c r="I42">
        <v>6333977.2817713954</v>
      </c>
      <c r="J42">
        <v>-148454.28177139536</v>
      </c>
      <c r="Z42" s="23"/>
      <c r="AA42" s="26"/>
      <c r="AB42" s="12"/>
      <c r="AC42" s="12"/>
      <c r="AD42" s="12"/>
      <c r="AE42" s="12"/>
      <c r="AF42" s="12"/>
      <c r="AG42" s="12"/>
      <c r="AH42" s="12"/>
      <c r="AI42" s="13"/>
    </row>
    <row r="43" spans="1:35" x14ac:dyDescent="0.35">
      <c r="A43">
        <v>100752</v>
      </c>
      <c r="B43">
        <v>766</v>
      </c>
      <c r="C43">
        <v>15.1</v>
      </c>
      <c r="D43">
        <v>13</v>
      </c>
      <c r="E43">
        <v>43500</v>
      </c>
      <c r="F43">
        <v>6078976</v>
      </c>
      <c r="G43">
        <v>7936</v>
      </c>
      <c r="H43">
        <v>42</v>
      </c>
      <c r="I43">
        <v>5556606.3356588399</v>
      </c>
      <c r="J43">
        <v>522369.6643411601</v>
      </c>
      <c r="Z43" s="26"/>
      <c r="AA43" s="26" t="s">
        <v>960</v>
      </c>
      <c r="AB43" s="12"/>
      <c r="AC43" s="12"/>
      <c r="AD43" s="12"/>
      <c r="AE43" s="12"/>
      <c r="AF43" s="12"/>
      <c r="AG43" s="12"/>
      <c r="AH43" s="12"/>
      <c r="AI43" s="13"/>
    </row>
    <row r="44" spans="1:35" x14ac:dyDescent="0.35">
      <c r="A44">
        <v>100849</v>
      </c>
      <c r="B44">
        <v>793</v>
      </c>
      <c r="C44">
        <v>17.100000000000001</v>
      </c>
      <c r="D44">
        <v>12.3</v>
      </c>
      <c r="E44">
        <v>44624</v>
      </c>
      <c r="F44">
        <v>6693713</v>
      </c>
      <c r="G44">
        <v>8441</v>
      </c>
      <c r="H44">
        <v>43</v>
      </c>
      <c r="I44">
        <v>6030196.7830708539</v>
      </c>
      <c r="J44">
        <v>663516.21692914609</v>
      </c>
    </row>
    <row r="45" spans="1:35" x14ac:dyDescent="0.35">
      <c r="A45">
        <v>100857</v>
      </c>
      <c r="B45">
        <v>675</v>
      </c>
      <c r="C45">
        <v>21.4</v>
      </c>
      <c r="D45">
        <v>10.6</v>
      </c>
      <c r="E45">
        <v>44724</v>
      </c>
      <c r="F45">
        <v>6459750</v>
      </c>
      <c r="G45">
        <v>9570</v>
      </c>
      <c r="H45">
        <v>44</v>
      </c>
      <c r="I45">
        <v>5817158.8458293518</v>
      </c>
      <c r="J45">
        <v>642591.15417064819</v>
      </c>
      <c r="Z45" s="18"/>
      <c r="AA45" s="18" t="s">
        <v>1100</v>
      </c>
      <c r="AB45" s="52"/>
      <c r="AC45" s="52"/>
      <c r="AD45" s="52"/>
      <c r="AE45" s="52"/>
      <c r="AF45" s="52"/>
      <c r="AG45" s="52"/>
      <c r="AH45" s="52"/>
      <c r="AI45" s="53"/>
    </row>
    <row r="46" spans="1:35" x14ac:dyDescent="0.35">
      <c r="A46">
        <v>100859</v>
      </c>
      <c r="B46">
        <v>602</v>
      </c>
      <c r="C46">
        <v>24.8</v>
      </c>
      <c r="D46">
        <v>11.2</v>
      </c>
      <c r="E46">
        <v>49720</v>
      </c>
      <c r="F46">
        <v>5560072</v>
      </c>
      <c r="G46">
        <v>9236</v>
      </c>
      <c r="H46">
        <v>45</v>
      </c>
      <c r="I46">
        <v>6028490.3021046035</v>
      </c>
      <c r="J46">
        <v>-468418.3021046035</v>
      </c>
      <c r="N46" t="s">
        <v>1060</v>
      </c>
      <c r="Z46" s="23"/>
      <c r="AA46" s="18"/>
      <c r="AB46" s="52"/>
      <c r="AC46" s="52"/>
      <c r="AD46" s="52"/>
      <c r="AE46" s="52"/>
      <c r="AF46" s="52"/>
      <c r="AG46" s="52"/>
      <c r="AH46" s="52"/>
      <c r="AI46" s="53"/>
    </row>
    <row r="47" spans="1:35" ht="15" thickBot="1" x14ac:dyDescent="0.4">
      <c r="A47">
        <v>100965</v>
      </c>
      <c r="B47">
        <v>735</v>
      </c>
      <c r="C47">
        <v>38.200000000000003</v>
      </c>
      <c r="D47">
        <v>12.7</v>
      </c>
      <c r="E47">
        <v>47286</v>
      </c>
      <c r="F47">
        <v>8208480</v>
      </c>
      <c r="G47">
        <v>11168</v>
      </c>
      <c r="H47">
        <v>46</v>
      </c>
      <c r="I47">
        <v>6897571.1828987766</v>
      </c>
      <c r="J47">
        <v>1310908.8171012234</v>
      </c>
      <c r="Z47" s="23"/>
      <c r="AA47" s="23" t="s">
        <v>1053</v>
      </c>
      <c r="AB47">
        <v>758</v>
      </c>
      <c r="AI47" s="8"/>
    </row>
    <row r="48" spans="1:35" x14ac:dyDescent="0.35">
      <c r="A48">
        <v>100966</v>
      </c>
      <c r="B48">
        <v>955</v>
      </c>
      <c r="C48">
        <v>52.4</v>
      </c>
      <c r="D48">
        <v>13.9</v>
      </c>
      <c r="E48">
        <v>45308</v>
      </c>
      <c r="F48">
        <v>10868855</v>
      </c>
      <c r="G48">
        <v>11381</v>
      </c>
      <c r="H48">
        <v>47</v>
      </c>
      <c r="I48">
        <v>8392677.1542720404</v>
      </c>
      <c r="J48">
        <v>2476177.8457279596</v>
      </c>
      <c r="N48" s="126" t="s">
        <v>1058</v>
      </c>
      <c r="O48" s="126"/>
      <c r="Z48" s="23"/>
      <c r="AA48" s="23" t="s">
        <v>1091</v>
      </c>
      <c r="AB48">
        <v>4</v>
      </c>
      <c r="AI48" s="8"/>
    </row>
    <row r="49" spans="1:35" x14ac:dyDescent="0.35">
      <c r="A49">
        <v>100967</v>
      </c>
      <c r="B49">
        <v>1488</v>
      </c>
      <c r="C49">
        <v>35.1</v>
      </c>
      <c r="D49">
        <v>14.1</v>
      </c>
      <c r="E49">
        <v>45464</v>
      </c>
      <c r="F49">
        <v>13006608</v>
      </c>
      <c r="G49">
        <v>8741</v>
      </c>
      <c r="H49">
        <v>48</v>
      </c>
      <c r="I49">
        <v>10623846.370880105</v>
      </c>
      <c r="J49">
        <v>2382761.6291198954</v>
      </c>
      <c r="N49" t="s">
        <v>1056</v>
      </c>
      <c r="O49">
        <v>0.90346969834882629</v>
      </c>
      <c r="Z49" s="23"/>
      <c r="AA49" s="23"/>
      <c r="AI49" s="8"/>
    </row>
    <row r="50" spans="1:35" x14ac:dyDescent="0.35">
      <c r="A50">
        <v>100972</v>
      </c>
      <c r="B50">
        <v>815</v>
      </c>
      <c r="C50">
        <v>40.700000000000003</v>
      </c>
      <c r="D50">
        <v>13.5</v>
      </c>
      <c r="E50">
        <v>44887</v>
      </c>
      <c r="F50">
        <v>7115765</v>
      </c>
      <c r="G50">
        <v>8731</v>
      </c>
      <c r="H50">
        <v>49</v>
      </c>
      <c r="I50">
        <v>7078275.5111063011</v>
      </c>
      <c r="J50">
        <v>37489.488893698901</v>
      </c>
      <c r="N50" t="s">
        <v>1055</v>
      </c>
      <c r="O50">
        <v>0.81625749583451912</v>
      </c>
      <c r="Z50" s="23" t="s">
        <v>1064</v>
      </c>
      <c r="AA50" s="23" t="s">
        <v>1061</v>
      </c>
      <c r="AI50" s="8"/>
    </row>
    <row r="51" spans="1:35" x14ac:dyDescent="0.35">
      <c r="A51">
        <v>100973</v>
      </c>
      <c r="B51">
        <v>1265</v>
      </c>
      <c r="C51">
        <v>50.8</v>
      </c>
      <c r="D51">
        <v>13.7</v>
      </c>
      <c r="E51">
        <v>46350</v>
      </c>
      <c r="F51">
        <v>11238260</v>
      </c>
      <c r="G51">
        <v>8884</v>
      </c>
      <c r="H51">
        <v>50</v>
      </c>
      <c r="I51">
        <v>10227710.266108524</v>
      </c>
      <c r="J51">
        <v>1010549.7338914759</v>
      </c>
      <c r="N51" t="s">
        <v>1054</v>
      </c>
      <c r="O51">
        <v>0.815770760724147</v>
      </c>
      <c r="Z51" s="23"/>
      <c r="AA51" s="136"/>
      <c r="AB51" s="127" t="s">
        <v>1043</v>
      </c>
      <c r="AC51" s="127" t="s">
        <v>1042</v>
      </c>
      <c r="AD51" s="127" t="s">
        <v>1041</v>
      </c>
      <c r="AE51" s="127" t="s">
        <v>1040</v>
      </c>
      <c r="AF51" s="127" t="s">
        <v>1039</v>
      </c>
      <c r="AG51" s="127" t="s">
        <v>1038</v>
      </c>
      <c r="AH51" s="127" t="s">
        <v>1067</v>
      </c>
      <c r="AI51" s="135" t="s">
        <v>1066</v>
      </c>
    </row>
    <row r="52" spans="1:35" x14ac:dyDescent="0.35">
      <c r="A52">
        <v>100974</v>
      </c>
      <c r="B52">
        <v>1109</v>
      </c>
      <c r="C52">
        <v>33.1</v>
      </c>
      <c r="D52">
        <v>11.9</v>
      </c>
      <c r="E52">
        <v>46086</v>
      </c>
      <c r="F52">
        <v>10688542</v>
      </c>
      <c r="G52">
        <v>9638</v>
      </c>
      <c r="H52">
        <v>51</v>
      </c>
      <c r="I52">
        <v>8774521.4386383742</v>
      </c>
      <c r="J52">
        <v>1914020.5613616258</v>
      </c>
      <c r="N52" t="s">
        <v>1042</v>
      </c>
      <c r="O52">
        <v>933632.11263000523</v>
      </c>
      <c r="Z52" s="23"/>
      <c r="AA52" s="23" t="s">
        <v>1035</v>
      </c>
      <c r="AB52" s="113">
        <v>-2440123.9349359656</v>
      </c>
      <c r="AC52" s="113">
        <v>437580.4542783114</v>
      </c>
      <c r="AD52" s="113">
        <v>-5.5764006620460007</v>
      </c>
      <c r="AE52" s="134">
        <v>3.4238020350340581E-8</v>
      </c>
      <c r="AF52" s="113">
        <v>-3299146.6116046119</v>
      </c>
      <c r="AG52" s="113">
        <v>-1581101.2582673193</v>
      </c>
      <c r="AH52" s="113">
        <v>-3570120.4074488096</v>
      </c>
      <c r="AI52" s="112">
        <v>-1310127.4624231216</v>
      </c>
    </row>
    <row r="53" spans="1:35" ht="15" thickBot="1" x14ac:dyDescent="0.4">
      <c r="A53">
        <v>100975</v>
      </c>
      <c r="B53">
        <v>1488</v>
      </c>
      <c r="C53">
        <v>45.5</v>
      </c>
      <c r="D53">
        <v>13.1</v>
      </c>
      <c r="E53">
        <v>45717</v>
      </c>
      <c r="F53">
        <v>13086960</v>
      </c>
      <c r="G53">
        <v>8795</v>
      </c>
      <c r="H53">
        <v>52</v>
      </c>
      <c r="I53">
        <v>11271771.255557062</v>
      </c>
      <c r="J53">
        <v>1815188.7444429379</v>
      </c>
      <c r="N53" s="117" t="s">
        <v>1053</v>
      </c>
      <c r="O53" s="117">
        <v>758</v>
      </c>
      <c r="Z53" s="23" t="s">
        <v>1099</v>
      </c>
      <c r="AA53" s="23" t="s">
        <v>6</v>
      </c>
      <c r="AB53" s="113">
        <v>5681.3334118186503</v>
      </c>
      <c r="AC53" s="113">
        <v>77.916388793520852</v>
      </c>
      <c r="AD53" s="113">
        <v>72.915769067201467</v>
      </c>
      <c r="AE53" s="134">
        <v>0</v>
      </c>
      <c r="AF53" s="113">
        <v>5528.3742377893759</v>
      </c>
      <c r="AG53" s="113">
        <v>5834.2925858479248</v>
      </c>
      <c r="AH53" s="113">
        <v>5480.1241401823563</v>
      </c>
      <c r="AI53" s="112">
        <v>5882.5426834549444</v>
      </c>
    </row>
    <row r="54" spans="1:35" x14ac:dyDescent="0.35">
      <c r="A54">
        <v>100977</v>
      </c>
      <c r="B54">
        <v>1499</v>
      </c>
      <c r="C54">
        <v>30.8</v>
      </c>
      <c r="D54">
        <v>11.9</v>
      </c>
      <c r="E54">
        <v>41513</v>
      </c>
      <c r="F54">
        <v>11951527</v>
      </c>
      <c r="G54">
        <v>7973</v>
      </c>
      <c r="H54">
        <v>53</v>
      </c>
      <c r="I54">
        <v>10372928.289599333</v>
      </c>
      <c r="J54">
        <v>1578598.710400667</v>
      </c>
      <c r="Z54" s="23" t="s">
        <v>1098</v>
      </c>
      <c r="AA54" s="23" t="s">
        <v>11</v>
      </c>
      <c r="AB54" s="113">
        <v>-147670.68638234079</v>
      </c>
      <c r="AC54" s="113">
        <v>15141.379606720151</v>
      </c>
      <c r="AD54" s="113">
        <v>-9.7527893902614107</v>
      </c>
      <c r="AE54" s="134">
        <v>3.0464054239795484E-21</v>
      </c>
      <c r="AF54" s="113">
        <v>-177395.02235541921</v>
      </c>
      <c r="AG54" s="113">
        <v>-117946.35040926239</v>
      </c>
      <c r="AH54" s="113">
        <v>-186771.39432595819</v>
      </c>
      <c r="AI54" s="112">
        <v>-108569.9784387234</v>
      </c>
    </row>
    <row r="55" spans="1:35" ht="15" thickBot="1" x14ac:dyDescent="0.4">
      <c r="A55">
        <v>100978</v>
      </c>
      <c r="B55">
        <v>890</v>
      </c>
      <c r="C55">
        <v>20.3</v>
      </c>
      <c r="D55">
        <v>8.1</v>
      </c>
      <c r="E55">
        <v>44857</v>
      </c>
      <c r="F55">
        <v>7169840</v>
      </c>
      <c r="G55">
        <v>8056</v>
      </c>
      <c r="H55">
        <v>54</v>
      </c>
      <c r="I55">
        <v>7372831.0771459639</v>
      </c>
      <c r="J55">
        <v>-202991.07714596391</v>
      </c>
      <c r="N55" t="s">
        <v>1052</v>
      </c>
      <c r="Z55" s="23" t="s">
        <v>1097</v>
      </c>
      <c r="AA55" s="23" t="s">
        <v>13</v>
      </c>
      <c r="AB55" s="113">
        <v>112.17061032168337</v>
      </c>
      <c r="AC55" s="113">
        <v>9.2344812620025944</v>
      </c>
      <c r="AD55" s="113">
        <v>12.146931391071771</v>
      </c>
      <c r="AE55" s="134">
        <v>3.9335208717184496E-31</v>
      </c>
      <c r="AF55" s="113">
        <v>94.042221053440159</v>
      </c>
      <c r="AG55" s="113">
        <v>130.29899958992658</v>
      </c>
      <c r="AH55" s="113">
        <v>88.323724224453741</v>
      </c>
      <c r="AI55" s="112">
        <v>136.017496418913</v>
      </c>
    </row>
    <row r="56" spans="1:35" x14ac:dyDescent="0.35">
      <c r="A56">
        <v>100979</v>
      </c>
      <c r="B56">
        <v>668</v>
      </c>
      <c r="C56">
        <v>48.5</v>
      </c>
      <c r="D56">
        <v>12</v>
      </c>
      <c r="E56">
        <v>49007</v>
      </c>
      <c r="F56">
        <v>5769516</v>
      </c>
      <c r="G56">
        <v>8637</v>
      </c>
      <c r="H56">
        <v>55</v>
      </c>
      <c r="I56">
        <v>7280674.7190802302</v>
      </c>
      <c r="J56">
        <v>-1511158.7190802302</v>
      </c>
      <c r="N56" s="123"/>
      <c r="O56" s="123" t="s">
        <v>1051</v>
      </c>
      <c r="P56" s="123" t="s">
        <v>1050</v>
      </c>
      <c r="Q56" s="123" t="s">
        <v>1049</v>
      </c>
      <c r="R56" s="123" t="s">
        <v>1048</v>
      </c>
      <c r="S56" s="123" t="s">
        <v>1047</v>
      </c>
      <c r="Z56" s="23" t="s">
        <v>1096</v>
      </c>
      <c r="AA56" s="23" t="s">
        <v>9</v>
      </c>
      <c r="AB56" s="113">
        <v>45372.599411849267</v>
      </c>
      <c r="AC56" s="113">
        <v>3163.0735784704279</v>
      </c>
      <c r="AD56" s="113">
        <v>14.344465370859366</v>
      </c>
      <c r="AE56" s="134">
        <v>1.9696519428168432E-41</v>
      </c>
      <c r="AF56" s="113">
        <v>39163.108322127584</v>
      </c>
      <c r="AG56" s="113">
        <v>51582.09050157095</v>
      </c>
      <c r="AH56" s="113">
        <v>37204.359832078531</v>
      </c>
      <c r="AI56" s="112">
        <v>53540.838991620003</v>
      </c>
    </row>
    <row r="57" spans="1:35" x14ac:dyDescent="0.35">
      <c r="A57">
        <v>101053</v>
      </c>
      <c r="B57">
        <v>1229</v>
      </c>
      <c r="C57">
        <v>12.4</v>
      </c>
      <c r="D57">
        <v>13.7</v>
      </c>
      <c r="E57">
        <v>44020</v>
      </c>
      <c r="F57">
        <v>8617748</v>
      </c>
      <c r="G57">
        <v>7012</v>
      </c>
      <c r="H57">
        <v>56</v>
      </c>
      <c r="I57">
        <v>8019516.9238185203</v>
      </c>
      <c r="J57">
        <v>598231.07618147973</v>
      </c>
      <c r="N57" t="s">
        <v>1046</v>
      </c>
      <c r="O57">
        <v>2</v>
      </c>
      <c r="P57">
        <v>2923587290456031.5</v>
      </c>
      <c r="Q57">
        <v>1461793645228015.8</v>
      </c>
      <c r="R57">
        <v>1677.0055795039061</v>
      </c>
      <c r="S57">
        <v>1.7343457396058821E-278</v>
      </c>
      <c r="Z57" s="23"/>
      <c r="AA57" s="26"/>
      <c r="AB57" s="12"/>
      <c r="AC57" s="12"/>
      <c r="AD57" s="12"/>
      <c r="AE57" s="12"/>
      <c r="AF57" s="12"/>
      <c r="AG57" s="12"/>
      <c r="AH57" s="12"/>
      <c r="AI57" s="13"/>
    </row>
    <row r="58" spans="1:35" x14ac:dyDescent="0.35">
      <c r="A58">
        <v>101154</v>
      </c>
      <c r="B58">
        <v>959</v>
      </c>
      <c r="C58">
        <v>28.7</v>
      </c>
      <c r="D58">
        <v>11.8</v>
      </c>
      <c r="E58">
        <v>43988</v>
      </c>
      <c r="F58">
        <v>7897365</v>
      </c>
      <c r="G58">
        <v>8235</v>
      </c>
      <c r="H58">
        <v>57</v>
      </c>
      <c r="I58">
        <v>7502115.1176367793</v>
      </c>
      <c r="J58">
        <v>395249.88236322068</v>
      </c>
      <c r="N58" t="s">
        <v>1045</v>
      </c>
      <c r="O58">
        <v>755</v>
      </c>
      <c r="P58">
        <v>658110035909144.88</v>
      </c>
      <c r="Q58">
        <v>871668921733.96667</v>
      </c>
      <c r="Z58" s="23"/>
      <c r="AA58" s="23" t="s">
        <v>1095</v>
      </c>
      <c r="AI58" s="8"/>
    </row>
    <row r="59" spans="1:35" ht="15" thickBot="1" x14ac:dyDescent="0.4">
      <c r="A59">
        <v>101243</v>
      </c>
      <c r="B59">
        <v>936</v>
      </c>
      <c r="C59">
        <v>26.9</v>
      </c>
      <c r="D59">
        <v>12.6</v>
      </c>
      <c r="E59">
        <v>52821</v>
      </c>
      <c r="F59">
        <v>7808112</v>
      </c>
      <c r="G59">
        <v>8342</v>
      </c>
      <c r="H59">
        <v>58</v>
      </c>
      <c r="I59">
        <v>8162440.2220891798</v>
      </c>
      <c r="J59">
        <v>-354328.22208917979</v>
      </c>
      <c r="N59" s="117" t="s">
        <v>1044</v>
      </c>
      <c r="O59" s="117">
        <v>757</v>
      </c>
      <c r="P59" s="117">
        <v>3581697326365176.5</v>
      </c>
      <c r="Q59" s="117"/>
      <c r="R59" s="117"/>
      <c r="S59" s="117"/>
      <c r="Z59" s="26"/>
      <c r="AA59" s="26" t="s">
        <v>960</v>
      </c>
      <c r="AB59" s="12"/>
      <c r="AC59" s="12"/>
      <c r="AD59" s="12"/>
      <c r="AE59" s="12"/>
      <c r="AF59" s="12"/>
      <c r="AG59" s="12"/>
      <c r="AH59" s="12"/>
      <c r="AI59" s="13"/>
    </row>
    <row r="60" spans="1:35" ht="15" thickBot="1" x14ac:dyDescent="0.4">
      <c r="A60">
        <v>101244</v>
      </c>
      <c r="B60">
        <v>1729</v>
      </c>
      <c r="C60">
        <v>18.3</v>
      </c>
      <c r="D60">
        <v>15.8</v>
      </c>
      <c r="E60">
        <v>48750</v>
      </c>
      <c r="F60">
        <v>13344422</v>
      </c>
      <c r="G60">
        <v>7718</v>
      </c>
      <c r="H60">
        <v>59</v>
      </c>
      <c r="I60">
        <v>11348340.511676401</v>
      </c>
      <c r="J60">
        <v>1996081.4883235991</v>
      </c>
    </row>
    <row r="61" spans="1:35" x14ac:dyDescent="0.35">
      <c r="A61">
        <v>101245</v>
      </c>
      <c r="B61">
        <v>1845</v>
      </c>
      <c r="C61">
        <v>16.8</v>
      </c>
      <c r="D61">
        <v>13.9</v>
      </c>
      <c r="E61">
        <v>41130</v>
      </c>
      <c r="F61">
        <v>12653010</v>
      </c>
      <c r="G61">
        <v>6858</v>
      </c>
      <c r="H61">
        <v>60</v>
      </c>
      <c r="I61">
        <v>11365150.541804813</v>
      </c>
      <c r="J61">
        <v>1287859.4581951872</v>
      </c>
      <c r="N61" s="123"/>
      <c r="O61" s="123" t="s">
        <v>1043</v>
      </c>
      <c r="P61" s="123" t="s">
        <v>1042</v>
      </c>
      <c r="Q61" s="123" t="s">
        <v>1041</v>
      </c>
      <c r="R61" s="123" t="s">
        <v>1040</v>
      </c>
      <c r="S61" s="123" t="s">
        <v>1039</v>
      </c>
      <c r="T61" s="123" t="s">
        <v>1038</v>
      </c>
      <c r="U61" s="123" t="s">
        <v>1067</v>
      </c>
      <c r="V61" s="123" t="s">
        <v>1066</v>
      </c>
      <c r="Z61" t="s">
        <v>1094</v>
      </c>
    </row>
    <row r="62" spans="1:35" x14ac:dyDescent="0.35">
      <c r="A62">
        <v>101247</v>
      </c>
      <c r="B62">
        <v>1233</v>
      </c>
      <c r="C62">
        <v>10</v>
      </c>
      <c r="D62">
        <v>15.5</v>
      </c>
      <c r="E62">
        <v>51071</v>
      </c>
      <c r="F62">
        <v>7638435</v>
      </c>
      <c r="G62">
        <v>6195</v>
      </c>
      <c r="H62">
        <v>61</v>
      </c>
      <c r="I62">
        <v>8458455.7567673326</v>
      </c>
      <c r="J62">
        <v>-820020.75676733255</v>
      </c>
      <c r="N62" t="s">
        <v>1035</v>
      </c>
      <c r="O62">
        <v>4639992.6333341505</v>
      </c>
      <c r="P62">
        <v>264118.46467424167</v>
      </c>
      <c r="Q62">
        <v>17.567846455025485</v>
      </c>
      <c r="R62">
        <v>3.4814233922205382E-58</v>
      </c>
      <c r="S62">
        <v>4121498.76392309</v>
      </c>
      <c r="T62">
        <v>5158486.5027452111</v>
      </c>
      <c r="U62">
        <v>3957944.516305048</v>
      </c>
      <c r="V62">
        <v>5322040.7503632531</v>
      </c>
      <c r="Z62" t="s">
        <v>1093</v>
      </c>
    </row>
    <row r="63" spans="1:35" x14ac:dyDescent="0.35">
      <c r="A63">
        <v>101345</v>
      </c>
      <c r="B63">
        <v>788</v>
      </c>
      <c r="C63">
        <v>22.3</v>
      </c>
      <c r="D63">
        <v>13.5</v>
      </c>
      <c r="E63">
        <v>41785</v>
      </c>
      <c r="F63">
        <v>5367068</v>
      </c>
      <c r="G63">
        <v>6811</v>
      </c>
      <c r="H63">
        <v>62</v>
      </c>
      <c r="I63">
        <v>5742070.4465913083</v>
      </c>
      <c r="J63">
        <v>-375002.44659130834</v>
      </c>
      <c r="N63" t="s">
        <v>6</v>
      </c>
      <c r="O63">
        <v>5656.2999893592596</v>
      </c>
      <c r="P63">
        <v>97.718926973963136</v>
      </c>
      <c r="Q63">
        <v>57.883361642584973</v>
      </c>
      <c r="R63">
        <v>7.7048934316970929E-280</v>
      </c>
      <c r="S63">
        <v>5464.4668866493894</v>
      </c>
      <c r="T63">
        <v>5848.1330920691298</v>
      </c>
      <c r="U63">
        <v>5403.9548524037673</v>
      </c>
      <c r="V63">
        <v>5908.6451263147519</v>
      </c>
      <c r="Z63" t="s">
        <v>1092</v>
      </c>
    </row>
    <row r="64" spans="1:35" ht="15" thickBot="1" x14ac:dyDescent="0.4">
      <c r="A64">
        <v>101361</v>
      </c>
      <c r="B64">
        <v>769</v>
      </c>
      <c r="C64">
        <v>2.2000000000000002</v>
      </c>
      <c r="D64">
        <v>15.4</v>
      </c>
      <c r="E64">
        <v>43460</v>
      </c>
      <c r="F64">
        <v>4706280</v>
      </c>
      <c r="G64">
        <v>6120</v>
      </c>
      <c r="H64">
        <v>63</v>
      </c>
      <c r="I64">
        <v>4629447.3317509564</v>
      </c>
      <c r="J64">
        <v>76832.668249043636</v>
      </c>
      <c r="N64" s="117" t="s">
        <v>11</v>
      </c>
      <c r="O64" s="117">
        <v>-271931.46029034932</v>
      </c>
      <c r="P64" s="117">
        <v>17445.208454780775</v>
      </c>
      <c r="Q64" s="117">
        <v>-15.587744967061589</v>
      </c>
      <c r="R64" s="117">
        <v>1.0584689230560667E-47</v>
      </c>
      <c r="S64" s="117">
        <v>-306178.34130852437</v>
      </c>
      <c r="T64" s="117">
        <v>-237684.57927217425</v>
      </c>
      <c r="U64" s="117">
        <v>-316981.21322011418</v>
      </c>
      <c r="V64" s="117">
        <v>-226881.70736058449</v>
      </c>
      <c r="Z64" t="s">
        <v>1091</v>
      </c>
      <c r="AA64" s="125" t="s">
        <v>1090</v>
      </c>
      <c r="AB64" s="125"/>
      <c r="AC64" s="125" t="s">
        <v>1089</v>
      </c>
      <c r="AD64" s="125"/>
      <c r="AE64" s="125" t="s">
        <v>1088</v>
      </c>
    </row>
    <row r="65" spans="1:32" x14ac:dyDescent="0.35">
      <c r="A65">
        <v>101362</v>
      </c>
      <c r="B65">
        <v>1154</v>
      </c>
      <c r="C65">
        <v>5.2</v>
      </c>
      <c r="D65">
        <v>14.4</v>
      </c>
      <c r="E65">
        <v>41056</v>
      </c>
      <c r="F65">
        <v>6508560</v>
      </c>
      <c r="G65">
        <v>5640</v>
      </c>
      <c r="H65">
        <v>64</v>
      </c>
      <c r="I65">
        <v>6830891.0327056982</v>
      </c>
      <c r="J65">
        <v>-322331.03270569816</v>
      </c>
      <c r="AA65" t="s">
        <v>1043</v>
      </c>
      <c r="AC65" s="125" t="s">
        <v>1043</v>
      </c>
      <c r="AE65" s="125" t="s">
        <v>1043</v>
      </c>
    </row>
    <row r="66" spans="1:32" x14ac:dyDescent="0.35">
      <c r="A66">
        <v>101364</v>
      </c>
      <c r="B66">
        <v>1107</v>
      </c>
      <c r="C66">
        <v>11.3</v>
      </c>
      <c r="D66">
        <v>15.5</v>
      </c>
      <c r="E66">
        <v>39285</v>
      </c>
      <c r="F66">
        <v>6580008</v>
      </c>
      <c r="G66">
        <v>5944</v>
      </c>
      <c r="H66">
        <v>65</v>
      </c>
      <c r="I66">
        <v>6479549.3128622267</v>
      </c>
      <c r="J66">
        <v>100458.68713777326</v>
      </c>
      <c r="Z66" t="s">
        <v>1087</v>
      </c>
      <c r="AA66" s="133">
        <v>815326.11270007864</v>
      </c>
      <c r="AB66" t="s">
        <v>1073</v>
      </c>
      <c r="AC66" s="133">
        <v>4639992.6333341505</v>
      </c>
      <c r="AD66" t="s">
        <v>1073</v>
      </c>
      <c r="AE66" s="133">
        <v>-2440123.9349359656</v>
      </c>
    </row>
    <row r="67" spans="1:32" x14ac:dyDescent="0.35">
      <c r="A67">
        <v>101564</v>
      </c>
      <c r="B67">
        <v>758</v>
      </c>
      <c r="C67">
        <v>12.8</v>
      </c>
      <c r="D67">
        <v>11.6</v>
      </c>
      <c r="E67">
        <v>37900</v>
      </c>
      <c r="F67">
        <v>5744124</v>
      </c>
      <c r="G67">
        <v>7578</v>
      </c>
      <c r="H67">
        <v>66</v>
      </c>
      <c r="I67">
        <v>4985382.2328508887</v>
      </c>
      <c r="J67">
        <v>758741.76714911126</v>
      </c>
      <c r="AA67" s="133" t="s">
        <v>1086</v>
      </c>
      <c r="AC67" s="133" t="s">
        <v>1085</v>
      </c>
      <c r="AE67" s="133" t="s">
        <v>1084</v>
      </c>
    </row>
    <row r="68" spans="1:32" x14ac:dyDescent="0.35">
      <c r="A68">
        <v>101676</v>
      </c>
      <c r="B68">
        <v>1065</v>
      </c>
      <c r="C68">
        <v>1.1000000000000001</v>
      </c>
      <c r="D68">
        <v>18.100000000000001</v>
      </c>
      <c r="E68">
        <v>40992</v>
      </c>
      <c r="F68">
        <v>5316480</v>
      </c>
      <c r="G68">
        <v>4992</v>
      </c>
      <c r="H68">
        <v>67</v>
      </c>
      <c r="I68">
        <v>5585664.242790008</v>
      </c>
      <c r="J68">
        <v>-269184.24279000796</v>
      </c>
      <c r="Z68" t="s">
        <v>1083</v>
      </c>
      <c r="AA68" s="133">
        <v>5294.1115123851032</v>
      </c>
      <c r="AB68" t="s">
        <v>1073</v>
      </c>
      <c r="AC68" s="133">
        <v>5656.2999893592596</v>
      </c>
      <c r="AD68" t="s">
        <v>1073</v>
      </c>
      <c r="AE68" s="133">
        <v>5681.3334118186003</v>
      </c>
      <c r="AF68" t="s">
        <v>1073</v>
      </c>
    </row>
    <row r="69" spans="1:32" x14ac:dyDescent="0.35">
      <c r="A69">
        <v>101811</v>
      </c>
      <c r="B69">
        <v>796</v>
      </c>
      <c r="C69">
        <v>6.3</v>
      </c>
      <c r="D69">
        <v>15.3</v>
      </c>
      <c r="E69">
        <v>42009</v>
      </c>
      <c r="F69">
        <v>4572224</v>
      </c>
      <c r="G69">
        <v>5744</v>
      </c>
      <c r="H69">
        <v>68</v>
      </c>
      <c r="I69">
        <v>4820878.5045201126</v>
      </c>
      <c r="J69">
        <v>-248654.50452011265</v>
      </c>
      <c r="N69" t="s">
        <v>1060</v>
      </c>
      <c r="AA69" s="133" t="s">
        <v>1082</v>
      </c>
      <c r="AC69" s="133" t="s">
        <v>1081</v>
      </c>
      <c r="AE69" s="133" t="s">
        <v>1080</v>
      </c>
    </row>
    <row r="70" spans="1:32" ht="15" thickBot="1" x14ac:dyDescent="0.4">
      <c r="A70">
        <v>101813</v>
      </c>
      <c r="B70">
        <v>653</v>
      </c>
      <c r="C70">
        <v>25.1</v>
      </c>
      <c r="D70">
        <v>17.399999999999999</v>
      </c>
      <c r="E70">
        <v>39458</v>
      </c>
      <c r="F70">
        <v>3982647</v>
      </c>
      <c r="G70">
        <v>6099</v>
      </c>
      <c r="H70">
        <v>69</v>
      </c>
      <c r="I70">
        <v>4265197.0272392817</v>
      </c>
      <c r="J70">
        <v>-282550.02723928168</v>
      </c>
      <c r="Z70" t="s">
        <v>1079</v>
      </c>
      <c r="AC70" s="133">
        <v>-271931.46029034932</v>
      </c>
      <c r="AD70" t="s">
        <v>1073</v>
      </c>
      <c r="AE70" s="133">
        <v>-147670.68638234079</v>
      </c>
      <c r="AF70" t="s">
        <v>1073</v>
      </c>
    </row>
    <row r="71" spans="1:32" x14ac:dyDescent="0.35">
      <c r="A71">
        <v>101814</v>
      </c>
      <c r="B71">
        <v>670</v>
      </c>
      <c r="C71">
        <v>13.3</v>
      </c>
      <c r="D71">
        <v>14</v>
      </c>
      <c r="E71">
        <v>41438</v>
      </c>
      <c r="F71">
        <v>4326860</v>
      </c>
      <c r="G71">
        <v>6458</v>
      </c>
      <c r="H71">
        <v>70</v>
      </c>
      <c r="I71">
        <v>4550561.1643172707</v>
      </c>
      <c r="J71">
        <v>-223701.16431727074</v>
      </c>
      <c r="N71" s="126" t="s">
        <v>1058</v>
      </c>
      <c r="O71" s="126"/>
      <c r="AC71" s="125" t="s">
        <v>1078</v>
      </c>
      <c r="AE71" s="133" t="s">
        <v>1077</v>
      </c>
    </row>
    <row r="72" spans="1:32" x14ac:dyDescent="0.35">
      <c r="A72">
        <v>101821</v>
      </c>
      <c r="B72">
        <v>831</v>
      </c>
      <c r="C72">
        <v>16.100000000000001</v>
      </c>
      <c r="D72">
        <v>18</v>
      </c>
      <c r="E72">
        <v>34802</v>
      </c>
      <c r="F72">
        <v>5029212</v>
      </c>
      <c r="G72">
        <v>6052</v>
      </c>
      <c r="H72">
        <v>71</v>
      </c>
      <c r="I72">
        <v>4257252.2063491968</v>
      </c>
      <c r="J72">
        <v>771959.79365080316</v>
      </c>
      <c r="N72" t="s">
        <v>1056</v>
      </c>
      <c r="O72">
        <v>0.94210149132101151</v>
      </c>
      <c r="Z72" t="s">
        <v>1076</v>
      </c>
      <c r="AE72" s="133">
        <v>112.17061032168337</v>
      </c>
      <c r="AF72" t="s">
        <v>1073</v>
      </c>
    </row>
    <row r="73" spans="1:32" x14ac:dyDescent="0.35">
      <c r="A73">
        <v>101823</v>
      </c>
      <c r="B73">
        <v>1049</v>
      </c>
      <c r="C73">
        <v>3.6</v>
      </c>
      <c r="D73">
        <v>15.4</v>
      </c>
      <c r="E73">
        <v>44222</v>
      </c>
      <c r="F73">
        <v>5782088</v>
      </c>
      <c r="G73">
        <v>5512</v>
      </c>
      <c r="H73">
        <v>72</v>
      </c>
      <c r="I73">
        <v>6369216.3313018903</v>
      </c>
      <c r="J73">
        <v>-587128.33130189031</v>
      </c>
      <c r="N73" t="s">
        <v>1055</v>
      </c>
      <c r="O73">
        <v>0.887555219949274</v>
      </c>
      <c r="AE73" s="133" t="s">
        <v>1075</v>
      </c>
    </row>
    <row r="74" spans="1:32" x14ac:dyDescent="0.35">
      <c r="A74">
        <v>101928</v>
      </c>
      <c r="B74">
        <v>1136</v>
      </c>
      <c r="C74">
        <v>13.8</v>
      </c>
      <c r="D74">
        <v>16.7</v>
      </c>
      <c r="E74">
        <v>46213</v>
      </c>
      <c r="F74">
        <v>7188608</v>
      </c>
      <c r="G74">
        <v>6328</v>
      </c>
      <c r="H74">
        <v>73</v>
      </c>
      <c r="I74">
        <v>7357652.6449844036</v>
      </c>
      <c r="J74">
        <v>-169044.64498440363</v>
      </c>
      <c r="N74" t="s">
        <v>1054</v>
      </c>
      <c r="O74">
        <v>0.88695790372058481</v>
      </c>
      <c r="Z74" t="s">
        <v>1074</v>
      </c>
      <c r="AE74" s="133">
        <v>45372.599411849267</v>
      </c>
      <c r="AF74" t="s">
        <v>1073</v>
      </c>
    </row>
    <row r="75" spans="1:32" x14ac:dyDescent="0.35">
      <c r="A75">
        <v>101934</v>
      </c>
      <c r="B75">
        <v>1860</v>
      </c>
      <c r="C75">
        <v>6.1</v>
      </c>
      <c r="D75">
        <v>14.9</v>
      </c>
      <c r="E75">
        <v>47163</v>
      </c>
      <c r="F75">
        <v>10488540</v>
      </c>
      <c r="G75">
        <v>5639</v>
      </c>
      <c r="H75">
        <v>74</v>
      </c>
      <c r="I75">
        <v>11493938.334963679</v>
      </c>
      <c r="J75">
        <v>-1005398.3349636793</v>
      </c>
      <c r="N75" t="s">
        <v>1042</v>
      </c>
      <c r="O75">
        <v>731335.41198453109</v>
      </c>
      <c r="AE75" s="133" t="s">
        <v>1072</v>
      </c>
    </row>
    <row r="76" spans="1:32" ht="15" thickBot="1" x14ac:dyDescent="0.4">
      <c r="A76">
        <v>101939</v>
      </c>
      <c r="B76">
        <v>1360</v>
      </c>
      <c r="C76">
        <v>17.899999999999999</v>
      </c>
      <c r="D76">
        <v>14.2</v>
      </c>
      <c r="E76">
        <v>42965</v>
      </c>
      <c r="F76">
        <v>9559440</v>
      </c>
      <c r="G76">
        <v>7029</v>
      </c>
      <c r="H76">
        <v>75</v>
      </c>
      <c r="I76">
        <v>8821145.5604513884</v>
      </c>
      <c r="J76">
        <v>738294.43954861164</v>
      </c>
      <c r="N76" s="117" t="s">
        <v>1053</v>
      </c>
      <c r="O76" s="117">
        <v>758</v>
      </c>
      <c r="Z76" t="s">
        <v>1055</v>
      </c>
      <c r="AA76" s="132">
        <v>0.75712458434911334</v>
      </c>
      <c r="AB76" s="132"/>
      <c r="AC76" s="132">
        <v>0.81625749583451912</v>
      </c>
      <c r="AD76" s="132"/>
      <c r="AE76" s="132">
        <v>0.887555219949274</v>
      </c>
    </row>
    <row r="77" spans="1:32" x14ac:dyDescent="0.35">
      <c r="A77">
        <v>101940</v>
      </c>
      <c r="B77">
        <v>1810</v>
      </c>
      <c r="C77">
        <v>15</v>
      </c>
      <c r="D77">
        <v>14.7</v>
      </c>
      <c r="E77">
        <v>44492</v>
      </c>
      <c r="F77">
        <v>11726990</v>
      </c>
      <c r="G77">
        <v>6479</v>
      </c>
      <c r="H77">
        <v>76</v>
      </c>
      <c r="I77">
        <v>11343614.236245457</v>
      </c>
      <c r="J77">
        <v>383375.76375454292</v>
      </c>
      <c r="Z77" t="s">
        <v>1053</v>
      </c>
      <c r="AA77" s="125">
        <v>758</v>
      </c>
      <c r="AB77" s="125"/>
      <c r="AC77" s="125">
        <v>758</v>
      </c>
      <c r="AD77" s="125"/>
      <c r="AE77" s="125">
        <v>758</v>
      </c>
    </row>
    <row r="78" spans="1:32" ht="15" thickBot="1" x14ac:dyDescent="0.4">
      <c r="A78">
        <v>101941</v>
      </c>
      <c r="B78">
        <v>1348</v>
      </c>
      <c r="C78">
        <v>18.100000000000001</v>
      </c>
      <c r="D78">
        <v>14.5</v>
      </c>
      <c r="E78">
        <v>46120</v>
      </c>
      <c r="F78">
        <v>8945328</v>
      </c>
      <c r="G78">
        <v>6636</v>
      </c>
      <c r="H78">
        <v>77</v>
      </c>
      <c r="I78">
        <v>9071641.1490421426</v>
      </c>
      <c r="J78">
        <v>-126313.14904214256</v>
      </c>
      <c r="N78" t="s">
        <v>1052</v>
      </c>
      <c r="Z78" t="s">
        <v>1071</v>
      </c>
      <c r="AA78" t="s">
        <v>1070</v>
      </c>
    </row>
    <row r="79" spans="1:32" x14ac:dyDescent="0.35">
      <c r="A79">
        <v>101943</v>
      </c>
      <c r="B79">
        <v>857</v>
      </c>
      <c r="C79">
        <v>19.100000000000001</v>
      </c>
      <c r="D79">
        <v>17.100000000000001</v>
      </c>
      <c r="E79">
        <v>43032</v>
      </c>
      <c r="F79">
        <v>5920156</v>
      </c>
      <c r="G79">
        <v>6908</v>
      </c>
      <c r="H79">
        <v>78</v>
      </c>
      <c r="I79">
        <v>5597152.4139835909</v>
      </c>
      <c r="J79">
        <v>323003.5860164091</v>
      </c>
      <c r="N79" s="123"/>
      <c r="O79" s="123" t="s">
        <v>1051</v>
      </c>
      <c r="P79" s="123" t="s">
        <v>1050</v>
      </c>
      <c r="Q79" s="123" t="s">
        <v>1049</v>
      </c>
      <c r="R79" s="123" t="s">
        <v>1048</v>
      </c>
      <c r="S79" s="123" t="s">
        <v>1047</v>
      </c>
      <c r="AA79" t="s">
        <v>1069</v>
      </c>
    </row>
    <row r="80" spans="1:32" x14ac:dyDescent="0.35">
      <c r="A80">
        <v>102045</v>
      </c>
      <c r="B80">
        <v>1569</v>
      </c>
      <c r="C80">
        <v>15.1</v>
      </c>
      <c r="D80">
        <v>14.6</v>
      </c>
      <c r="E80">
        <v>41859</v>
      </c>
      <c r="F80">
        <v>9605418</v>
      </c>
      <c r="G80">
        <v>6122</v>
      </c>
      <c r="H80">
        <v>79</v>
      </c>
      <c r="I80">
        <v>9698371.9955995902</v>
      </c>
      <c r="J80">
        <v>-92953.995599590242</v>
      </c>
      <c r="N80" t="s">
        <v>1046</v>
      </c>
      <c r="O80">
        <v>4</v>
      </c>
      <c r="P80">
        <v>3178954158293771</v>
      </c>
      <c r="Q80">
        <v>794738539573442.75</v>
      </c>
      <c r="R80">
        <v>1485.905082299746</v>
      </c>
      <c r="S80">
        <v>0</v>
      </c>
      <c r="AA80" t="s">
        <v>1068</v>
      </c>
    </row>
    <row r="81" spans="1:26" x14ac:dyDescent="0.35">
      <c r="A81">
        <v>102048</v>
      </c>
      <c r="B81">
        <v>1116</v>
      </c>
      <c r="C81">
        <v>13</v>
      </c>
      <c r="D81">
        <v>14.3</v>
      </c>
      <c r="E81">
        <v>41140</v>
      </c>
      <c r="F81">
        <v>6893532</v>
      </c>
      <c r="G81">
        <v>6177</v>
      </c>
      <c r="H81">
        <v>80</v>
      </c>
      <c r="I81">
        <v>6993096.0383742694</v>
      </c>
      <c r="J81">
        <v>-99564.038374269381</v>
      </c>
      <c r="N81" t="s">
        <v>1045</v>
      </c>
      <c r="O81">
        <v>753</v>
      </c>
      <c r="P81">
        <v>402743168071405.63</v>
      </c>
      <c r="Q81">
        <v>534851484822.5838</v>
      </c>
    </row>
    <row r="82" spans="1:26" ht="15" thickBot="1" x14ac:dyDescent="0.4">
      <c r="A82">
        <v>102049</v>
      </c>
      <c r="B82">
        <v>1269</v>
      </c>
      <c r="C82">
        <v>15.4</v>
      </c>
      <c r="D82">
        <v>15.1</v>
      </c>
      <c r="E82">
        <v>41142</v>
      </c>
      <c r="F82">
        <v>8015004</v>
      </c>
      <c r="G82">
        <v>6316</v>
      </c>
      <c r="H82">
        <v>81</v>
      </c>
      <c r="I82">
        <v>7853322.0810857313</v>
      </c>
      <c r="J82">
        <v>161681.91891426872</v>
      </c>
      <c r="N82" s="117" t="s">
        <v>1044</v>
      </c>
      <c r="O82" s="117">
        <v>757</v>
      </c>
      <c r="P82" s="117">
        <v>3581697326365176.5</v>
      </c>
      <c r="Q82" s="117"/>
      <c r="R82" s="117"/>
      <c r="S82" s="117"/>
      <c r="Z82" t="s">
        <v>960</v>
      </c>
    </row>
    <row r="83" spans="1:26" ht="15" thickBot="1" x14ac:dyDescent="0.4">
      <c r="A83">
        <v>102052</v>
      </c>
      <c r="B83">
        <v>715</v>
      </c>
      <c r="C83">
        <v>14.1</v>
      </c>
      <c r="D83">
        <v>17.5</v>
      </c>
      <c r="E83">
        <v>44154</v>
      </c>
      <c r="F83">
        <v>5101525</v>
      </c>
      <c r="G83">
        <v>7135</v>
      </c>
      <c r="H83">
        <v>82</v>
      </c>
      <c r="I83">
        <v>4630327.2226740876</v>
      </c>
      <c r="J83">
        <v>471197.77732591238</v>
      </c>
    </row>
    <row r="84" spans="1:26" x14ac:dyDescent="0.35">
      <c r="A84">
        <v>102053</v>
      </c>
      <c r="B84">
        <v>1013</v>
      </c>
      <c r="C84">
        <v>14.8</v>
      </c>
      <c r="D84">
        <v>15.9</v>
      </c>
      <c r="E84">
        <v>42670</v>
      </c>
      <c r="F84">
        <v>6331250</v>
      </c>
      <c r="G84">
        <v>6250</v>
      </c>
      <c r="H84">
        <v>83</v>
      </c>
      <c r="I84">
        <v>6424937.3114787079</v>
      </c>
      <c r="J84">
        <v>-93687.311478707939</v>
      </c>
      <c r="N84" s="123"/>
      <c r="O84" s="123" t="s">
        <v>1043</v>
      </c>
      <c r="P84" s="123" t="s">
        <v>1042</v>
      </c>
      <c r="Q84" s="123" t="s">
        <v>1041</v>
      </c>
      <c r="R84" s="123" t="s">
        <v>1040</v>
      </c>
      <c r="S84" s="123" t="s">
        <v>1039</v>
      </c>
      <c r="T84" s="123" t="s">
        <v>1038</v>
      </c>
      <c r="U84" s="123" t="s">
        <v>1067</v>
      </c>
      <c r="V84" s="123" t="s">
        <v>1066</v>
      </c>
    </row>
    <row r="85" spans="1:26" x14ac:dyDescent="0.35">
      <c r="A85">
        <v>102055</v>
      </c>
      <c r="B85">
        <v>1367</v>
      </c>
      <c r="C85">
        <v>3.1</v>
      </c>
      <c r="D85">
        <v>16</v>
      </c>
      <c r="E85">
        <v>42942</v>
      </c>
      <c r="F85">
        <v>7964142</v>
      </c>
      <c r="G85">
        <v>5826</v>
      </c>
      <c r="H85">
        <v>84</v>
      </c>
      <c r="I85">
        <v>7921013.2635131367</v>
      </c>
      <c r="J85">
        <v>43128.736486863345</v>
      </c>
      <c r="N85" t="s">
        <v>1035</v>
      </c>
      <c r="O85">
        <v>-2440123.9349359656</v>
      </c>
      <c r="P85">
        <v>437580.4542783114</v>
      </c>
      <c r="Q85">
        <v>-5.5764006620460007</v>
      </c>
      <c r="R85">
        <v>3.4238020350340581E-8</v>
      </c>
      <c r="S85">
        <v>-3299146.6116046119</v>
      </c>
      <c r="T85">
        <v>-1581101.2582673193</v>
      </c>
      <c r="U85">
        <v>-3570120.4074488096</v>
      </c>
      <c r="V85">
        <v>-1310127.4624231216</v>
      </c>
    </row>
    <row r="86" spans="1:26" x14ac:dyDescent="0.35">
      <c r="A86">
        <v>102056</v>
      </c>
      <c r="B86">
        <v>686</v>
      </c>
      <c r="C86">
        <v>20</v>
      </c>
      <c r="D86">
        <v>15.9</v>
      </c>
      <c r="E86">
        <v>48205</v>
      </c>
      <c r="F86">
        <v>4577678</v>
      </c>
      <c r="G86">
        <v>6673</v>
      </c>
      <c r="H86">
        <v>85</v>
      </c>
      <c r="I86">
        <v>5423943.1308861431</v>
      </c>
      <c r="J86">
        <v>-846265.13088614307</v>
      </c>
      <c r="N86" t="s">
        <v>6</v>
      </c>
      <c r="O86">
        <v>5681.3334118186503</v>
      </c>
      <c r="P86">
        <v>77.916388793520852</v>
      </c>
      <c r="Q86">
        <v>72.915769067201467</v>
      </c>
      <c r="R86">
        <v>0</v>
      </c>
      <c r="S86">
        <v>5528.3742377893759</v>
      </c>
      <c r="T86">
        <v>5834.2925858479248</v>
      </c>
      <c r="U86">
        <v>5480.1241401823563</v>
      </c>
      <c r="V86">
        <v>5882.5426834549444</v>
      </c>
    </row>
    <row r="87" spans="1:26" x14ac:dyDescent="0.35">
      <c r="A87">
        <v>102153</v>
      </c>
      <c r="B87">
        <v>948</v>
      </c>
      <c r="C87">
        <v>18.2</v>
      </c>
      <c r="D87">
        <v>13.1</v>
      </c>
      <c r="E87">
        <v>44144</v>
      </c>
      <c r="F87">
        <v>6912816</v>
      </c>
      <c r="G87">
        <v>7292</v>
      </c>
      <c r="H87">
        <v>86</v>
      </c>
      <c r="I87">
        <v>6788734.8791954983</v>
      </c>
      <c r="J87">
        <v>124081.1208045017</v>
      </c>
      <c r="N87" t="s">
        <v>11</v>
      </c>
      <c r="O87">
        <v>-147670.68638234079</v>
      </c>
      <c r="P87">
        <v>15141.379606720151</v>
      </c>
      <c r="Q87">
        <v>-9.7527893902614107</v>
      </c>
      <c r="R87">
        <v>3.0464054239795484E-21</v>
      </c>
      <c r="S87">
        <v>-177395.02235541921</v>
      </c>
      <c r="T87">
        <v>-117946.35040926239</v>
      </c>
      <c r="U87">
        <v>-186771.39432595819</v>
      </c>
      <c r="V87">
        <v>-108569.9784387234</v>
      </c>
    </row>
    <row r="88" spans="1:26" x14ac:dyDescent="0.35">
      <c r="A88">
        <v>102154</v>
      </c>
      <c r="B88">
        <v>1411</v>
      </c>
      <c r="C88">
        <v>15.4</v>
      </c>
      <c r="D88">
        <v>16.100000000000001</v>
      </c>
      <c r="E88">
        <v>46926</v>
      </c>
      <c r="F88">
        <v>9594800</v>
      </c>
      <c r="G88">
        <v>6800</v>
      </c>
      <c r="H88">
        <v>87</v>
      </c>
      <c r="I88">
        <v>9161195.5492822547</v>
      </c>
      <c r="J88">
        <v>433604.45071774535</v>
      </c>
      <c r="N88" t="s">
        <v>13</v>
      </c>
      <c r="O88">
        <v>112.17061032168337</v>
      </c>
      <c r="P88">
        <v>9.2344812620025944</v>
      </c>
      <c r="Q88">
        <v>12.146931391071771</v>
      </c>
      <c r="R88">
        <v>3.9335208717184496E-31</v>
      </c>
      <c r="S88">
        <v>94.042221053440159</v>
      </c>
      <c r="T88">
        <v>130.29899958992658</v>
      </c>
      <c r="U88">
        <v>88.323724224453741</v>
      </c>
      <c r="V88">
        <v>136.017496418913</v>
      </c>
    </row>
    <row r="89" spans="1:26" ht="15" thickBot="1" x14ac:dyDescent="0.4">
      <c r="A89">
        <v>102156</v>
      </c>
      <c r="B89">
        <v>1642</v>
      </c>
      <c r="C89">
        <v>5</v>
      </c>
      <c r="D89">
        <v>15.7</v>
      </c>
      <c r="E89">
        <v>47389</v>
      </c>
      <c r="F89">
        <v>10917658</v>
      </c>
      <c r="G89">
        <v>6649</v>
      </c>
      <c r="H89">
        <v>88</v>
      </c>
      <c r="I89">
        <v>10112711.800661009</v>
      </c>
      <c r="J89">
        <v>804946.19933899119</v>
      </c>
      <c r="N89" s="117" t="s">
        <v>9</v>
      </c>
      <c r="O89" s="117">
        <v>45372.599411849267</v>
      </c>
      <c r="P89" s="117">
        <v>3163.0735784704279</v>
      </c>
      <c r="Q89" s="117">
        <v>14.344465370859366</v>
      </c>
      <c r="R89" s="117">
        <v>1.9696519428168432E-41</v>
      </c>
      <c r="S89" s="117">
        <v>39163.108322127584</v>
      </c>
      <c r="T89" s="117">
        <v>51582.09050157095</v>
      </c>
      <c r="U89" s="117">
        <v>37204.359832078531</v>
      </c>
      <c r="V89" s="117">
        <v>53540.838991620003</v>
      </c>
    </row>
    <row r="90" spans="1:26" x14ac:dyDescent="0.35">
      <c r="A90">
        <v>102157</v>
      </c>
      <c r="B90">
        <v>1236</v>
      </c>
      <c r="C90">
        <v>60</v>
      </c>
      <c r="D90">
        <v>10.8</v>
      </c>
      <c r="E90">
        <v>45717</v>
      </c>
      <c r="F90">
        <v>11023884</v>
      </c>
      <c r="G90">
        <v>8919</v>
      </c>
      <c r="H90">
        <v>89</v>
      </c>
      <c r="I90">
        <v>10837620.50592996</v>
      </c>
      <c r="J90">
        <v>186263.49407004006</v>
      </c>
    </row>
    <row r="91" spans="1:26" x14ac:dyDescent="0.35">
      <c r="A91">
        <v>102239</v>
      </c>
      <c r="B91">
        <v>1670</v>
      </c>
      <c r="C91">
        <v>13.3</v>
      </c>
      <c r="D91">
        <v>14.3</v>
      </c>
      <c r="E91">
        <v>37223</v>
      </c>
      <c r="F91">
        <v>10905100</v>
      </c>
      <c r="G91">
        <v>6530</v>
      </c>
      <c r="H91">
        <v>90</v>
      </c>
      <c r="I91">
        <v>9714794.2477153223</v>
      </c>
      <c r="J91">
        <v>1190305.7522846777</v>
      </c>
    </row>
    <row r="92" spans="1:26" x14ac:dyDescent="0.35">
      <c r="A92">
        <v>102449</v>
      </c>
      <c r="B92">
        <v>462</v>
      </c>
      <c r="C92">
        <v>11.5</v>
      </c>
      <c r="D92">
        <v>11.1</v>
      </c>
      <c r="E92">
        <v>45933</v>
      </c>
      <c r="F92">
        <v>3874794</v>
      </c>
      <c r="G92">
        <v>8387</v>
      </c>
      <c r="H92">
        <v>91</v>
      </c>
      <c r="I92">
        <v>4219625.0196224162</v>
      </c>
      <c r="J92">
        <v>-344831.01962241624</v>
      </c>
    </row>
    <row r="93" spans="1:26" x14ac:dyDescent="0.35">
      <c r="A93">
        <v>102451</v>
      </c>
      <c r="B93">
        <v>1041</v>
      </c>
      <c r="C93">
        <v>15.4</v>
      </c>
      <c r="D93">
        <v>14.5</v>
      </c>
      <c r="E93">
        <v>43054</v>
      </c>
      <c r="F93">
        <v>7500405</v>
      </c>
      <c r="G93">
        <v>7205</v>
      </c>
      <c r="H93">
        <v>92</v>
      </c>
      <c r="I93">
        <v>6861050.6819555424</v>
      </c>
      <c r="J93">
        <v>639354.31804445758</v>
      </c>
    </row>
    <row r="94" spans="1:26" x14ac:dyDescent="0.35">
      <c r="A94">
        <v>102539</v>
      </c>
      <c r="B94">
        <v>1829</v>
      </c>
      <c r="C94">
        <v>13.3</v>
      </c>
      <c r="D94">
        <v>15.3</v>
      </c>
      <c r="E94">
        <v>40195</v>
      </c>
      <c r="F94">
        <v>10293612</v>
      </c>
      <c r="G94">
        <v>5628</v>
      </c>
      <c r="H94">
        <v>93</v>
      </c>
      <c r="I94">
        <v>10803826.627688192</v>
      </c>
      <c r="J94">
        <v>-510214.62768819183</v>
      </c>
    </row>
    <row r="95" spans="1:26" x14ac:dyDescent="0.35">
      <c r="A95">
        <v>102545</v>
      </c>
      <c r="B95">
        <v>1156</v>
      </c>
      <c r="C95">
        <v>8.6999999999999993</v>
      </c>
      <c r="D95">
        <v>15.9</v>
      </c>
      <c r="E95">
        <v>39454</v>
      </c>
      <c r="F95">
        <v>6848144</v>
      </c>
      <c r="G95">
        <v>5924</v>
      </c>
      <c r="H95">
        <v>94</v>
      </c>
      <c r="I95">
        <v>6599854.45016196</v>
      </c>
      <c r="J95">
        <v>248289.54983804002</v>
      </c>
    </row>
    <row r="96" spans="1:26" x14ac:dyDescent="0.35">
      <c r="A96">
        <v>102599</v>
      </c>
      <c r="B96">
        <v>449</v>
      </c>
      <c r="C96">
        <v>14.7</v>
      </c>
      <c r="D96">
        <v>13</v>
      </c>
      <c r="E96">
        <v>41698</v>
      </c>
      <c r="F96">
        <v>3630165</v>
      </c>
      <c r="G96">
        <v>8085</v>
      </c>
      <c r="H96">
        <v>95</v>
      </c>
      <c r="I96">
        <v>3535343.1645479156</v>
      </c>
      <c r="J96">
        <v>94821.83545208443</v>
      </c>
    </row>
    <row r="97" spans="1:10" x14ac:dyDescent="0.35">
      <c r="A97">
        <v>102673</v>
      </c>
      <c r="B97">
        <v>1291</v>
      </c>
      <c r="C97">
        <v>14.4</v>
      </c>
      <c r="D97">
        <v>14.3</v>
      </c>
      <c r="E97">
        <v>46371</v>
      </c>
      <c r="F97">
        <v>8274019</v>
      </c>
      <c r="G97">
        <v>6409</v>
      </c>
      <c r="H97">
        <v>96</v>
      </c>
      <c r="I97">
        <v>8637615.4872118458</v>
      </c>
      <c r="J97">
        <v>-363596.48721184582</v>
      </c>
    </row>
    <row r="98" spans="1:10" x14ac:dyDescent="0.35">
      <c r="A98">
        <v>102674</v>
      </c>
      <c r="B98">
        <v>1013</v>
      </c>
      <c r="C98">
        <v>22.4</v>
      </c>
      <c r="D98">
        <v>13.9</v>
      </c>
      <c r="E98">
        <v>44315</v>
      </c>
      <c r="F98">
        <v>6805334</v>
      </c>
      <c r="G98">
        <v>6718</v>
      </c>
      <c r="H98">
        <v>97</v>
      </c>
      <c r="I98">
        <v>7249631.0937526124</v>
      </c>
      <c r="J98">
        <v>-444297.09375261236</v>
      </c>
    </row>
    <row r="99" spans="1:10" x14ac:dyDescent="0.35">
      <c r="A99">
        <v>102679</v>
      </c>
      <c r="B99">
        <v>1261</v>
      </c>
      <c r="C99">
        <v>10.8</v>
      </c>
      <c r="D99">
        <v>15.1</v>
      </c>
      <c r="E99">
        <v>44783</v>
      </c>
      <c r="F99">
        <v>9504157</v>
      </c>
      <c r="G99">
        <v>7537</v>
      </c>
      <c r="H99">
        <v>98</v>
      </c>
      <c r="I99">
        <v>8007570.6486779246</v>
      </c>
      <c r="J99">
        <v>1496586.3513220754</v>
      </c>
    </row>
    <row r="100" spans="1:10" x14ac:dyDescent="0.35">
      <c r="A100">
        <v>102681</v>
      </c>
      <c r="B100">
        <v>1248</v>
      </c>
      <c r="C100">
        <v>8.4</v>
      </c>
      <c r="D100">
        <v>17.3</v>
      </c>
      <c r="E100">
        <v>47763</v>
      </c>
      <c r="F100">
        <v>7574112</v>
      </c>
      <c r="G100">
        <v>6069</v>
      </c>
      <c r="H100">
        <v>99</v>
      </c>
      <c r="I100">
        <v>7834211.9844533112</v>
      </c>
      <c r="J100">
        <v>-260099.98445331119</v>
      </c>
    </row>
    <row r="101" spans="1:10" x14ac:dyDescent="0.35">
      <c r="A101">
        <v>102683</v>
      </c>
      <c r="B101">
        <v>1363</v>
      </c>
      <c r="C101">
        <v>7.4</v>
      </c>
      <c r="D101">
        <v>18</v>
      </c>
      <c r="E101">
        <v>47358</v>
      </c>
      <c r="F101">
        <v>7976276</v>
      </c>
      <c r="G101">
        <v>5852</v>
      </c>
      <c r="H101">
        <v>100</v>
      </c>
      <c r="I101">
        <v>8293394.1497526867</v>
      </c>
      <c r="J101">
        <v>-317118.14975268673</v>
      </c>
    </row>
    <row r="102" spans="1:10" x14ac:dyDescent="0.35">
      <c r="A102">
        <v>102776</v>
      </c>
      <c r="B102">
        <v>1322</v>
      </c>
      <c r="C102">
        <v>14.1</v>
      </c>
      <c r="D102">
        <v>14.4</v>
      </c>
      <c r="E102">
        <v>47264</v>
      </c>
      <c r="F102">
        <v>10545594</v>
      </c>
      <c r="G102">
        <v>7977</v>
      </c>
      <c r="H102">
        <v>101</v>
      </c>
      <c r="I102">
        <v>8885526.3295336999</v>
      </c>
      <c r="J102">
        <v>1660067.6704663001</v>
      </c>
    </row>
    <row r="103" spans="1:10" x14ac:dyDescent="0.35">
      <c r="A103">
        <v>102782</v>
      </c>
      <c r="B103">
        <v>1349</v>
      </c>
      <c r="C103">
        <v>17.5</v>
      </c>
      <c r="D103">
        <v>14.3</v>
      </c>
      <c r="E103">
        <v>45541</v>
      </c>
      <c r="F103">
        <v>11006491</v>
      </c>
      <c r="G103">
        <v>8159</v>
      </c>
      <c r="H103">
        <v>102</v>
      </c>
      <c r="I103">
        <v>9014686.2767070644</v>
      </c>
      <c r="J103">
        <v>1991804.7232929356</v>
      </c>
    </row>
    <row r="104" spans="1:10" x14ac:dyDescent="0.35">
      <c r="A104">
        <v>102784</v>
      </c>
      <c r="B104">
        <v>845</v>
      </c>
      <c r="C104">
        <v>74.400000000000006</v>
      </c>
      <c r="D104">
        <v>14.8</v>
      </c>
      <c r="E104">
        <v>48533</v>
      </c>
      <c r="F104">
        <v>7632040</v>
      </c>
      <c r="G104">
        <v>9032</v>
      </c>
      <c r="H104">
        <v>103</v>
      </c>
      <c r="I104">
        <v>8994774.2665759958</v>
      </c>
      <c r="J104">
        <v>-1362734.2665759958</v>
      </c>
    </row>
    <row r="105" spans="1:10" x14ac:dyDescent="0.35">
      <c r="A105">
        <v>102786</v>
      </c>
      <c r="B105">
        <v>1365</v>
      </c>
      <c r="C105">
        <v>12.5</v>
      </c>
      <c r="D105">
        <v>14.7</v>
      </c>
      <c r="E105">
        <v>49334</v>
      </c>
      <c r="F105">
        <v>10217025</v>
      </c>
      <c r="G105">
        <v>7485</v>
      </c>
      <c r="H105">
        <v>104</v>
      </c>
      <c r="I105">
        <v>9245119.4646341261</v>
      </c>
      <c r="J105">
        <v>971905.53536587395</v>
      </c>
    </row>
    <row r="106" spans="1:10" x14ac:dyDescent="0.35">
      <c r="A106">
        <v>102787</v>
      </c>
      <c r="B106">
        <v>1190</v>
      </c>
      <c r="C106">
        <v>11.1</v>
      </c>
      <c r="D106">
        <v>14.2</v>
      </c>
      <c r="E106">
        <v>45980</v>
      </c>
      <c r="F106">
        <v>9218930</v>
      </c>
      <c r="G106">
        <v>7747</v>
      </c>
      <c r="H106">
        <v>105</v>
      </c>
      <c r="I106">
        <v>7884979.5945615172</v>
      </c>
      <c r="J106">
        <v>1333950.4054384828</v>
      </c>
    </row>
    <row r="107" spans="1:10" x14ac:dyDescent="0.35">
      <c r="A107">
        <v>102849</v>
      </c>
      <c r="B107">
        <v>1157</v>
      </c>
      <c r="C107">
        <v>19.5</v>
      </c>
      <c r="D107">
        <v>15</v>
      </c>
      <c r="E107">
        <v>43329</v>
      </c>
      <c r="F107">
        <v>6988280</v>
      </c>
      <c r="G107">
        <v>6040</v>
      </c>
      <c r="H107">
        <v>106</v>
      </c>
      <c r="I107">
        <v>7663124.58996238</v>
      </c>
      <c r="J107">
        <v>-674844.58996238001</v>
      </c>
    </row>
    <row r="108" spans="1:10" x14ac:dyDescent="0.35">
      <c r="A108">
        <v>102850</v>
      </c>
      <c r="B108">
        <v>937</v>
      </c>
      <c r="C108">
        <v>5.0999999999999996</v>
      </c>
      <c r="D108">
        <v>19</v>
      </c>
      <c r="E108">
        <v>43003</v>
      </c>
      <c r="F108">
        <v>5467395</v>
      </c>
      <c r="G108">
        <v>5835</v>
      </c>
      <c r="H108">
        <v>107</v>
      </c>
      <c r="I108">
        <v>5132615.4433374163</v>
      </c>
      <c r="J108">
        <v>334779.55666258372</v>
      </c>
    </row>
    <row r="109" spans="1:10" x14ac:dyDescent="0.35">
      <c r="A109">
        <v>102851</v>
      </c>
      <c r="B109">
        <v>1508</v>
      </c>
      <c r="C109">
        <v>13</v>
      </c>
      <c r="D109">
        <v>15.9</v>
      </c>
      <c r="E109">
        <v>41105</v>
      </c>
      <c r="F109">
        <v>7930572</v>
      </c>
      <c r="G109">
        <v>5259</v>
      </c>
      <c r="H109">
        <v>108</v>
      </c>
      <c r="I109">
        <v>8979979.6662341766</v>
      </c>
      <c r="J109">
        <v>-1049407.6662341766</v>
      </c>
    </row>
    <row r="110" spans="1:10" x14ac:dyDescent="0.35">
      <c r="A110">
        <v>102852</v>
      </c>
      <c r="B110">
        <v>906</v>
      </c>
      <c r="C110">
        <v>4.5</v>
      </c>
      <c r="D110">
        <v>18.8</v>
      </c>
      <c r="E110">
        <v>41481</v>
      </c>
      <c r="F110">
        <v>4585266</v>
      </c>
      <c r="G110">
        <v>5061</v>
      </c>
      <c r="H110">
        <v>109</v>
      </c>
      <c r="I110">
        <v>4788081.0162907941</v>
      </c>
      <c r="J110">
        <v>-202815.01629079413</v>
      </c>
    </row>
    <row r="111" spans="1:10" x14ac:dyDescent="0.35">
      <c r="A111">
        <v>102854</v>
      </c>
      <c r="B111">
        <v>1616</v>
      </c>
      <c r="C111">
        <v>14.8</v>
      </c>
      <c r="D111">
        <v>16</v>
      </c>
      <c r="E111">
        <v>38314</v>
      </c>
      <c r="F111">
        <v>9143328</v>
      </c>
      <c r="G111">
        <v>5658</v>
      </c>
      <c r="H111">
        <v>110</v>
      </c>
      <c r="I111">
        <v>9347399.1116058659</v>
      </c>
      <c r="J111">
        <v>-204071.11160586588</v>
      </c>
    </row>
    <row r="112" spans="1:10" x14ac:dyDescent="0.35">
      <c r="A112">
        <v>102856</v>
      </c>
      <c r="B112">
        <v>1505</v>
      </c>
      <c r="C112">
        <v>14.3</v>
      </c>
      <c r="D112">
        <v>14.2</v>
      </c>
      <c r="E112">
        <v>41178</v>
      </c>
      <c r="F112">
        <v>9540195</v>
      </c>
      <c r="G112">
        <v>6339</v>
      </c>
      <c r="H112">
        <v>111</v>
      </c>
      <c r="I112">
        <v>9281148.6666375846</v>
      </c>
      <c r="J112">
        <v>259046.33336241543</v>
      </c>
    </row>
    <row r="113" spans="1:10" x14ac:dyDescent="0.35">
      <c r="A113">
        <v>102857</v>
      </c>
      <c r="B113">
        <v>1291</v>
      </c>
      <c r="C113">
        <v>16.399999999999999</v>
      </c>
      <c r="D113">
        <v>17.3</v>
      </c>
      <c r="E113">
        <v>40889</v>
      </c>
      <c r="F113">
        <v>6852628</v>
      </c>
      <c r="G113">
        <v>5308</v>
      </c>
      <c r="H113">
        <v>112</v>
      </c>
      <c r="I113">
        <v>7670429.3411050551</v>
      </c>
      <c r="J113">
        <v>-817801.34110505506</v>
      </c>
    </row>
    <row r="114" spans="1:10" x14ac:dyDescent="0.35">
      <c r="A114">
        <v>102858</v>
      </c>
      <c r="B114">
        <v>1635</v>
      </c>
      <c r="C114">
        <v>24.5</v>
      </c>
      <c r="D114">
        <v>14.2</v>
      </c>
      <c r="E114">
        <v>41092</v>
      </c>
      <c r="F114">
        <v>9738060</v>
      </c>
      <c r="G114">
        <v>5956</v>
      </c>
      <c r="H114">
        <v>113</v>
      </c>
      <c r="I114">
        <v>10472875.851687208</v>
      </c>
      <c r="J114">
        <v>-734815.85168720782</v>
      </c>
    </row>
    <row r="115" spans="1:10" x14ac:dyDescent="0.35">
      <c r="A115">
        <v>102860</v>
      </c>
      <c r="B115">
        <v>1643</v>
      </c>
      <c r="C115">
        <v>7.3</v>
      </c>
      <c r="D115">
        <v>18</v>
      </c>
      <c r="E115">
        <v>47095</v>
      </c>
      <c r="F115">
        <v>8732545</v>
      </c>
      <c r="G115">
        <v>5315</v>
      </c>
      <c r="H115">
        <v>114</v>
      </c>
      <c r="I115">
        <v>9850129.3746061213</v>
      </c>
      <c r="J115">
        <v>-1117584.3746061213</v>
      </c>
    </row>
    <row r="116" spans="1:10" x14ac:dyDescent="0.35">
      <c r="A116">
        <v>102861</v>
      </c>
      <c r="B116">
        <v>974</v>
      </c>
      <c r="C116">
        <v>18.2</v>
      </c>
      <c r="D116">
        <v>16.600000000000001</v>
      </c>
      <c r="E116">
        <v>40326</v>
      </c>
      <c r="F116">
        <v>5814780</v>
      </c>
      <c r="G116">
        <v>5970</v>
      </c>
      <c r="H116">
        <v>115</v>
      </c>
      <c r="I116">
        <v>5991334.7553564031</v>
      </c>
      <c r="J116">
        <v>-176554.75535640307</v>
      </c>
    </row>
    <row r="117" spans="1:10" x14ac:dyDescent="0.35">
      <c r="A117">
        <v>102929</v>
      </c>
      <c r="B117">
        <v>768</v>
      </c>
      <c r="C117">
        <v>10</v>
      </c>
      <c r="D117">
        <v>16.2</v>
      </c>
      <c r="E117">
        <v>42760</v>
      </c>
      <c r="F117">
        <v>5104128</v>
      </c>
      <c r="G117">
        <v>6646</v>
      </c>
      <c r="H117">
        <v>116</v>
      </c>
      <c r="I117">
        <v>4781016.297420511</v>
      </c>
      <c r="J117">
        <v>323111.70257948898</v>
      </c>
    </row>
    <row r="118" spans="1:10" x14ac:dyDescent="0.35">
      <c r="A118">
        <v>103009</v>
      </c>
      <c r="B118">
        <v>1014</v>
      </c>
      <c r="C118">
        <v>4.9000000000000004</v>
      </c>
      <c r="D118">
        <v>16.5</v>
      </c>
      <c r="E118">
        <v>42800</v>
      </c>
      <c r="F118">
        <v>5765604</v>
      </c>
      <c r="G118">
        <v>5686</v>
      </c>
      <c r="H118">
        <v>117</v>
      </c>
      <c r="I118">
        <v>5907409.6782256328</v>
      </c>
      <c r="J118">
        <v>-141805.67822563276</v>
      </c>
    </row>
    <row r="119" spans="1:10" x14ac:dyDescent="0.35">
      <c r="A119">
        <v>103013</v>
      </c>
      <c r="B119">
        <v>1253</v>
      </c>
      <c r="C119">
        <v>7.1</v>
      </c>
      <c r="D119">
        <v>16.3</v>
      </c>
      <c r="E119">
        <v>40861</v>
      </c>
      <c r="F119">
        <v>6504323</v>
      </c>
      <c r="G119">
        <v>5191</v>
      </c>
      <c r="H119">
        <v>118</v>
      </c>
      <c r="I119">
        <v>7177103.4062190829</v>
      </c>
      <c r="J119">
        <v>-672780.40621908288</v>
      </c>
    </row>
    <row r="120" spans="1:10" x14ac:dyDescent="0.35">
      <c r="A120">
        <v>103080</v>
      </c>
      <c r="B120">
        <v>1579</v>
      </c>
      <c r="C120">
        <v>19.600000000000001</v>
      </c>
      <c r="D120">
        <v>16.399999999999999</v>
      </c>
      <c r="E120">
        <v>39455</v>
      </c>
      <c r="F120">
        <v>10160865</v>
      </c>
      <c r="G120">
        <v>6435</v>
      </c>
      <c r="H120">
        <v>119</v>
      </c>
      <c r="I120">
        <v>9423896.6443695556</v>
      </c>
      <c r="J120">
        <v>736968.35563044436</v>
      </c>
    </row>
    <row r="121" spans="1:10" x14ac:dyDescent="0.35">
      <c r="A121">
        <v>103094</v>
      </c>
      <c r="B121">
        <v>860</v>
      </c>
      <c r="C121">
        <v>18.5</v>
      </c>
      <c r="D121">
        <v>16.100000000000001</v>
      </c>
      <c r="E121">
        <v>41584</v>
      </c>
      <c r="F121">
        <v>7128540</v>
      </c>
      <c r="G121">
        <v>8289</v>
      </c>
      <c r="H121">
        <v>120</v>
      </c>
      <c r="I121">
        <v>5572220.4972084798</v>
      </c>
      <c r="J121">
        <v>1556319.5027915202</v>
      </c>
    </row>
    <row r="122" spans="1:10" x14ac:dyDescent="0.35">
      <c r="A122">
        <v>103097</v>
      </c>
      <c r="B122">
        <v>1125</v>
      </c>
      <c r="C122">
        <v>15.4</v>
      </c>
      <c r="D122">
        <v>14.9</v>
      </c>
      <c r="E122">
        <v>42145</v>
      </c>
      <c r="F122">
        <v>8105625</v>
      </c>
      <c r="G122">
        <v>7205</v>
      </c>
      <c r="H122">
        <v>121</v>
      </c>
      <c r="I122">
        <v>7177251.3292129617</v>
      </c>
      <c r="J122">
        <v>928373.67078703828</v>
      </c>
    </row>
    <row r="123" spans="1:10" x14ac:dyDescent="0.35">
      <c r="A123">
        <v>103100</v>
      </c>
      <c r="B123">
        <v>710</v>
      </c>
      <c r="C123">
        <v>18</v>
      </c>
      <c r="D123">
        <v>15.2</v>
      </c>
      <c r="E123">
        <v>43588</v>
      </c>
      <c r="F123">
        <v>5305120</v>
      </c>
      <c r="G123">
        <v>7472</v>
      </c>
      <c r="H123">
        <v>122</v>
      </c>
      <c r="I123">
        <v>5055027.7065585181</v>
      </c>
      <c r="J123">
        <v>250092.29344148189</v>
      </c>
    </row>
    <row r="124" spans="1:10" x14ac:dyDescent="0.35">
      <c r="A124">
        <v>103101</v>
      </c>
      <c r="B124">
        <v>827</v>
      </c>
      <c r="C124">
        <v>13.3</v>
      </c>
      <c r="D124">
        <v>14.3</v>
      </c>
      <c r="E124">
        <v>39015</v>
      </c>
      <c r="F124">
        <v>5626081</v>
      </c>
      <c r="G124">
        <v>6803</v>
      </c>
      <c r="H124">
        <v>123</v>
      </c>
      <c r="I124">
        <v>5126439.9152486576</v>
      </c>
      <c r="J124">
        <v>499641.08475134242</v>
      </c>
    </row>
    <row r="125" spans="1:10" x14ac:dyDescent="0.35">
      <c r="A125">
        <v>103103</v>
      </c>
      <c r="B125">
        <v>893</v>
      </c>
      <c r="C125">
        <v>14.5</v>
      </c>
      <c r="D125">
        <v>14.7</v>
      </c>
      <c r="E125">
        <v>45926</v>
      </c>
      <c r="F125">
        <v>6363518</v>
      </c>
      <c r="G125">
        <v>7126</v>
      </c>
      <c r="H125">
        <v>124</v>
      </c>
      <c r="I125">
        <v>6271997.8531031236</v>
      </c>
      <c r="J125">
        <v>91520.146896876395</v>
      </c>
    </row>
    <row r="126" spans="1:10" x14ac:dyDescent="0.35">
      <c r="A126">
        <v>103105</v>
      </c>
      <c r="B126">
        <v>889</v>
      </c>
      <c r="C126">
        <v>22</v>
      </c>
      <c r="D126">
        <v>14.5</v>
      </c>
      <c r="E126">
        <v>45112</v>
      </c>
      <c r="F126">
        <v>6368796</v>
      </c>
      <c r="G126">
        <v>7164</v>
      </c>
      <c r="H126">
        <v>125</v>
      </c>
      <c r="I126">
        <v>6527794.2755193366</v>
      </c>
      <c r="J126">
        <v>-158998.27551933657</v>
      </c>
    </row>
    <row r="127" spans="1:10" x14ac:dyDescent="0.35">
      <c r="A127">
        <v>103106</v>
      </c>
      <c r="B127">
        <v>1134</v>
      </c>
      <c r="C127">
        <v>8.8000000000000007</v>
      </c>
      <c r="D127">
        <v>14.1</v>
      </c>
      <c r="E127">
        <v>42017</v>
      </c>
      <c r="F127">
        <v>7116984</v>
      </c>
      <c r="G127">
        <v>6276</v>
      </c>
      <c r="H127">
        <v>126</v>
      </c>
      <c r="I127">
        <v>7032702.8847858217</v>
      </c>
      <c r="J127">
        <v>84281.115214178339</v>
      </c>
    </row>
    <row r="128" spans="1:10" x14ac:dyDescent="0.35">
      <c r="A128">
        <v>103483</v>
      </c>
      <c r="B128">
        <v>750</v>
      </c>
      <c r="C128">
        <v>13.6</v>
      </c>
      <c r="D128">
        <v>15.7</v>
      </c>
      <c r="E128">
        <v>39381</v>
      </c>
      <c r="F128">
        <v>4693500</v>
      </c>
      <c r="G128">
        <v>6258</v>
      </c>
      <c r="H128">
        <v>127</v>
      </c>
      <c r="I128">
        <v>4536904.5048046354</v>
      </c>
      <c r="J128">
        <v>156595.49519536458</v>
      </c>
    </row>
    <row r="129" spans="1:10" x14ac:dyDescent="0.35">
      <c r="A129">
        <v>103486</v>
      </c>
      <c r="B129">
        <v>535</v>
      </c>
      <c r="C129">
        <v>31.3</v>
      </c>
      <c r="D129">
        <v>12.6</v>
      </c>
      <c r="E129">
        <v>37909</v>
      </c>
      <c r="F129">
        <v>4209915</v>
      </c>
      <c r="G129">
        <v>7869</v>
      </c>
      <c r="H129">
        <v>128</v>
      </c>
      <c r="I129">
        <v>4411176.8202450946</v>
      </c>
      <c r="J129">
        <v>-201261.8202450946</v>
      </c>
    </row>
    <row r="130" spans="1:10" x14ac:dyDescent="0.35">
      <c r="A130">
        <v>103493</v>
      </c>
      <c r="B130">
        <v>930</v>
      </c>
      <c r="C130">
        <v>19.899999999999999</v>
      </c>
      <c r="D130">
        <v>15.4</v>
      </c>
      <c r="E130">
        <v>39941</v>
      </c>
      <c r="F130">
        <v>5984550</v>
      </c>
      <c r="G130">
        <v>6435</v>
      </c>
      <c r="H130">
        <v>129</v>
      </c>
      <c r="I130">
        <v>5952508.6429214869</v>
      </c>
      <c r="J130">
        <v>32041.357078513131</v>
      </c>
    </row>
    <row r="131" spans="1:10" x14ac:dyDescent="0.35">
      <c r="A131">
        <v>103497</v>
      </c>
      <c r="B131">
        <v>764</v>
      </c>
      <c r="C131">
        <v>18.899999999999999</v>
      </c>
      <c r="D131">
        <v>15.1</v>
      </c>
      <c r="E131">
        <v>37946</v>
      </c>
      <c r="F131">
        <v>5220412</v>
      </c>
      <c r="G131">
        <v>6833</v>
      </c>
      <c r="H131">
        <v>130</v>
      </c>
      <c r="I131">
        <v>4784555.5354706859</v>
      </c>
      <c r="J131">
        <v>435856.46452931408</v>
      </c>
    </row>
    <row r="132" spans="1:10" x14ac:dyDescent="0.35">
      <c r="A132">
        <v>103498</v>
      </c>
      <c r="B132">
        <v>682</v>
      </c>
      <c r="C132">
        <v>30.8</v>
      </c>
      <c r="D132">
        <v>13.2</v>
      </c>
      <c r="E132">
        <v>39888</v>
      </c>
      <c r="F132">
        <v>4999060</v>
      </c>
      <c r="G132">
        <v>7330</v>
      </c>
      <c r="H132">
        <v>131</v>
      </c>
      <c r="I132">
        <v>5357029.7580737192</v>
      </c>
      <c r="J132">
        <v>-357969.75807371922</v>
      </c>
    </row>
    <row r="133" spans="1:10" x14ac:dyDescent="0.35">
      <c r="A133">
        <v>103499</v>
      </c>
      <c r="B133">
        <v>562</v>
      </c>
      <c r="C133">
        <v>30.1</v>
      </c>
      <c r="D133">
        <v>15.2</v>
      </c>
      <c r="E133">
        <v>41313</v>
      </c>
      <c r="F133">
        <v>3756970</v>
      </c>
      <c r="G133">
        <v>6685</v>
      </c>
      <c r="H133">
        <v>132</v>
      </c>
      <c r="I133">
        <v>4508010.6760109048</v>
      </c>
      <c r="J133">
        <v>-751040.67601090483</v>
      </c>
    </row>
    <row r="134" spans="1:10" x14ac:dyDescent="0.35">
      <c r="A134">
        <v>103500</v>
      </c>
      <c r="B134">
        <v>495</v>
      </c>
      <c r="C134">
        <v>31.3</v>
      </c>
      <c r="D134">
        <v>15.1</v>
      </c>
      <c r="E134">
        <v>38956</v>
      </c>
      <c r="F134">
        <v>3698640</v>
      </c>
      <c r="G134">
        <v>7472</v>
      </c>
      <c r="H134">
        <v>133</v>
      </c>
      <c r="I134">
        <v>3932189.3968233</v>
      </c>
      <c r="J134">
        <v>-233549.39682330005</v>
      </c>
    </row>
    <row r="135" spans="1:10" x14ac:dyDescent="0.35">
      <c r="A135">
        <v>103501</v>
      </c>
      <c r="B135">
        <v>615</v>
      </c>
      <c r="C135">
        <v>18.899999999999999</v>
      </c>
      <c r="D135">
        <v>15.1</v>
      </c>
      <c r="E135">
        <v>39881</v>
      </c>
      <c r="F135">
        <v>4298235</v>
      </c>
      <c r="G135">
        <v>6989</v>
      </c>
      <c r="H135">
        <v>134</v>
      </c>
      <c r="I135">
        <v>4155086.988082164</v>
      </c>
      <c r="J135">
        <v>143148.01191783603</v>
      </c>
    </row>
    <row r="136" spans="1:10" x14ac:dyDescent="0.35">
      <c r="A136">
        <v>103503</v>
      </c>
      <c r="B136">
        <v>1193</v>
      </c>
      <c r="C136">
        <v>34.9</v>
      </c>
      <c r="D136">
        <v>15.9</v>
      </c>
      <c r="E136">
        <v>35722</v>
      </c>
      <c r="F136">
        <v>8164892</v>
      </c>
      <c r="G136">
        <v>6844</v>
      </c>
      <c r="H136">
        <v>135</v>
      </c>
      <c r="I136">
        <v>7580205.1732691778</v>
      </c>
      <c r="J136">
        <v>584686.82673082221</v>
      </c>
    </row>
    <row r="137" spans="1:10" x14ac:dyDescent="0.35">
      <c r="A137">
        <v>103509</v>
      </c>
      <c r="B137">
        <v>1108</v>
      </c>
      <c r="C137">
        <v>40.6</v>
      </c>
      <c r="D137">
        <v>12.3</v>
      </c>
      <c r="E137">
        <v>38162</v>
      </c>
      <c r="F137">
        <v>7819156</v>
      </c>
      <c r="G137">
        <v>7057</v>
      </c>
      <c r="H137">
        <v>136</v>
      </c>
      <c r="I137">
        <v>8161226.4100734685</v>
      </c>
      <c r="J137">
        <v>-342070.41007346846</v>
      </c>
    </row>
    <row r="138" spans="1:10" x14ac:dyDescent="0.35">
      <c r="A138">
        <v>103514</v>
      </c>
      <c r="B138">
        <v>1741</v>
      </c>
      <c r="C138">
        <v>29</v>
      </c>
      <c r="D138">
        <v>15.2</v>
      </c>
      <c r="E138">
        <v>39582</v>
      </c>
      <c r="F138">
        <v>9770492</v>
      </c>
      <c r="G138">
        <v>5612</v>
      </c>
      <c r="H138">
        <v>137</v>
      </c>
      <c r="I138">
        <v>10962225.582725225</v>
      </c>
      <c r="J138">
        <v>-1191733.582725225</v>
      </c>
    </row>
    <row r="139" spans="1:10" x14ac:dyDescent="0.35">
      <c r="A139">
        <v>103519</v>
      </c>
      <c r="B139">
        <v>1230</v>
      </c>
      <c r="C139">
        <v>30.1</v>
      </c>
      <c r="D139">
        <v>17</v>
      </c>
      <c r="E139">
        <v>39427</v>
      </c>
      <c r="F139">
        <v>8924880</v>
      </c>
      <c r="G139">
        <v>7256</v>
      </c>
      <c r="H139">
        <v>138</v>
      </c>
      <c r="I139">
        <v>7825780.3885508552</v>
      </c>
      <c r="J139">
        <v>1099099.6114491448</v>
      </c>
    </row>
    <row r="140" spans="1:10" x14ac:dyDescent="0.35">
      <c r="A140">
        <v>103529</v>
      </c>
      <c r="B140">
        <v>264</v>
      </c>
      <c r="C140">
        <v>51.1</v>
      </c>
      <c r="D140">
        <v>12.3</v>
      </c>
      <c r="E140">
        <v>42651</v>
      </c>
      <c r="F140">
        <v>2596440</v>
      </c>
      <c r="G140">
        <v>9835</v>
      </c>
      <c r="H140">
        <v>139</v>
      </c>
      <c r="I140">
        <v>4346127.1740569817</v>
      </c>
      <c r="J140">
        <v>-1749687.1740569817</v>
      </c>
    </row>
    <row r="141" spans="1:10" x14ac:dyDescent="0.35">
      <c r="A141">
        <v>103531</v>
      </c>
      <c r="B141">
        <v>989</v>
      </c>
      <c r="C141">
        <v>14</v>
      </c>
      <c r="D141">
        <v>15.2</v>
      </c>
      <c r="E141">
        <v>39115</v>
      </c>
      <c r="F141">
        <v>5577960</v>
      </c>
      <c r="G141">
        <v>5640</v>
      </c>
      <c r="H141">
        <v>140</v>
      </c>
      <c r="I141">
        <v>5956890.1908396333</v>
      </c>
      <c r="J141">
        <v>-378930.19083963335</v>
      </c>
    </row>
    <row r="142" spans="1:10" x14ac:dyDescent="0.35">
      <c r="A142">
        <v>103534</v>
      </c>
      <c r="B142">
        <v>639</v>
      </c>
      <c r="C142">
        <v>26.6</v>
      </c>
      <c r="D142">
        <v>14.3</v>
      </c>
      <c r="E142">
        <v>38833</v>
      </c>
      <c r="F142">
        <v>5061519</v>
      </c>
      <c r="G142">
        <v>7921</v>
      </c>
      <c r="H142">
        <v>141</v>
      </c>
      <c r="I142">
        <v>4641389.7549257996</v>
      </c>
      <c r="J142">
        <v>420129.24507420044</v>
      </c>
    </row>
    <row r="143" spans="1:10" x14ac:dyDescent="0.35">
      <c r="A143">
        <v>103539</v>
      </c>
      <c r="B143">
        <v>545</v>
      </c>
      <c r="C143">
        <v>49.4</v>
      </c>
      <c r="D143">
        <v>13.3</v>
      </c>
      <c r="E143">
        <v>40447</v>
      </c>
      <c r="F143">
        <v>3924545</v>
      </c>
      <c r="G143">
        <v>7201</v>
      </c>
      <c r="H143">
        <v>142</v>
      </c>
      <c r="I143">
        <v>5470553.732246547</v>
      </c>
      <c r="J143">
        <v>-1546008.732246547</v>
      </c>
    </row>
    <row r="144" spans="1:10" x14ac:dyDescent="0.35">
      <c r="A144">
        <v>103560</v>
      </c>
      <c r="B144">
        <v>1205</v>
      </c>
      <c r="C144">
        <v>14</v>
      </c>
      <c r="D144">
        <v>14.2</v>
      </c>
      <c r="E144">
        <v>41756</v>
      </c>
      <c r="F144">
        <v>8322935</v>
      </c>
      <c r="G144">
        <v>6907</v>
      </c>
      <c r="H144">
        <v>143</v>
      </c>
      <c r="I144">
        <v>7627971.4760343693</v>
      </c>
      <c r="J144">
        <v>694963.52396563068</v>
      </c>
    </row>
    <row r="145" spans="1:10" x14ac:dyDescent="0.35">
      <c r="A145">
        <v>103562</v>
      </c>
      <c r="B145">
        <v>667</v>
      </c>
      <c r="C145">
        <v>11.9</v>
      </c>
      <c r="D145">
        <v>15</v>
      </c>
      <c r="E145">
        <v>36715</v>
      </c>
      <c r="F145">
        <v>4060696</v>
      </c>
      <c r="G145">
        <v>6088</v>
      </c>
      <c r="H145">
        <v>144</v>
      </c>
      <c r="I145">
        <v>3792543.0459735729</v>
      </c>
      <c r="J145">
        <v>268152.95402642712</v>
      </c>
    </row>
    <row r="146" spans="1:10" x14ac:dyDescent="0.35">
      <c r="A146">
        <v>103563</v>
      </c>
      <c r="B146">
        <v>1063</v>
      </c>
      <c r="C146">
        <v>23.1</v>
      </c>
      <c r="D146">
        <v>16.600000000000001</v>
      </c>
      <c r="E146">
        <v>41789</v>
      </c>
      <c r="F146">
        <v>6317409</v>
      </c>
      <c r="G146">
        <v>5943</v>
      </c>
      <c r="H146">
        <v>145</v>
      </c>
      <c r="I146">
        <v>6883404.7690269472</v>
      </c>
      <c r="J146">
        <v>-565995.76902694721</v>
      </c>
    </row>
    <row r="147" spans="1:10" x14ac:dyDescent="0.35">
      <c r="A147">
        <v>103742</v>
      </c>
      <c r="B147">
        <v>915</v>
      </c>
      <c r="C147">
        <v>12.5</v>
      </c>
      <c r="D147">
        <v>16.2</v>
      </c>
      <c r="E147">
        <v>40386</v>
      </c>
      <c r="F147">
        <v>5199945</v>
      </c>
      <c r="G147">
        <v>5683</v>
      </c>
      <c r="H147">
        <v>146</v>
      </c>
      <c r="I147">
        <v>5463310.7785837986</v>
      </c>
      <c r="J147">
        <v>-263365.77858379856</v>
      </c>
    </row>
    <row r="148" spans="1:10" x14ac:dyDescent="0.35">
      <c r="A148">
        <v>103743</v>
      </c>
      <c r="B148">
        <v>1235</v>
      </c>
      <c r="C148">
        <v>11.1</v>
      </c>
      <c r="D148">
        <v>17.2</v>
      </c>
      <c r="E148">
        <v>39345</v>
      </c>
      <c r="F148">
        <v>6688760</v>
      </c>
      <c r="G148">
        <v>5416</v>
      </c>
      <c r="H148">
        <v>147</v>
      </c>
      <c r="I148">
        <v>6953375.5394619647</v>
      </c>
      <c r="J148">
        <v>-264615.53946196474</v>
      </c>
    </row>
    <row r="149" spans="1:10" x14ac:dyDescent="0.35">
      <c r="A149">
        <v>103854</v>
      </c>
      <c r="B149">
        <v>1016</v>
      </c>
      <c r="C149">
        <v>3.4</v>
      </c>
      <c r="D149">
        <v>18.2</v>
      </c>
      <c r="E149">
        <v>42882</v>
      </c>
      <c r="F149">
        <v>5947664</v>
      </c>
      <c r="G149">
        <v>5854</v>
      </c>
      <c r="H149">
        <v>148</v>
      </c>
      <c r="I149">
        <v>5608871.2691278942</v>
      </c>
      <c r="J149">
        <v>338792.73087210581</v>
      </c>
    </row>
    <row r="150" spans="1:10" x14ac:dyDescent="0.35">
      <c r="A150">
        <v>103855</v>
      </c>
      <c r="B150">
        <v>947</v>
      </c>
      <c r="C150">
        <v>13.9</v>
      </c>
      <c r="D150">
        <v>19.2</v>
      </c>
      <c r="E150">
        <v>43417</v>
      </c>
      <c r="F150">
        <v>5476501</v>
      </c>
      <c r="G150">
        <v>5783</v>
      </c>
      <c r="H150">
        <v>149</v>
      </c>
      <c r="I150">
        <v>5605612.1476765852</v>
      </c>
      <c r="J150">
        <v>-129111.14767658524</v>
      </c>
    </row>
    <row r="151" spans="1:10" x14ac:dyDescent="0.35">
      <c r="A151">
        <v>103858</v>
      </c>
      <c r="B151">
        <v>743</v>
      </c>
      <c r="C151">
        <v>14.7</v>
      </c>
      <c r="D151">
        <v>14.3</v>
      </c>
      <c r="E151">
        <v>40562</v>
      </c>
      <c r="F151">
        <v>4123650</v>
      </c>
      <c r="G151">
        <v>5550</v>
      </c>
      <c r="H151">
        <v>150</v>
      </c>
      <c r="I151">
        <v>4886257.4820001228</v>
      </c>
      <c r="J151">
        <v>-762607.48200012278</v>
      </c>
    </row>
    <row r="152" spans="1:10" x14ac:dyDescent="0.35">
      <c r="A152">
        <v>103870</v>
      </c>
      <c r="B152">
        <v>605</v>
      </c>
      <c r="C152">
        <v>0.3</v>
      </c>
      <c r="D152">
        <v>11.7</v>
      </c>
      <c r="E152">
        <v>42189</v>
      </c>
      <c r="F152">
        <v>7496555</v>
      </c>
      <c r="G152">
        <v>12391</v>
      </c>
      <c r="H152">
        <v>151</v>
      </c>
      <c r="I152">
        <v>4015313.4072259855</v>
      </c>
      <c r="J152">
        <v>3481241.5927740145</v>
      </c>
    </row>
    <row r="153" spans="1:10" x14ac:dyDescent="0.35">
      <c r="A153">
        <v>104012</v>
      </c>
      <c r="B153">
        <v>1270</v>
      </c>
      <c r="C153">
        <v>12.2</v>
      </c>
      <c r="D153">
        <v>15.3</v>
      </c>
      <c r="E153">
        <v>39306</v>
      </c>
      <c r="F153">
        <v>7245350</v>
      </c>
      <c r="G153">
        <v>5705</v>
      </c>
      <c r="H153">
        <v>152</v>
      </c>
      <c r="I153">
        <v>7478331.718552554</v>
      </c>
      <c r="J153">
        <v>-232981.71855255403</v>
      </c>
    </row>
    <row r="154" spans="1:10" x14ac:dyDescent="0.35">
      <c r="A154">
        <v>104018</v>
      </c>
      <c r="B154">
        <v>1437</v>
      </c>
      <c r="C154">
        <v>23</v>
      </c>
      <c r="D154">
        <v>15.6</v>
      </c>
      <c r="E154">
        <v>38691</v>
      </c>
      <c r="F154">
        <v>8052948</v>
      </c>
      <c r="G154">
        <v>5604</v>
      </c>
      <c r="H154">
        <v>153</v>
      </c>
      <c r="I154">
        <v>8803852.3407117017</v>
      </c>
      <c r="J154">
        <v>-750904.34071170166</v>
      </c>
    </row>
    <row r="155" spans="1:10" x14ac:dyDescent="0.35">
      <c r="A155">
        <v>104019</v>
      </c>
      <c r="B155">
        <v>1176</v>
      </c>
      <c r="C155">
        <v>21.3</v>
      </c>
      <c r="D155">
        <v>14.1</v>
      </c>
      <c r="E155">
        <v>38802</v>
      </c>
      <c r="F155">
        <v>7869792</v>
      </c>
      <c r="G155">
        <v>6692</v>
      </c>
      <c r="H155">
        <v>154</v>
      </c>
      <c r="I155">
        <v>7477847.8685461096</v>
      </c>
      <c r="J155">
        <v>391944.13145389035</v>
      </c>
    </row>
    <row r="156" spans="1:10" x14ac:dyDescent="0.35">
      <c r="A156">
        <v>104020</v>
      </c>
      <c r="B156">
        <v>886</v>
      </c>
      <c r="C156">
        <v>18.3</v>
      </c>
      <c r="D156">
        <v>14.5</v>
      </c>
      <c r="E156">
        <v>37529</v>
      </c>
      <c r="F156">
        <v>5241576</v>
      </c>
      <c r="G156">
        <v>5916</v>
      </c>
      <c r="H156">
        <v>155</v>
      </c>
      <c r="I156">
        <v>5492281.9193907138</v>
      </c>
      <c r="J156">
        <v>-250705.9193907138</v>
      </c>
    </row>
    <row r="157" spans="1:10" x14ac:dyDescent="0.35">
      <c r="A157">
        <v>104119</v>
      </c>
      <c r="B157">
        <v>1274</v>
      </c>
      <c r="C157">
        <v>4</v>
      </c>
      <c r="D157">
        <v>14.5</v>
      </c>
      <c r="E157">
        <v>35771</v>
      </c>
      <c r="F157">
        <v>5959772</v>
      </c>
      <c r="G157">
        <v>4678</v>
      </c>
      <c r="H157">
        <v>156</v>
      </c>
      <c r="I157">
        <v>6850615.1786413863</v>
      </c>
      <c r="J157">
        <v>-890843.17864138633</v>
      </c>
    </row>
    <row r="158" spans="1:10" x14ac:dyDescent="0.35">
      <c r="A158">
        <v>104248</v>
      </c>
      <c r="B158">
        <v>662</v>
      </c>
      <c r="C158">
        <v>28.3</v>
      </c>
      <c r="D158">
        <v>14.4</v>
      </c>
      <c r="E158">
        <v>37508</v>
      </c>
      <c r="F158">
        <v>3941548</v>
      </c>
      <c r="G158">
        <v>5954</v>
      </c>
      <c r="H158">
        <v>157</v>
      </c>
      <c r="I158">
        <v>4685800.7150833067</v>
      </c>
      <c r="J158">
        <v>-744252.71508330666</v>
      </c>
    </row>
    <row r="159" spans="1:10" x14ac:dyDescent="0.35">
      <c r="A159">
        <v>104255</v>
      </c>
      <c r="B159">
        <v>1091</v>
      </c>
      <c r="C159">
        <v>6.5</v>
      </c>
      <c r="D159">
        <v>14.4</v>
      </c>
      <c r="E159">
        <v>38817</v>
      </c>
      <c r="F159">
        <v>5843396</v>
      </c>
      <c r="G159">
        <v>5356</v>
      </c>
      <c r="H159">
        <v>158</v>
      </c>
      <c r="I159">
        <v>6280801.4104862781</v>
      </c>
      <c r="J159">
        <v>-437405.41048627812</v>
      </c>
    </row>
    <row r="160" spans="1:10" x14ac:dyDescent="0.35">
      <c r="A160">
        <v>104259</v>
      </c>
      <c r="B160">
        <v>1482</v>
      </c>
      <c r="C160">
        <v>18.7</v>
      </c>
      <c r="D160">
        <v>14.6</v>
      </c>
      <c r="E160">
        <v>37061</v>
      </c>
      <c r="F160">
        <v>8352552</v>
      </c>
      <c r="G160">
        <v>5636</v>
      </c>
      <c r="H160">
        <v>159</v>
      </c>
      <c r="I160">
        <v>8829242.7583305873</v>
      </c>
      <c r="J160">
        <v>-476690.7583305873</v>
      </c>
    </row>
    <row r="161" spans="1:10" x14ac:dyDescent="0.35">
      <c r="A161">
        <v>104387</v>
      </c>
      <c r="B161">
        <v>468</v>
      </c>
      <c r="C161">
        <v>35.299999999999997</v>
      </c>
      <c r="D161">
        <v>11.5</v>
      </c>
      <c r="E161">
        <v>36849</v>
      </c>
      <c r="F161">
        <v>4721184</v>
      </c>
      <c r="G161">
        <v>10088</v>
      </c>
      <c r="H161">
        <v>160</v>
      </c>
      <c r="I161">
        <v>4255554.7873802334</v>
      </c>
      <c r="J161">
        <v>465629.21261976659</v>
      </c>
    </row>
    <row r="162" spans="1:10" x14ac:dyDescent="0.35">
      <c r="A162">
        <v>104395</v>
      </c>
      <c r="B162">
        <v>898</v>
      </c>
      <c r="C162">
        <v>20.7</v>
      </c>
      <c r="D162">
        <v>14.7</v>
      </c>
      <c r="E162">
        <v>36223</v>
      </c>
      <c r="F162">
        <v>5412246</v>
      </c>
      <c r="G162">
        <v>6027</v>
      </c>
      <c r="H162">
        <v>161</v>
      </c>
      <c r="I162">
        <v>5493323.2045643888</v>
      </c>
      <c r="J162">
        <v>-81077.204564388841</v>
      </c>
    </row>
    <row r="163" spans="1:10" x14ac:dyDescent="0.35">
      <c r="A163">
        <v>104688</v>
      </c>
      <c r="B163">
        <v>739</v>
      </c>
      <c r="C163">
        <v>36.9</v>
      </c>
      <c r="D163">
        <v>14.7</v>
      </c>
      <c r="E163">
        <v>41807</v>
      </c>
      <c r="F163">
        <v>5365140</v>
      </c>
      <c r="G163">
        <v>7260</v>
      </c>
      <c r="H163">
        <v>162</v>
      </c>
      <c r="I163">
        <v>5951387.9905934613</v>
      </c>
      <c r="J163">
        <v>-586247.99059346132</v>
      </c>
    </row>
    <row r="164" spans="1:10" x14ac:dyDescent="0.35">
      <c r="A164">
        <v>104692</v>
      </c>
      <c r="B164">
        <v>876</v>
      </c>
      <c r="C164">
        <v>23.8</v>
      </c>
      <c r="D164">
        <v>15.4</v>
      </c>
      <c r="E164">
        <v>40562</v>
      </c>
      <c r="F164">
        <v>5745684</v>
      </c>
      <c r="G164">
        <v>6559</v>
      </c>
      <c r="H164">
        <v>163</v>
      </c>
      <c r="I164">
        <v>5892327.7253992576</v>
      </c>
      <c r="J164">
        <v>-146643.72539925762</v>
      </c>
    </row>
    <row r="165" spans="1:10" x14ac:dyDescent="0.35">
      <c r="A165">
        <v>104693</v>
      </c>
      <c r="B165">
        <v>1653</v>
      </c>
      <c r="C165">
        <v>36</v>
      </c>
      <c r="D165">
        <v>13</v>
      </c>
      <c r="E165">
        <v>39896</v>
      </c>
      <c r="F165">
        <v>11103201</v>
      </c>
      <c r="G165">
        <v>6717</v>
      </c>
      <c r="H165">
        <v>164</v>
      </c>
      <c r="I165">
        <v>11139973.520050287</v>
      </c>
      <c r="J165">
        <v>-36772.520050287247</v>
      </c>
    </row>
    <row r="166" spans="1:10" x14ac:dyDescent="0.35">
      <c r="A166">
        <v>104696</v>
      </c>
      <c r="B166">
        <v>1136</v>
      </c>
      <c r="C166">
        <v>56</v>
      </c>
      <c r="D166">
        <v>14</v>
      </c>
      <c r="E166">
        <v>39716</v>
      </c>
      <c r="F166">
        <v>8257584</v>
      </c>
      <c r="G166">
        <v>7269</v>
      </c>
      <c r="H166">
        <v>165</v>
      </c>
      <c r="I166">
        <v>8942314.738136787</v>
      </c>
      <c r="J166">
        <v>-684730.73813678697</v>
      </c>
    </row>
    <row r="167" spans="1:10" x14ac:dyDescent="0.35">
      <c r="A167">
        <v>104698</v>
      </c>
      <c r="B167">
        <v>1433</v>
      </c>
      <c r="C167">
        <v>16.7</v>
      </c>
      <c r="D167">
        <v>12.2</v>
      </c>
      <c r="E167">
        <v>39468</v>
      </c>
      <c r="F167">
        <v>8620928</v>
      </c>
      <c r="G167">
        <v>6016</v>
      </c>
      <c r="H167">
        <v>166</v>
      </c>
      <c r="I167">
        <v>9084516.5286896843</v>
      </c>
      <c r="J167">
        <v>-463588.52868968435</v>
      </c>
    </row>
    <row r="168" spans="1:10" x14ac:dyDescent="0.35">
      <c r="A168">
        <v>104700</v>
      </c>
      <c r="B168">
        <v>1136</v>
      </c>
      <c r="C168">
        <v>31.3</v>
      </c>
      <c r="D168">
        <v>13.4</v>
      </c>
      <c r="E168">
        <v>32628</v>
      </c>
      <c r="F168">
        <v>8063328</v>
      </c>
      <c r="G168">
        <v>7098</v>
      </c>
      <c r="H168">
        <v>167</v>
      </c>
      <c r="I168">
        <v>7115148.6585334223</v>
      </c>
      <c r="J168">
        <v>948179.34146657772</v>
      </c>
    </row>
    <row r="169" spans="1:10" x14ac:dyDescent="0.35">
      <c r="A169">
        <v>104703</v>
      </c>
      <c r="B169">
        <v>627</v>
      </c>
      <c r="C169">
        <v>2.2999999999999998</v>
      </c>
      <c r="D169">
        <v>17.3</v>
      </c>
      <c r="E169">
        <v>36307</v>
      </c>
      <c r="F169">
        <v>3556971</v>
      </c>
      <c r="G169">
        <v>5673</v>
      </c>
      <c r="H169">
        <v>168</v>
      </c>
      <c r="I169">
        <v>2744304.5674564438</v>
      </c>
      <c r="J169">
        <v>812666.43254355621</v>
      </c>
    </row>
    <row r="170" spans="1:10" x14ac:dyDescent="0.35">
      <c r="A170">
        <v>104705</v>
      </c>
      <c r="B170">
        <v>938</v>
      </c>
      <c r="C170">
        <v>14.2</v>
      </c>
      <c r="D170">
        <v>15.1</v>
      </c>
      <c r="E170">
        <v>38690</v>
      </c>
      <c r="F170">
        <v>5242482</v>
      </c>
      <c r="G170">
        <v>5589</v>
      </c>
      <c r="H170">
        <v>169</v>
      </c>
      <c r="I170">
        <v>5643311.2659707712</v>
      </c>
      <c r="J170">
        <v>-400829.2659707712</v>
      </c>
    </row>
    <row r="171" spans="1:10" x14ac:dyDescent="0.35">
      <c r="A171">
        <v>104706</v>
      </c>
      <c r="B171">
        <v>891</v>
      </c>
      <c r="C171">
        <v>31.5</v>
      </c>
      <c r="D171">
        <v>14.9</v>
      </c>
      <c r="E171">
        <v>41990</v>
      </c>
      <c r="F171">
        <v>6496281</v>
      </c>
      <c r="G171">
        <v>7291</v>
      </c>
      <c r="H171">
        <v>170</v>
      </c>
      <c r="I171">
        <v>6560931.71677831</v>
      </c>
      <c r="J171">
        <v>-64650.716778310016</v>
      </c>
    </row>
    <row r="172" spans="1:10" x14ac:dyDescent="0.35">
      <c r="A172">
        <v>104713</v>
      </c>
      <c r="B172">
        <v>1237</v>
      </c>
      <c r="C172">
        <v>20.7</v>
      </c>
      <c r="D172">
        <v>14</v>
      </c>
      <c r="E172">
        <v>38521</v>
      </c>
      <c r="F172">
        <v>6969258</v>
      </c>
      <c r="G172">
        <v>5634</v>
      </c>
      <c r="H172">
        <v>171</v>
      </c>
      <c r="I172">
        <v>7780432.7741577784</v>
      </c>
      <c r="J172">
        <v>-811174.77415777836</v>
      </c>
    </row>
    <row r="173" spans="1:10" x14ac:dyDescent="0.35">
      <c r="A173">
        <v>104714</v>
      </c>
      <c r="B173">
        <v>1306</v>
      </c>
      <c r="C173">
        <v>19.100000000000001</v>
      </c>
      <c r="D173">
        <v>14</v>
      </c>
      <c r="E173">
        <v>39063</v>
      </c>
      <c r="F173">
        <v>7816410</v>
      </c>
      <c r="G173">
        <v>5985</v>
      </c>
      <c r="H173">
        <v>172</v>
      </c>
      <c r="I173">
        <v>8160645.0913086589</v>
      </c>
      <c r="J173">
        <v>-344235.09130865894</v>
      </c>
    </row>
    <row r="174" spans="1:10" x14ac:dyDescent="0.35">
      <c r="A174">
        <v>104715</v>
      </c>
      <c r="B174">
        <v>822</v>
      </c>
      <c r="C174">
        <v>29.7</v>
      </c>
      <c r="D174">
        <v>15.2</v>
      </c>
      <c r="E174">
        <v>41176</v>
      </c>
      <c r="F174">
        <v>5512332</v>
      </c>
      <c r="G174">
        <v>6706</v>
      </c>
      <c r="H174">
        <v>173</v>
      </c>
      <c r="I174">
        <v>5951640.9497049432</v>
      </c>
      <c r="J174">
        <v>-439308.94970494322</v>
      </c>
    </row>
    <row r="175" spans="1:10" x14ac:dyDescent="0.35">
      <c r="A175">
        <v>104717</v>
      </c>
      <c r="B175">
        <v>1131</v>
      </c>
      <c r="C175">
        <v>19.2</v>
      </c>
      <c r="D175">
        <v>15.3</v>
      </c>
      <c r="E175">
        <v>36311</v>
      </c>
      <c r="F175">
        <v>7282509</v>
      </c>
      <c r="G175">
        <v>6439</v>
      </c>
      <c r="H175">
        <v>174</v>
      </c>
      <c r="I175">
        <v>6670283.5922792647</v>
      </c>
      <c r="J175">
        <v>612225.4077207353</v>
      </c>
    </row>
    <row r="176" spans="1:10" x14ac:dyDescent="0.35">
      <c r="A176">
        <v>104721</v>
      </c>
      <c r="B176">
        <v>817</v>
      </c>
      <c r="C176">
        <v>12.8</v>
      </c>
      <c r="D176">
        <v>15</v>
      </c>
      <c r="E176">
        <v>38908</v>
      </c>
      <c r="F176">
        <v>4515559</v>
      </c>
      <c r="G176">
        <v>5527</v>
      </c>
      <c r="H176">
        <v>175</v>
      </c>
      <c r="I176">
        <v>4931568.5456524873</v>
      </c>
      <c r="J176">
        <v>-416009.54565248732</v>
      </c>
    </row>
    <row r="177" spans="1:10" x14ac:dyDescent="0.35">
      <c r="A177">
        <v>104827</v>
      </c>
      <c r="B177">
        <v>623</v>
      </c>
      <c r="C177">
        <v>16</v>
      </c>
      <c r="D177">
        <v>15.7</v>
      </c>
      <c r="E177">
        <v>39498</v>
      </c>
      <c r="F177">
        <v>4072551</v>
      </c>
      <c r="G177">
        <v>6537</v>
      </c>
      <c r="H177">
        <v>176</v>
      </c>
      <c r="I177">
        <v>3937393.3614997407</v>
      </c>
      <c r="J177">
        <v>135157.63850025926</v>
      </c>
    </row>
    <row r="178" spans="1:10" x14ac:dyDescent="0.35">
      <c r="A178">
        <v>104829</v>
      </c>
      <c r="B178">
        <v>1458</v>
      </c>
      <c r="C178">
        <v>20.3</v>
      </c>
      <c r="D178">
        <v>14.7</v>
      </c>
      <c r="E178">
        <v>40210</v>
      </c>
      <c r="F178">
        <v>8691138</v>
      </c>
      <c r="G178">
        <v>5961</v>
      </c>
      <c r="H178">
        <v>177</v>
      </c>
      <c r="I178">
        <v>9103945.0987706445</v>
      </c>
      <c r="J178">
        <v>-412807.09877064452</v>
      </c>
    </row>
    <row r="179" spans="1:10" x14ac:dyDescent="0.35">
      <c r="A179">
        <v>104833</v>
      </c>
      <c r="B179">
        <v>590</v>
      </c>
      <c r="C179">
        <v>26</v>
      </c>
      <c r="D179">
        <v>15.1</v>
      </c>
      <c r="E179">
        <v>40224</v>
      </c>
      <c r="F179">
        <v>3621420</v>
      </c>
      <c r="G179">
        <v>6138</v>
      </c>
      <c r="H179">
        <v>178</v>
      </c>
      <c r="I179">
        <v>4373673.6279511657</v>
      </c>
      <c r="J179">
        <v>-752253.62795116566</v>
      </c>
    </row>
    <row r="180" spans="1:10" x14ac:dyDescent="0.35">
      <c r="A180">
        <v>104834</v>
      </c>
      <c r="B180">
        <v>1190</v>
      </c>
      <c r="C180">
        <v>9.8000000000000007</v>
      </c>
      <c r="D180">
        <v>17.8</v>
      </c>
      <c r="E180">
        <v>40808</v>
      </c>
      <c r="F180">
        <v>6055910</v>
      </c>
      <c r="G180">
        <v>5089</v>
      </c>
      <c r="H180">
        <v>179</v>
      </c>
      <c r="I180">
        <v>6714234.3477659402</v>
      </c>
      <c r="J180">
        <v>-658324.34776594024</v>
      </c>
    </row>
    <row r="181" spans="1:10" x14ac:dyDescent="0.35">
      <c r="A181">
        <v>104835</v>
      </c>
      <c r="B181">
        <v>738</v>
      </c>
      <c r="C181">
        <v>30.2</v>
      </c>
      <c r="D181">
        <v>13.2</v>
      </c>
      <c r="E181">
        <v>41647</v>
      </c>
      <c r="F181">
        <v>4809546</v>
      </c>
      <c r="G181">
        <v>6517</v>
      </c>
      <c r="H181">
        <v>180</v>
      </c>
      <c r="I181">
        <v>5845268.9730442949</v>
      </c>
      <c r="J181">
        <v>-1035722.9730442949</v>
      </c>
    </row>
    <row r="182" spans="1:10" x14ac:dyDescent="0.35">
      <c r="A182">
        <v>104956</v>
      </c>
      <c r="B182">
        <v>767</v>
      </c>
      <c r="C182">
        <v>16.399999999999999</v>
      </c>
      <c r="D182">
        <v>13.6</v>
      </c>
      <c r="E182">
        <v>37216</v>
      </c>
      <c r="F182">
        <v>4794517</v>
      </c>
      <c r="G182">
        <v>6251</v>
      </c>
      <c r="H182">
        <v>181</v>
      </c>
      <c r="I182">
        <v>4827789.5212152014</v>
      </c>
      <c r="J182">
        <v>-33272.521215201356</v>
      </c>
    </row>
    <row r="183" spans="1:10" x14ac:dyDescent="0.35">
      <c r="A183">
        <v>104959</v>
      </c>
      <c r="B183">
        <v>504</v>
      </c>
      <c r="C183">
        <v>35.9</v>
      </c>
      <c r="D183">
        <v>12</v>
      </c>
      <c r="E183">
        <v>45804</v>
      </c>
      <c r="F183">
        <v>3923136</v>
      </c>
      <c r="G183">
        <v>7784</v>
      </c>
      <c r="H183">
        <v>182</v>
      </c>
      <c r="I183">
        <v>5417958.8220923189</v>
      </c>
      <c r="J183">
        <v>-1494822.8220923189</v>
      </c>
    </row>
    <row r="184" spans="1:10" x14ac:dyDescent="0.35">
      <c r="A184">
        <v>104960</v>
      </c>
      <c r="B184">
        <v>1424</v>
      </c>
      <c r="C184">
        <v>8.9</v>
      </c>
      <c r="D184">
        <v>15.9</v>
      </c>
      <c r="E184">
        <v>40343</v>
      </c>
      <c r="F184">
        <v>7225376</v>
      </c>
      <c r="G184">
        <v>5074</v>
      </c>
      <c r="H184">
        <v>183</v>
      </c>
      <c r="I184">
        <v>8231245.9969877042</v>
      </c>
      <c r="J184">
        <v>-1005869.9969877042</v>
      </c>
    </row>
    <row r="185" spans="1:10" x14ac:dyDescent="0.35">
      <c r="A185">
        <v>104961</v>
      </c>
      <c r="B185">
        <v>1319</v>
      </c>
      <c r="C185">
        <v>8</v>
      </c>
      <c r="D185">
        <v>17</v>
      </c>
      <c r="E185">
        <v>41125</v>
      </c>
      <c r="F185">
        <v>6554111</v>
      </c>
      <c r="G185">
        <v>4969</v>
      </c>
      <c r="H185">
        <v>184</v>
      </c>
      <c r="I185">
        <v>7519150.3115270641</v>
      </c>
      <c r="J185">
        <v>-965039.31152706407</v>
      </c>
    </row>
    <row r="186" spans="1:10" x14ac:dyDescent="0.35">
      <c r="A186">
        <v>104962</v>
      </c>
      <c r="B186">
        <v>807</v>
      </c>
      <c r="C186">
        <v>19.8</v>
      </c>
      <c r="D186">
        <v>17</v>
      </c>
      <c r="E186">
        <v>40033</v>
      </c>
      <c r="F186">
        <v>4793580</v>
      </c>
      <c r="G186">
        <v>5940</v>
      </c>
      <c r="H186">
        <v>185</v>
      </c>
      <c r="I186">
        <v>5023213.9712644573</v>
      </c>
      <c r="J186">
        <v>-229633.97126445733</v>
      </c>
    </row>
    <row r="187" spans="1:10" x14ac:dyDescent="0.35">
      <c r="A187">
        <v>104964</v>
      </c>
      <c r="B187">
        <v>1218</v>
      </c>
      <c r="C187">
        <v>10.4</v>
      </c>
      <c r="D187">
        <v>14.9</v>
      </c>
      <c r="E187">
        <v>39478</v>
      </c>
      <c r="F187">
        <v>6431040</v>
      </c>
      <c r="G187">
        <v>5280</v>
      </c>
      <c r="H187">
        <v>186</v>
      </c>
      <c r="I187">
        <v>7179593.3217249205</v>
      </c>
      <c r="J187">
        <v>-748553.32172492053</v>
      </c>
    </row>
    <row r="188" spans="1:10" x14ac:dyDescent="0.35">
      <c r="A188">
        <v>105097</v>
      </c>
      <c r="B188">
        <v>628</v>
      </c>
      <c r="C188">
        <v>27</v>
      </c>
      <c r="D188">
        <v>12.4</v>
      </c>
      <c r="E188">
        <v>35691</v>
      </c>
      <c r="F188">
        <v>4280448</v>
      </c>
      <c r="G188">
        <v>6816</v>
      </c>
      <c r="H188">
        <v>187</v>
      </c>
      <c r="I188">
        <v>4525178.3736562524</v>
      </c>
      <c r="J188">
        <v>-244730.3736562524</v>
      </c>
    </row>
    <row r="189" spans="1:10" x14ac:dyDescent="0.35">
      <c r="A189">
        <v>105101</v>
      </c>
      <c r="B189">
        <v>818</v>
      </c>
      <c r="C189">
        <v>10.199999999999999</v>
      </c>
      <c r="D189">
        <v>14.7</v>
      </c>
      <c r="E189">
        <v>38853</v>
      </c>
      <c r="F189">
        <v>4791026</v>
      </c>
      <c r="G189">
        <v>5857</v>
      </c>
      <c r="H189">
        <v>188</v>
      </c>
      <c r="I189">
        <v>4857412.9429405071</v>
      </c>
      <c r="J189">
        <v>-66386.942940507084</v>
      </c>
    </row>
    <row r="190" spans="1:10" x14ac:dyDescent="0.35">
      <c r="A190">
        <v>105103</v>
      </c>
      <c r="B190">
        <v>857</v>
      </c>
      <c r="C190">
        <v>19</v>
      </c>
      <c r="D190">
        <v>15.1</v>
      </c>
      <c r="E190">
        <v>39983</v>
      </c>
      <c r="F190">
        <v>5513938</v>
      </c>
      <c r="G190">
        <v>6434</v>
      </c>
      <c r="H190">
        <v>189</v>
      </c>
      <c r="I190">
        <v>5545948.3359362744</v>
      </c>
      <c r="J190">
        <v>-32010.335936274379</v>
      </c>
    </row>
    <row r="191" spans="1:10" x14ac:dyDescent="0.35">
      <c r="A191">
        <v>105107</v>
      </c>
      <c r="B191">
        <v>881</v>
      </c>
      <c r="C191">
        <v>15.2</v>
      </c>
      <c r="D191">
        <v>15</v>
      </c>
      <c r="E191">
        <v>39525</v>
      </c>
      <c r="F191">
        <v>5118610</v>
      </c>
      <c r="G191">
        <v>5810</v>
      </c>
      <c r="H191">
        <v>190</v>
      </c>
      <c r="I191">
        <v>5473277.3891657973</v>
      </c>
      <c r="J191">
        <v>-354667.38916579727</v>
      </c>
    </row>
    <row r="192" spans="1:10" x14ac:dyDescent="0.35">
      <c r="A192">
        <v>105252</v>
      </c>
      <c r="B192">
        <v>854</v>
      </c>
      <c r="C192">
        <v>11.5</v>
      </c>
      <c r="D192">
        <v>17.100000000000001</v>
      </c>
      <c r="E192">
        <v>41305</v>
      </c>
      <c r="F192">
        <v>4810582</v>
      </c>
      <c r="G192">
        <v>5633</v>
      </c>
      <c r="H192">
        <v>191</v>
      </c>
      <c r="I192">
        <v>5041558.0141925327</v>
      </c>
      <c r="J192">
        <v>-230976.01419253275</v>
      </c>
    </row>
    <row r="193" spans="1:10" x14ac:dyDescent="0.35">
      <c r="A193">
        <v>105253</v>
      </c>
      <c r="B193">
        <v>1502</v>
      </c>
      <c r="C193">
        <v>8.6</v>
      </c>
      <c r="D193">
        <v>15</v>
      </c>
      <c r="E193">
        <v>38696</v>
      </c>
      <c r="F193">
        <v>8047716</v>
      </c>
      <c r="G193">
        <v>5358</v>
      </c>
      <c r="H193">
        <v>192</v>
      </c>
      <c r="I193">
        <v>8608936.845830299</v>
      </c>
      <c r="J193">
        <v>-561220.84583029896</v>
      </c>
    </row>
    <row r="194" spans="1:10" x14ac:dyDescent="0.35">
      <c r="A194">
        <v>105262</v>
      </c>
      <c r="B194">
        <v>843</v>
      </c>
      <c r="C194">
        <v>6.3</v>
      </c>
      <c r="D194">
        <v>16</v>
      </c>
      <c r="E194">
        <v>40399</v>
      </c>
      <c r="F194">
        <v>4623012</v>
      </c>
      <c r="G194">
        <v>5484</v>
      </c>
      <c r="H194">
        <v>193</v>
      </c>
      <c r="I194">
        <v>4803937.0117900409</v>
      </c>
      <c r="J194">
        <v>-180925.01179004088</v>
      </c>
    </row>
    <row r="195" spans="1:10" x14ac:dyDescent="0.35">
      <c r="A195">
        <v>105263</v>
      </c>
      <c r="B195">
        <v>887</v>
      </c>
      <c r="C195">
        <v>20.5</v>
      </c>
      <c r="D195">
        <v>14.4</v>
      </c>
      <c r="E195">
        <v>38121</v>
      </c>
      <c r="F195">
        <v>5453276</v>
      </c>
      <c r="G195">
        <v>6148</v>
      </c>
      <c r="H195">
        <v>194</v>
      </c>
      <c r="I195">
        <v>5678955.0414572721</v>
      </c>
      <c r="J195">
        <v>-225679.04145727213</v>
      </c>
    </row>
    <row r="196" spans="1:10" x14ac:dyDescent="0.35">
      <c r="A196">
        <v>105264</v>
      </c>
      <c r="B196">
        <v>1436</v>
      </c>
      <c r="C196">
        <v>12</v>
      </c>
      <c r="D196">
        <v>15.2</v>
      </c>
      <c r="E196">
        <v>38740</v>
      </c>
      <c r="F196">
        <v>7867844</v>
      </c>
      <c r="G196">
        <v>5479</v>
      </c>
      <c r="H196">
        <v>195</v>
      </c>
      <c r="I196">
        <v>8363637.0482282415</v>
      </c>
      <c r="J196">
        <v>-495793.0482282415</v>
      </c>
    </row>
    <row r="197" spans="1:10" x14ac:dyDescent="0.35">
      <c r="A197">
        <v>105354</v>
      </c>
      <c r="B197">
        <v>997</v>
      </c>
      <c r="C197">
        <v>11.9</v>
      </c>
      <c r="D197">
        <v>15.3</v>
      </c>
      <c r="E197">
        <v>39857</v>
      </c>
      <c r="F197">
        <v>5279115</v>
      </c>
      <c r="G197">
        <v>5295</v>
      </c>
      <c r="H197">
        <v>196</v>
      </c>
      <c r="I197">
        <v>5975521.9235897548</v>
      </c>
      <c r="J197">
        <v>-696406.92358975485</v>
      </c>
    </row>
    <row r="198" spans="1:10" x14ac:dyDescent="0.35">
      <c r="A198">
        <v>105355</v>
      </c>
      <c r="B198">
        <v>860</v>
      </c>
      <c r="C198">
        <v>23.1</v>
      </c>
      <c r="D198">
        <v>16</v>
      </c>
      <c r="E198">
        <v>39104</v>
      </c>
      <c r="F198">
        <v>4725700</v>
      </c>
      <c r="G198">
        <v>5495</v>
      </c>
      <c r="H198">
        <v>197</v>
      </c>
      <c r="I198">
        <v>5517518.4095434453</v>
      </c>
      <c r="J198">
        <v>-791818.40954344533</v>
      </c>
    </row>
    <row r="199" spans="1:10" x14ac:dyDescent="0.35">
      <c r="A199">
        <v>105358</v>
      </c>
      <c r="B199">
        <v>863</v>
      </c>
      <c r="C199">
        <v>13.8</v>
      </c>
      <c r="D199">
        <v>16.899999999999999</v>
      </c>
      <c r="E199">
        <v>40391</v>
      </c>
      <c r="F199">
        <v>4453080</v>
      </c>
      <c r="G199">
        <v>5160</v>
      </c>
      <c r="H199">
        <v>198</v>
      </c>
      <c r="I199">
        <v>5124057.1929886043</v>
      </c>
      <c r="J199">
        <v>-670977.19298860431</v>
      </c>
    </row>
    <row r="200" spans="1:10" x14ac:dyDescent="0.35">
      <c r="A200">
        <v>105360</v>
      </c>
      <c r="B200">
        <v>869</v>
      </c>
      <c r="C200">
        <v>19.399999999999999</v>
      </c>
      <c r="D200">
        <v>16.8</v>
      </c>
      <c r="E200">
        <v>41073</v>
      </c>
      <c r="F200">
        <v>4715194</v>
      </c>
      <c r="G200">
        <v>5426</v>
      </c>
      <c r="H200">
        <v>199</v>
      </c>
      <c r="I200">
        <v>5503499.1750434916</v>
      </c>
      <c r="J200">
        <v>-788305.17504349165</v>
      </c>
    </row>
    <row r="201" spans="1:10" x14ac:dyDescent="0.35">
      <c r="A201">
        <v>105361</v>
      </c>
      <c r="B201">
        <v>1070</v>
      </c>
      <c r="C201">
        <v>7.4</v>
      </c>
      <c r="D201">
        <v>15.7</v>
      </c>
      <c r="E201">
        <v>39462</v>
      </c>
      <c r="F201">
        <v>5556510</v>
      </c>
      <c r="G201">
        <v>5193</v>
      </c>
      <c r="H201">
        <v>200</v>
      </c>
      <c r="I201">
        <v>6082706.8996691927</v>
      </c>
      <c r="J201">
        <v>-526196.89966919273</v>
      </c>
    </row>
    <row r="202" spans="1:10" x14ac:dyDescent="0.35">
      <c r="A202">
        <v>105362</v>
      </c>
      <c r="B202">
        <v>817</v>
      </c>
      <c r="C202">
        <v>28</v>
      </c>
      <c r="D202">
        <v>17.3</v>
      </c>
      <c r="E202">
        <v>38529</v>
      </c>
      <c r="F202">
        <v>4444480</v>
      </c>
      <c r="G202">
        <v>5440</v>
      </c>
      <c r="H202">
        <v>201</v>
      </c>
      <c r="I202">
        <v>5239076.8167212941</v>
      </c>
      <c r="J202">
        <v>-794596.81672129408</v>
      </c>
    </row>
    <row r="203" spans="1:10" x14ac:dyDescent="0.35">
      <c r="A203">
        <v>105364</v>
      </c>
      <c r="B203">
        <v>571</v>
      </c>
      <c r="C203">
        <v>36.799999999999997</v>
      </c>
      <c r="D203">
        <v>16.5</v>
      </c>
      <c r="E203">
        <v>43115</v>
      </c>
      <c r="F203">
        <v>3767458</v>
      </c>
      <c r="G203">
        <v>6598</v>
      </c>
      <c r="H203">
        <v>202</v>
      </c>
      <c r="I203">
        <v>4873298.6402792912</v>
      </c>
      <c r="J203">
        <v>-1105840.6402792912</v>
      </c>
    </row>
    <row r="204" spans="1:10" x14ac:dyDescent="0.35">
      <c r="A204">
        <v>105365</v>
      </c>
      <c r="B204">
        <v>795</v>
      </c>
      <c r="C204">
        <v>7.1</v>
      </c>
      <c r="D204">
        <v>16.8</v>
      </c>
      <c r="E204">
        <v>40766</v>
      </c>
      <c r="F204">
        <v>3946380</v>
      </c>
      <c r="G204">
        <v>4964</v>
      </c>
      <c r="H204">
        <v>203</v>
      </c>
      <c r="I204">
        <v>4490561.1524344096</v>
      </c>
      <c r="J204">
        <v>-544181.1524344096</v>
      </c>
    </row>
    <row r="205" spans="1:10" x14ac:dyDescent="0.35">
      <c r="A205">
        <v>105366</v>
      </c>
      <c r="B205">
        <v>1208</v>
      </c>
      <c r="C205">
        <v>7.5</v>
      </c>
      <c r="D205">
        <v>15.5</v>
      </c>
      <c r="E205">
        <v>37773</v>
      </c>
      <c r="F205">
        <v>6032752</v>
      </c>
      <c r="G205">
        <v>4994</v>
      </c>
      <c r="H205">
        <v>204</v>
      </c>
      <c r="I205">
        <v>6711346.1468844973</v>
      </c>
      <c r="J205">
        <v>-678594.14688449726</v>
      </c>
    </row>
    <row r="206" spans="1:10" x14ac:dyDescent="0.35">
      <c r="A206">
        <v>105367</v>
      </c>
      <c r="B206">
        <v>1045</v>
      </c>
      <c r="C206">
        <v>7.6</v>
      </c>
      <c r="D206">
        <v>15.5</v>
      </c>
      <c r="E206">
        <v>38762</v>
      </c>
      <c r="F206">
        <v>5234405</v>
      </c>
      <c r="G206">
        <v>5009</v>
      </c>
      <c r="H206">
        <v>205</v>
      </c>
      <c r="I206">
        <v>5900762.7943073865</v>
      </c>
      <c r="J206">
        <v>-666357.7943073865</v>
      </c>
    </row>
    <row r="207" spans="1:10" x14ac:dyDescent="0.35">
      <c r="A207">
        <v>105560</v>
      </c>
      <c r="B207">
        <v>1654</v>
      </c>
      <c r="C207">
        <v>24.6</v>
      </c>
      <c r="D207">
        <v>12.6</v>
      </c>
      <c r="E207">
        <v>36847</v>
      </c>
      <c r="F207">
        <v>12537320</v>
      </c>
      <c r="G207">
        <v>7580</v>
      </c>
      <c r="H207">
        <v>206</v>
      </c>
      <c r="I207">
        <v>10345467.303849148</v>
      </c>
      <c r="J207">
        <v>2191852.6961508524</v>
      </c>
    </row>
    <row r="208" spans="1:10" x14ac:dyDescent="0.35">
      <c r="A208">
        <v>105574</v>
      </c>
      <c r="B208">
        <v>756</v>
      </c>
      <c r="C208">
        <v>24.8</v>
      </c>
      <c r="D208">
        <v>12.6</v>
      </c>
      <c r="E208">
        <v>37196</v>
      </c>
      <c r="F208">
        <v>5294268</v>
      </c>
      <c r="G208">
        <v>7003</v>
      </c>
      <c r="H208">
        <v>207</v>
      </c>
      <c r="I208">
        <v>5291851.9629206359</v>
      </c>
      <c r="J208">
        <v>2416.0370793640614</v>
      </c>
    </row>
    <row r="209" spans="1:10" x14ac:dyDescent="0.35">
      <c r="A209">
        <v>105576</v>
      </c>
      <c r="B209">
        <v>735</v>
      </c>
      <c r="C209">
        <v>24.7</v>
      </c>
      <c r="D209">
        <v>13.3</v>
      </c>
      <c r="E209">
        <v>39483</v>
      </c>
      <c r="F209">
        <v>5369910</v>
      </c>
      <c r="G209">
        <v>7306</v>
      </c>
      <c r="H209">
        <v>208</v>
      </c>
      <c r="I209">
        <v>5321171.4066693112</v>
      </c>
      <c r="J209">
        <v>48738.593330688775</v>
      </c>
    </row>
    <row r="210" spans="1:10" x14ac:dyDescent="0.35">
      <c r="A210">
        <v>105577</v>
      </c>
      <c r="B210">
        <v>1140</v>
      </c>
      <c r="C210">
        <v>25</v>
      </c>
      <c r="D210">
        <v>16.7</v>
      </c>
      <c r="E210">
        <v>40067</v>
      </c>
      <c r="F210">
        <v>6873060</v>
      </c>
      <c r="G210">
        <v>6029</v>
      </c>
      <c r="H210">
        <v>209</v>
      </c>
      <c r="I210">
        <v>7199150.5210073236</v>
      </c>
      <c r="J210">
        <v>-326090.52100732364</v>
      </c>
    </row>
    <row r="211" spans="1:10" x14ac:dyDescent="0.35">
      <c r="A211">
        <v>105581</v>
      </c>
      <c r="B211">
        <v>874</v>
      </c>
      <c r="C211">
        <v>21.5</v>
      </c>
      <c r="D211">
        <v>12.7</v>
      </c>
      <c r="E211">
        <v>38975</v>
      </c>
      <c r="F211">
        <v>5787628</v>
      </c>
      <c r="G211">
        <v>6622</v>
      </c>
      <c r="H211">
        <v>210</v>
      </c>
      <c r="I211">
        <v>5997304.1745801764</v>
      </c>
      <c r="J211">
        <v>-209676.17458017636</v>
      </c>
    </row>
    <row r="212" spans="1:10" x14ac:dyDescent="0.35">
      <c r="A212">
        <v>105736</v>
      </c>
      <c r="B212">
        <v>1349</v>
      </c>
      <c r="C212">
        <v>7.6</v>
      </c>
      <c r="D212">
        <v>16.3</v>
      </c>
      <c r="E212">
        <v>38957</v>
      </c>
      <c r="F212">
        <v>7026941</v>
      </c>
      <c r="G212">
        <v>5209</v>
      </c>
      <c r="H212">
        <v>211</v>
      </c>
      <c r="I212">
        <v>7531624.871407113</v>
      </c>
      <c r="J212">
        <v>-504683.87140711304</v>
      </c>
    </row>
    <row r="213" spans="1:10" x14ac:dyDescent="0.35">
      <c r="A213">
        <v>105738</v>
      </c>
      <c r="B213">
        <v>1492</v>
      </c>
      <c r="C213">
        <v>18.7</v>
      </c>
      <c r="D213">
        <v>15.8</v>
      </c>
      <c r="E213">
        <v>41187</v>
      </c>
      <c r="F213">
        <v>9390648</v>
      </c>
      <c r="G213">
        <v>6294</v>
      </c>
      <c r="H213">
        <v>212</v>
      </c>
      <c r="I213">
        <v>9171667.2069772296</v>
      </c>
      <c r="J213">
        <v>218980.79302277043</v>
      </c>
    </row>
    <row r="214" spans="1:10" x14ac:dyDescent="0.35">
      <c r="A214">
        <v>105834</v>
      </c>
      <c r="B214">
        <v>876</v>
      </c>
      <c r="C214">
        <v>24.2</v>
      </c>
      <c r="D214">
        <v>14.5</v>
      </c>
      <c r="E214">
        <v>41893</v>
      </c>
      <c r="F214">
        <v>5880588</v>
      </c>
      <c r="G214">
        <v>6713</v>
      </c>
      <c r="H214">
        <v>213</v>
      </c>
      <c r="I214">
        <v>6192679.4652462639</v>
      </c>
      <c r="J214">
        <v>-312091.46524626389</v>
      </c>
    </row>
    <row r="215" spans="1:10" x14ac:dyDescent="0.35">
      <c r="A215">
        <v>105837</v>
      </c>
      <c r="B215">
        <v>1170</v>
      </c>
      <c r="C215">
        <v>24</v>
      </c>
      <c r="D215">
        <v>15.1</v>
      </c>
      <c r="E215">
        <v>39486</v>
      </c>
      <c r="F215">
        <v>7039890</v>
      </c>
      <c r="G215">
        <v>6017</v>
      </c>
      <c r="H215">
        <v>214</v>
      </c>
      <c r="I215">
        <v>7495319.8975648815</v>
      </c>
      <c r="J215">
        <v>-455429.89756488148</v>
      </c>
    </row>
    <row r="216" spans="1:10" x14ac:dyDescent="0.35">
      <c r="A216">
        <v>105839</v>
      </c>
      <c r="B216">
        <v>779</v>
      </c>
      <c r="C216">
        <v>24.9</v>
      </c>
      <c r="D216">
        <v>16.2</v>
      </c>
      <c r="E216">
        <v>38321</v>
      </c>
      <c r="F216">
        <v>5027666</v>
      </c>
      <c r="G216">
        <v>6454</v>
      </c>
      <c r="H216">
        <v>215</v>
      </c>
      <c r="I216">
        <v>5021637.3569691172</v>
      </c>
      <c r="J216">
        <v>6028.643030882813</v>
      </c>
    </row>
    <row r="217" spans="1:10" x14ac:dyDescent="0.35">
      <c r="A217">
        <v>105840</v>
      </c>
      <c r="B217">
        <v>1249</v>
      </c>
      <c r="C217">
        <v>14.4</v>
      </c>
      <c r="D217">
        <v>15.8</v>
      </c>
      <c r="E217">
        <v>38662</v>
      </c>
      <c r="F217">
        <v>7286666</v>
      </c>
      <c r="G217">
        <v>5834</v>
      </c>
      <c r="H217">
        <v>216</v>
      </c>
      <c r="I217">
        <v>7312770.2193720955</v>
      </c>
      <c r="J217">
        <v>-26104.21937209554</v>
      </c>
    </row>
    <row r="218" spans="1:10" x14ac:dyDescent="0.35">
      <c r="A218">
        <v>105844</v>
      </c>
      <c r="B218">
        <v>1060</v>
      </c>
      <c r="C218">
        <v>13.8</v>
      </c>
      <c r="D218">
        <v>14.1</v>
      </c>
      <c r="E218">
        <v>40981</v>
      </c>
      <c r="F218">
        <v>6229620</v>
      </c>
      <c r="G218">
        <v>5877</v>
      </c>
      <c r="H218">
        <v>217</v>
      </c>
      <c r="I218">
        <v>6722938.4570772257</v>
      </c>
      <c r="J218">
        <v>-493318.45707722567</v>
      </c>
    </row>
    <row r="219" spans="1:10" x14ac:dyDescent="0.35">
      <c r="A219">
        <v>105845</v>
      </c>
      <c r="B219">
        <v>1027</v>
      </c>
      <c r="C219">
        <v>22.2</v>
      </c>
      <c r="D219">
        <v>13.2</v>
      </c>
      <c r="E219">
        <v>39079</v>
      </c>
      <c r="F219">
        <v>5948384</v>
      </c>
      <c r="G219">
        <v>5792</v>
      </c>
      <c r="H219">
        <v>218</v>
      </c>
      <c r="I219">
        <v>6836139.4064590074</v>
      </c>
      <c r="J219">
        <v>-887755.40645900741</v>
      </c>
    </row>
    <row r="220" spans="1:10" x14ac:dyDescent="0.35">
      <c r="A220">
        <v>105986</v>
      </c>
      <c r="B220">
        <v>908</v>
      </c>
      <c r="C220">
        <v>17.5</v>
      </c>
      <c r="D220">
        <v>13.2</v>
      </c>
      <c r="E220">
        <v>39063</v>
      </c>
      <c r="F220">
        <v>6556668</v>
      </c>
      <c r="G220">
        <v>7221</v>
      </c>
      <c r="H220">
        <v>219</v>
      </c>
      <c r="I220">
        <v>5945014.783451749</v>
      </c>
      <c r="J220">
        <v>611653.21654825099</v>
      </c>
    </row>
    <row r="221" spans="1:10" x14ac:dyDescent="0.35">
      <c r="A221">
        <v>105989</v>
      </c>
      <c r="B221">
        <v>1035</v>
      </c>
      <c r="C221">
        <v>9.6999999999999993</v>
      </c>
      <c r="D221">
        <v>15.6</v>
      </c>
      <c r="E221">
        <v>39334</v>
      </c>
      <c r="F221">
        <v>6856875</v>
      </c>
      <c r="G221">
        <v>6625</v>
      </c>
      <c r="H221">
        <v>220</v>
      </c>
      <c r="I221">
        <v>5988626.4394198526</v>
      </c>
      <c r="J221">
        <v>868248.56058014743</v>
      </c>
    </row>
    <row r="222" spans="1:10" x14ac:dyDescent="0.35">
      <c r="A222">
        <v>106133</v>
      </c>
      <c r="B222">
        <v>1255</v>
      </c>
      <c r="C222">
        <v>6.7</v>
      </c>
      <c r="D222">
        <v>16.3</v>
      </c>
      <c r="E222">
        <v>40508</v>
      </c>
      <c r="F222">
        <v>6340260</v>
      </c>
      <c r="G222">
        <v>5052</v>
      </c>
      <c r="H222">
        <v>221</v>
      </c>
      <c r="I222">
        <v>7130720.807834425</v>
      </c>
      <c r="J222">
        <v>-790460.80783442501</v>
      </c>
    </row>
    <row r="223" spans="1:10" x14ac:dyDescent="0.35">
      <c r="A223">
        <v>106135</v>
      </c>
      <c r="B223">
        <v>1097</v>
      </c>
      <c r="C223">
        <v>14.5</v>
      </c>
      <c r="D223">
        <v>13.9</v>
      </c>
      <c r="E223">
        <v>39245</v>
      </c>
      <c r="F223">
        <v>6212311</v>
      </c>
      <c r="G223">
        <v>5663</v>
      </c>
      <c r="H223">
        <v>222</v>
      </c>
      <c r="I223">
        <v>6799714.5706608351</v>
      </c>
      <c r="J223">
        <v>-587403.57066083513</v>
      </c>
    </row>
    <row r="224" spans="1:10" x14ac:dyDescent="0.35">
      <c r="A224">
        <v>106136</v>
      </c>
      <c r="B224">
        <v>1029</v>
      </c>
      <c r="C224">
        <v>20.8</v>
      </c>
      <c r="D224">
        <v>12.3</v>
      </c>
      <c r="E224">
        <v>39357</v>
      </c>
      <c r="F224">
        <v>6305712</v>
      </c>
      <c r="G224">
        <v>6128</v>
      </c>
      <c r="H224">
        <v>223</v>
      </c>
      <c r="I224">
        <v>6948067.4815195911</v>
      </c>
      <c r="J224">
        <v>-642355.48151959106</v>
      </c>
    </row>
    <row r="225" spans="1:10" x14ac:dyDescent="0.35">
      <c r="A225">
        <v>106138</v>
      </c>
      <c r="B225">
        <v>1426</v>
      </c>
      <c r="C225">
        <v>7.8</v>
      </c>
      <c r="D225">
        <v>17</v>
      </c>
      <c r="E225">
        <v>39868</v>
      </c>
      <c r="F225">
        <v>7114314</v>
      </c>
      <c r="G225">
        <v>4989</v>
      </c>
      <c r="H225">
        <v>224</v>
      </c>
      <c r="I225">
        <v>7976980.0095349327</v>
      </c>
      <c r="J225">
        <v>-862666.00953493267</v>
      </c>
    </row>
    <row r="226" spans="1:10" x14ac:dyDescent="0.35">
      <c r="A226">
        <v>106139</v>
      </c>
      <c r="B226">
        <v>1092</v>
      </c>
      <c r="C226">
        <v>9.6</v>
      </c>
      <c r="D226">
        <v>15.4</v>
      </c>
      <c r="E226">
        <v>38132</v>
      </c>
      <c r="F226">
        <v>5693688</v>
      </c>
      <c r="G226">
        <v>5214</v>
      </c>
      <c r="H226">
        <v>225</v>
      </c>
      <c r="I226">
        <v>6202630.2476221351</v>
      </c>
      <c r="J226">
        <v>-508942.2476221351</v>
      </c>
    </row>
    <row r="227" spans="1:10" x14ac:dyDescent="0.35">
      <c r="A227">
        <v>106142</v>
      </c>
      <c r="B227">
        <v>793</v>
      </c>
      <c r="C227">
        <v>8.1999999999999993</v>
      </c>
      <c r="D227">
        <v>16.2</v>
      </c>
      <c r="E227">
        <v>41345</v>
      </c>
      <c r="F227">
        <v>4374981</v>
      </c>
      <c r="G227">
        <v>5517</v>
      </c>
      <c r="H227">
        <v>226</v>
      </c>
      <c r="I227">
        <v>4682657.5401694672</v>
      </c>
      <c r="J227">
        <v>-307676.54016946722</v>
      </c>
    </row>
    <row r="228" spans="1:10" x14ac:dyDescent="0.35">
      <c r="A228">
        <v>106143</v>
      </c>
      <c r="B228">
        <v>786</v>
      </c>
      <c r="C228">
        <v>13</v>
      </c>
      <c r="D228">
        <v>15.6</v>
      </c>
      <c r="E228">
        <v>41267</v>
      </c>
      <c r="F228">
        <v>4046328</v>
      </c>
      <c r="G228">
        <v>5148</v>
      </c>
      <c r="H228">
        <v>227</v>
      </c>
      <c r="I228">
        <v>4940529.7876879247</v>
      </c>
      <c r="J228">
        <v>-894201.78768792469</v>
      </c>
    </row>
    <row r="229" spans="1:10" x14ac:dyDescent="0.35">
      <c r="A229">
        <v>106144</v>
      </c>
      <c r="B229">
        <v>634</v>
      </c>
      <c r="C229">
        <v>19.8</v>
      </c>
      <c r="D229">
        <v>14.8</v>
      </c>
      <c r="E229">
        <v>38286</v>
      </c>
      <c r="F229">
        <v>3730456</v>
      </c>
      <c r="G229">
        <v>5884</v>
      </c>
      <c r="H229">
        <v>228</v>
      </c>
      <c r="I229">
        <v>4169256.7448289995</v>
      </c>
      <c r="J229">
        <v>-438800.74482899951</v>
      </c>
    </row>
    <row r="230" spans="1:10" x14ac:dyDescent="0.35">
      <c r="A230">
        <v>106266</v>
      </c>
      <c r="B230">
        <v>788</v>
      </c>
      <c r="C230">
        <v>12.6</v>
      </c>
      <c r="D230">
        <v>16</v>
      </c>
      <c r="E230">
        <v>40545</v>
      </c>
      <c r="F230">
        <v>4687024</v>
      </c>
      <c r="G230">
        <v>5948</v>
      </c>
      <c r="H230">
        <v>229</v>
      </c>
      <c r="I230">
        <v>4793687.9595416319</v>
      </c>
      <c r="J230">
        <v>-106663.95954163186</v>
      </c>
    </row>
    <row r="231" spans="1:10" x14ac:dyDescent="0.35">
      <c r="A231">
        <v>106268</v>
      </c>
      <c r="B231">
        <v>890</v>
      </c>
      <c r="C231">
        <v>28</v>
      </c>
      <c r="D231">
        <v>15.8</v>
      </c>
      <c r="E231">
        <v>41996</v>
      </c>
      <c r="F231">
        <v>5990590</v>
      </c>
      <c r="G231">
        <v>6731</v>
      </c>
      <c r="H231">
        <v>230</v>
      </c>
      <c r="I231">
        <v>6264215.6913428428</v>
      </c>
      <c r="J231">
        <v>-273625.69134284277</v>
      </c>
    </row>
    <row r="232" spans="1:10" x14ac:dyDescent="0.35">
      <c r="A232">
        <v>106270</v>
      </c>
      <c r="B232">
        <v>784</v>
      </c>
      <c r="C232">
        <v>16.8</v>
      </c>
      <c r="D232">
        <v>16.399999999999999</v>
      </c>
      <c r="E232">
        <v>40115</v>
      </c>
      <c r="F232">
        <v>4362960</v>
      </c>
      <c r="G232">
        <v>5565</v>
      </c>
      <c r="H232">
        <v>231</v>
      </c>
      <c r="I232">
        <v>4854225.9064328633</v>
      </c>
      <c r="J232">
        <v>-491265.90643286332</v>
      </c>
    </row>
    <row r="233" spans="1:10" x14ac:dyDescent="0.35">
      <c r="A233">
        <v>106271</v>
      </c>
      <c r="B233">
        <v>758</v>
      </c>
      <c r="C233">
        <v>10</v>
      </c>
      <c r="D233">
        <v>14</v>
      </c>
      <c r="E233">
        <v>39009</v>
      </c>
      <c r="F233">
        <v>4201594</v>
      </c>
      <c r="G233">
        <v>5543</v>
      </c>
      <c r="H233">
        <v>232</v>
      </c>
      <c r="I233">
        <v>4628326.5140268393</v>
      </c>
      <c r="J233">
        <v>-426732.51402683929</v>
      </c>
    </row>
    <row r="234" spans="1:10" x14ac:dyDescent="0.35">
      <c r="A234">
        <v>106365</v>
      </c>
      <c r="B234">
        <v>312</v>
      </c>
      <c r="C234">
        <v>22.6</v>
      </c>
      <c r="D234">
        <v>10.5</v>
      </c>
      <c r="E234">
        <v>35781</v>
      </c>
      <c r="F234">
        <v>2983032</v>
      </c>
      <c r="G234">
        <v>9561</v>
      </c>
      <c r="H234">
        <v>233</v>
      </c>
      <c r="I234">
        <v>2820907.237164821</v>
      </c>
      <c r="J234">
        <v>162124.76283517899</v>
      </c>
    </row>
    <row r="235" spans="1:10" x14ac:dyDescent="0.35">
      <c r="A235">
        <v>106368</v>
      </c>
      <c r="B235">
        <v>771</v>
      </c>
      <c r="C235">
        <v>7</v>
      </c>
      <c r="D235">
        <v>16.8</v>
      </c>
      <c r="E235">
        <v>39728</v>
      </c>
      <c r="F235">
        <v>4071651</v>
      </c>
      <c r="G235">
        <v>5281</v>
      </c>
      <c r="H235">
        <v>234</v>
      </c>
      <c r="I235">
        <v>4233238.7970956704</v>
      </c>
      <c r="J235">
        <v>-161587.79709567036</v>
      </c>
    </row>
    <row r="236" spans="1:10" x14ac:dyDescent="0.35">
      <c r="A236">
        <v>106370</v>
      </c>
      <c r="B236">
        <v>801</v>
      </c>
      <c r="C236">
        <v>25.4</v>
      </c>
      <c r="D236">
        <v>13.8</v>
      </c>
      <c r="E236">
        <v>36846</v>
      </c>
      <c r="F236">
        <v>5850504</v>
      </c>
      <c r="G236">
        <v>7304</v>
      </c>
      <c r="H236">
        <v>235</v>
      </c>
      <c r="I236">
        <v>5358270.9888281869</v>
      </c>
      <c r="J236">
        <v>492233.01117181312</v>
      </c>
    </row>
    <row r="237" spans="1:10" x14ac:dyDescent="0.35">
      <c r="A237">
        <v>106372</v>
      </c>
      <c r="B237">
        <v>507</v>
      </c>
      <c r="C237">
        <v>23.3</v>
      </c>
      <c r="D237">
        <v>14.6</v>
      </c>
      <c r="E237">
        <v>42438</v>
      </c>
      <c r="F237">
        <v>3228576</v>
      </c>
      <c r="G237">
        <v>6368</v>
      </c>
      <c r="H237">
        <v>236</v>
      </c>
      <c r="I237">
        <v>4101798.0108016012</v>
      </c>
      <c r="J237">
        <v>-873222.01080160122</v>
      </c>
    </row>
    <row r="238" spans="1:10" x14ac:dyDescent="0.35">
      <c r="A238">
        <v>106375</v>
      </c>
      <c r="B238">
        <v>586</v>
      </c>
      <c r="C238">
        <v>17.399999999999999</v>
      </c>
      <c r="D238">
        <v>16.2</v>
      </c>
      <c r="E238">
        <v>40597</v>
      </c>
      <c r="F238">
        <v>3942022</v>
      </c>
      <c r="G238">
        <v>6727</v>
      </c>
      <c r="H238">
        <v>237</v>
      </c>
      <c r="I238">
        <v>3840145.8219914003</v>
      </c>
      <c r="J238">
        <v>101876.17800859967</v>
      </c>
    </row>
    <row r="239" spans="1:10" x14ac:dyDescent="0.35">
      <c r="A239">
        <v>106376</v>
      </c>
      <c r="B239">
        <v>1146</v>
      </c>
      <c r="C239">
        <v>6.1</v>
      </c>
      <c r="D239">
        <v>16.100000000000001</v>
      </c>
      <c r="E239">
        <v>36040</v>
      </c>
      <c r="F239">
        <v>6125370</v>
      </c>
      <c r="G239">
        <v>5345</v>
      </c>
      <c r="H239">
        <v>238</v>
      </c>
      <c r="I239">
        <v>6012587.75665827</v>
      </c>
      <c r="J239">
        <v>112782.24334172998</v>
      </c>
    </row>
    <row r="240" spans="1:10" x14ac:dyDescent="0.35">
      <c r="A240">
        <v>106521</v>
      </c>
      <c r="B240">
        <v>955</v>
      </c>
      <c r="C240">
        <v>12.1</v>
      </c>
      <c r="D240">
        <v>14.7</v>
      </c>
      <c r="E240">
        <v>40735</v>
      </c>
      <c r="F240">
        <v>5916225</v>
      </c>
      <c r="G240">
        <v>6195</v>
      </c>
      <c r="H240">
        <v>239</v>
      </c>
      <c r="I240">
        <v>5933068.6478675837</v>
      </c>
      <c r="J240">
        <v>-16843.64786758367</v>
      </c>
    </row>
    <row r="241" spans="1:10" x14ac:dyDescent="0.35">
      <c r="A241">
        <v>106523</v>
      </c>
      <c r="B241">
        <v>827</v>
      </c>
      <c r="C241">
        <v>19</v>
      </c>
      <c r="D241">
        <v>16.399999999999999</v>
      </c>
      <c r="E241">
        <v>40524</v>
      </c>
      <c r="F241">
        <v>5281222</v>
      </c>
      <c r="G241">
        <v>6386</v>
      </c>
      <c r="H241">
        <v>240</v>
      </c>
      <c r="I241">
        <v>5244220.7414687034</v>
      </c>
      <c r="J241">
        <v>37001.258531296626</v>
      </c>
    </row>
    <row r="242" spans="1:10" x14ac:dyDescent="0.35">
      <c r="A242">
        <v>106525</v>
      </c>
      <c r="B242">
        <v>833</v>
      </c>
      <c r="C242">
        <v>10.5</v>
      </c>
      <c r="D242">
        <v>15</v>
      </c>
      <c r="E242">
        <v>38041</v>
      </c>
      <c r="F242">
        <v>4927195</v>
      </c>
      <c r="G242">
        <v>5915</v>
      </c>
      <c r="H242">
        <v>241</v>
      </c>
      <c r="I242">
        <v>4820860.9824454337</v>
      </c>
      <c r="J242">
        <v>106334.01755456626</v>
      </c>
    </row>
    <row r="243" spans="1:10" x14ac:dyDescent="0.35">
      <c r="A243">
        <v>106528</v>
      </c>
      <c r="B243">
        <v>876</v>
      </c>
      <c r="C243">
        <v>15.2</v>
      </c>
      <c r="D243">
        <v>14.4</v>
      </c>
      <c r="E243">
        <v>38503</v>
      </c>
      <c r="F243">
        <v>5051016</v>
      </c>
      <c r="G243">
        <v>5766</v>
      </c>
      <c r="H243">
        <v>242</v>
      </c>
      <c r="I243">
        <v>5418834.7701873481</v>
      </c>
      <c r="J243">
        <v>-367818.77018734813</v>
      </c>
    </row>
    <row r="244" spans="1:10" x14ac:dyDescent="0.35">
      <c r="A244">
        <v>106529</v>
      </c>
      <c r="B244">
        <v>603</v>
      </c>
      <c r="C244">
        <v>5.6</v>
      </c>
      <c r="D244">
        <v>15.7</v>
      </c>
      <c r="E244">
        <v>37346</v>
      </c>
      <c r="F244">
        <v>3693375</v>
      </c>
      <c r="G244">
        <v>6125</v>
      </c>
      <c r="H244">
        <v>243</v>
      </c>
      <c r="I244">
        <v>3110500.5059678731</v>
      </c>
      <c r="J244">
        <v>582874.49403212685</v>
      </c>
    </row>
    <row r="245" spans="1:10" x14ac:dyDescent="0.35">
      <c r="A245">
        <v>106534</v>
      </c>
      <c r="B245">
        <v>1314</v>
      </c>
      <c r="C245">
        <v>13.3</v>
      </c>
      <c r="D245">
        <v>13.9</v>
      </c>
      <c r="E245">
        <v>38982</v>
      </c>
      <c r="F245">
        <v>7696098</v>
      </c>
      <c r="G245">
        <v>5857</v>
      </c>
      <c r="H245">
        <v>244</v>
      </c>
      <c r="I245">
        <v>7948615.9312166609</v>
      </c>
      <c r="J245">
        <v>-252517.93121666089</v>
      </c>
    </row>
    <row r="246" spans="1:10" x14ac:dyDescent="0.35">
      <c r="A246">
        <v>106535</v>
      </c>
      <c r="B246">
        <v>905</v>
      </c>
      <c r="C246">
        <v>12.8</v>
      </c>
      <c r="D246">
        <v>14.4</v>
      </c>
      <c r="E246">
        <v>38894</v>
      </c>
      <c r="F246">
        <v>5331355</v>
      </c>
      <c r="G246">
        <v>5891</v>
      </c>
      <c r="H246">
        <v>245</v>
      </c>
      <c r="I246">
        <v>5518557.909177429</v>
      </c>
      <c r="J246">
        <v>-187202.90917742904</v>
      </c>
    </row>
    <row r="247" spans="1:10" x14ac:dyDescent="0.35">
      <c r="A247">
        <v>106537</v>
      </c>
      <c r="B247">
        <v>930</v>
      </c>
      <c r="C247">
        <v>2.9</v>
      </c>
      <c r="D247">
        <v>16.100000000000001</v>
      </c>
      <c r="E247">
        <v>40351</v>
      </c>
      <c r="F247">
        <v>4969920</v>
      </c>
      <c r="G247">
        <v>5344</v>
      </c>
      <c r="H247">
        <v>246</v>
      </c>
      <c r="I247">
        <v>5123794.9226843007</v>
      </c>
      <c r="J247">
        <v>-153874.92268430069</v>
      </c>
    </row>
    <row r="248" spans="1:10" x14ac:dyDescent="0.35">
      <c r="A248">
        <v>106538</v>
      </c>
      <c r="B248">
        <v>1629</v>
      </c>
      <c r="C248">
        <v>7.7</v>
      </c>
      <c r="D248">
        <v>15.8</v>
      </c>
      <c r="E248">
        <v>37841</v>
      </c>
      <c r="F248">
        <v>8377947</v>
      </c>
      <c r="G248">
        <v>5143</v>
      </c>
      <c r="H248">
        <v>247</v>
      </c>
      <c r="I248">
        <v>9075588.4287296906</v>
      </c>
      <c r="J248">
        <v>-697641.42872969061</v>
      </c>
    </row>
    <row r="249" spans="1:10" x14ac:dyDescent="0.35">
      <c r="A249">
        <v>106540</v>
      </c>
      <c r="B249">
        <v>1206</v>
      </c>
      <c r="C249">
        <v>4.3</v>
      </c>
      <c r="D249">
        <v>14.9</v>
      </c>
      <c r="E249">
        <v>39874</v>
      </c>
      <c r="F249">
        <v>6180750</v>
      </c>
      <c r="G249">
        <v>5125</v>
      </c>
      <c r="H249">
        <v>248</v>
      </c>
      <c r="I249">
        <v>6879064.0260582035</v>
      </c>
      <c r="J249">
        <v>-698314.02605820354</v>
      </c>
    </row>
    <row r="250" spans="1:10" x14ac:dyDescent="0.35">
      <c r="A250">
        <v>106653</v>
      </c>
      <c r="B250">
        <v>1590</v>
      </c>
      <c r="C250">
        <v>4</v>
      </c>
      <c r="D250">
        <v>18.399999999999999</v>
      </c>
      <c r="E250">
        <v>39033</v>
      </c>
      <c r="F250">
        <v>7542960</v>
      </c>
      <c r="G250">
        <v>4744</v>
      </c>
      <c r="H250">
        <v>249</v>
      </c>
      <c r="I250">
        <v>8435901.3907542825</v>
      </c>
      <c r="J250">
        <v>-892941.39075428247</v>
      </c>
    </row>
    <row r="251" spans="1:10" x14ac:dyDescent="0.35">
      <c r="A251">
        <v>106962</v>
      </c>
      <c r="B251">
        <v>641</v>
      </c>
      <c r="C251">
        <v>12</v>
      </c>
      <c r="D251">
        <v>14.8</v>
      </c>
      <c r="E251">
        <v>39065</v>
      </c>
      <c r="F251">
        <v>3764593</v>
      </c>
      <c r="G251">
        <v>5873</v>
      </c>
      <c r="H251">
        <v>250</v>
      </c>
      <c r="I251">
        <v>3942500.7087398972</v>
      </c>
      <c r="J251">
        <v>-177907.70873989724</v>
      </c>
    </row>
    <row r="252" spans="1:10" x14ac:dyDescent="0.35">
      <c r="A252">
        <v>107395</v>
      </c>
      <c r="B252">
        <v>1464</v>
      </c>
      <c r="C252">
        <v>15.4</v>
      </c>
      <c r="D252">
        <v>15.3</v>
      </c>
      <c r="E252">
        <v>40308</v>
      </c>
      <c r="F252">
        <v>8336016</v>
      </c>
      <c r="G252">
        <v>5694</v>
      </c>
      <c r="H252">
        <v>251</v>
      </c>
      <c r="I252">
        <v>8838097.6701056156</v>
      </c>
      <c r="J252">
        <v>-502081.67010561563</v>
      </c>
    </row>
    <row r="253" spans="1:10" x14ac:dyDescent="0.35">
      <c r="A253">
        <v>107413</v>
      </c>
      <c r="B253">
        <v>1459</v>
      </c>
      <c r="C253">
        <v>25.1</v>
      </c>
      <c r="D253">
        <v>14</v>
      </c>
      <c r="E253">
        <v>38884</v>
      </c>
      <c r="F253">
        <v>9003489</v>
      </c>
      <c r="G253">
        <v>6171</v>
      </c>
      <c r="H253">
        <v>252</v>
      </c>
      <c r="I253">
        <v>9282046.160540428</v>
      </c>
      <c r="J253">
        <v>-278557.16054042801</v>
      </c>
    </row>
    <row r="254" spans="1:10" x14ac:dyDescent="0.35">
      <c r="A254">
        <v>107428</v>
      </c>
      <c r="B254">
        <v>913</v>
      </c>
      <c r="C254">
        <v>12.5</v>
      </c>
      <c r="D254">
        <v>14.4</v>
      </c>
      <c r="E254">
        <v>41215</v>
      </c>
      <c r="F254">
        <v>5510868</v>
      </c>
      <c r="G254">
        <v>6036</v>
      </c>
      <c r="H254">
        <v>253</v>
      </c>
      <c r="I254">
        <v>5810744.783205051</v>
      </c>
      <c r="J254">
        <v>-299876.78320505098</v>
      </c>
    </row>
    <row r="255" spans="1:10" x14ac:dyDescent="0.35">
      <c r="A255">
        <v>107562</v>
      </c>
      <c r="B255">
        <v>1127</v>
      </c>
      <c r="C255">
        <v>9</v>
      </c>
      <c r="D255">
        <v>15.1</v>
      </c>
      <c r="E255">
        <v>36898</v>
      </c>
      <c r="F255">
        <v>6477996</v>
      </c>
      <c r="G255">
        <v>5748</v>
      </c>
      <c r="H255">
        <v>254</v>
      </c>
      <c r="I255">
        <v>6280136.0301664239</v>
      </c>
      <c r="J255">
        <v>197859.96983357612</v>
      </c>
    </row>
    <row r="256" spans="1:10" x14ac:dyDescent="0.35">
      <c r="A256">
        <v>107564</v>
      </c>
      <c r="B256">
        <v>684</v>
      </c>
      <c r="C256">
        <v>13.9</v>
      </c>
      <c r="D256">
        <v>18.899999999999999</v>
      </c>
      <c r="E256">
        <v>35134</v>
      </c>
      <c r="F256">
        <v>3664872</v>
      </c>
      <c r="G256">
        <v>5358</v>
      </c>
      <c r="H256">
        <v>255</v>
      </c>
      <c r="I256">
        <v>3226613.5009884783</v>
      </c>
      <c r="J256">
        <v>438258.49901152169</v>
      </c>
    </row>
    <row r="257" spans="1:10" x14ac:dyDescent="0.35">
      <c r="A257">
        <v>107756</v>
      </c>
      <c r="B257">
        <v>520</v>
      </c>
      <c r="C257">
        <v>36.6</v>
      </c>
      <c r="D257">
        <v>10.7</v>
      </c>
      <c r="E257">
        <v>35964</v>
      </c>
      <c r="F257">
        <v>3938480</v>
      </c>
      <c r="G257">
        <v>7574</v>
      </c>
      <c r="H257">
        <v>256</v>
      </c>
      <c r="I257">
        <v>4628834.0630013905</v>
      </c>
      <c r="J257">
        <v>-690354.06300139055</v>
      </c>
    </row>
    <row r="258" spans="1:10" x14ac:dyDescent="0.35">
      <c r="A258">
        <v>107758</v>
      </c>
      <c r="B258">
        <v>684</v>
      </c>
      <c r="C258">
        <v>35.799999999999997</v>
      </c>
      <c r="D258">
        <v>16.3</v>
      </c>
      <c r="E258">
        <v>41134</v>
      </c>
      <c r="F258">
        <v>4399488</v>
      </c>
      <c r="G258">
        <v>6432</v>
      </c>
      <c r="H258">
        <v>257</v>
      </c>
      <c r="I258">
        <v>5277240.874632163</v>
      </c>
      <c r="J258">
        <v>-877752.87463216297</v>
      </c>
    </row>
    <row r="259" spans="1:10" x14ac:dyDescent="0.35">
      <c r="A259">
        <v>107761</v>
      </c>
      <c r="B259">
        <v>583</v>
      </c>
      <c r="C259">
        <v>27.8</v>
      </c>
      <c r="D259">
        <v>11.4</v>
      </c>
      <c r="E259">
        <v>38393</v>
      </c>
      <c r="F259">
        <v>4553813</v>
      </c>
      <c r="G259">
        <v>7811</v>
      </c>
      <c r="H259">
        <v>258</v>
      </c>
      <c r="I259">
        <v>4756572.1251254221</v>
      </c>
      <c r="J259">
        <v>-202759.12512542214</v>
      </c>
    </row>
    <row r="260" spans="1:10" x14ac:dyDescent="0.35">
      <c r="A260">
        <v>107763</v>
      </c>
      <c r="B260">
        <v>1229</v>
      </c>
      <c r="C260">
        <v>14.7</v>
      </c>
      <c r="D260">
        <v>16.3</v>
      </c>
      <c r="E260">
        <v>38215</v>
      </c>
      <c r="F260">
        <v>6775477</v>
      </c>
      <c r="G260">
        <v>5513</v>
      </c>
      <c r="H260">
        <v>259</v>
      </c>
      <c r="I260">
        <v>7088779.7249543155</v>
      </c>
      <c r="J260">
        <v>-313302.72495431546</v>
      </c>
    </row>
    <row r="261" spans="1:10" x14ac:dyDescent="0.35">
      <c r="A261">
        <v>107769</v>
      </c>
      <c r="B261">
        <v>1318</v>
      </c>
      <c r="C261">
        <v>9.1</v>
      </c>
      <c r="D261">
        <v>16.899999999999999</v>
      </c>
      <c r="E261">
        <v>38600</v>
      </c>
      <c r="F261">
        <v>7400570</v>
      </c>
      <c r="G261">
        <v>5615</v>
      </c>
      <c r="H261">
        <v>260</v>
      </c>
      <c r="I261">
        <v>7294915.1150442623</v>
      </c>
      <c r="J261">
        <v>105654.88495573774</v>
      </c>
    </row>
    <row r="262" spans="1:10" x14ac:dyDescent="0.35">
      <c r="A262">
        <v>107775</v>
      </c>
      <c r="B262">
        <v>954</v>
      </c>
      <c r="C262">
        <v>40.9</v>
      </c>
      <c r="D262">
        <v>12.3</v>
      </c>
      <c r="E262">
        <v>38544</v>
      </c>
      <c r="F262">
        <v>6132312</v>
      </c>
      <c r="G262">
        <v>6428</v>
      </c>
      <c r="H262">
        <v>261</v>
      </c>
      <c r="I262">
        <v>7342762.0176198343</v>
      </c>
      <c r="J262">
        <v>-1210450.0176198343</v>
      </c>
    </row>
    <row r="263" spans="1:10" x14ac:dyDescent="0.35">
      <c r="A263">
        <v>107778</v>
      </c>
      <c r="B263">
        <v>891</v>
      </c>
      <c r="C263">
        <v>24.2</v>
      </c>
      <c r="D263">
        <v>14.8</v>
      </c>
      <c r="E263">
        <v>37273</v>
      </c>
      <c r="F263">
        <v>5435991</v>
      </c>
      <c r="G263">
        <v>6101</v>
      </c>
      <c r="H263">
        <v>262</v>
      </c>
      <c r="I263">
        <v>5715370.0408226652</v>
      </c>
      <c r="J263">
        <v>-279379.04082266521</v>
      </c>
    </row>
    <row r="264" spans="1:10" x14ac:dyDescent="0.35">
      <c r="A264">
        <v>107780</v>
      </c>
      <c r="B264">
        <v>1189</v>
      </c>
      <c r="C264">
        <v>20.6</v>
      </c>
      <c r="D264">
        <v>16.8</v>
      </c>
      <c r="E264">
        <v>38657</v>
      </c>
      <c r="F264">
        <v>7520425</v>
      </c>
      <c r="G264">
        <v>6325</v>
      </c>
      <c r="H264">
        <v>263</v>
      </c>
      <c r="I264">
        <v>7104968.7915824931</v>
      </c>
      <c r="J264">
        <v>415456.20841750689</v>
      </c>
    </row>
    <row r="265" spans="1:10" x14ac:dyDescent="0.35">
      <c r="A265">
        <v>107782</v>
      </c>
      <c r="B265">
        <v>669</v>
      </c>
      <c r="C265">
        <v>24.7</v>
      </c>
      <c r="D265">
        <v>15</v>
      </c>
      <c r="E265">
        <v>38160</v>
      </c>
      <c r="F265">
        <v>4038753</v>
      </c>
      <c r="G265">
        <v>6037</v>
      </c>
      <c r="H265">
        <v>264</v>
      </c>
      <c r="I265">
        <v>4546761.5171837136</v>
      </c>
      <c r="J265">
        <v>-508008.51718371361</v>
      </c>
    </row>
    <row r="266" spans="1:10" x14ac:dyDescent="0.35">
      <c r="A266">
        <v>108055</v>
      </c>
      <c r="B266">
        <v>1017</v>
      </c>
      <c r="C266">
        <v>19.899999999999999</v>
      </c>
      <c r="D266">
        <v>15.1</v>
      </c>
      <c r="E266">
        <v>39751</v>
      </c>
      <c r="F266">
        <v>7235955</v>
      </c>
      <c r="G266">
        <v>7115</v>
      </c>
      <c r="H266">
        <v>265</v>
      </c>
      <c r="I266">
        <v>6469773.4397032922</v>
      </c>
      <c r="J266">
        <v>766181.56029670779</v>
      </c>
    </row>
    <row r="267" spans="1:10" x14ac:dyDescent="0.35">
      <c r="A267">
        <v>108057</v>
      </c>
      <c r="B267">
        <v>1280</v>
      </c>
      <c r="C267">
        <v>9.9</v>
      </c>
      <c r="D267">
        <v>16.399999999999999</v>
      </c>
      <c r="E267">
        <v>39297</v>
      </c>
      <c r="F267">
        <v>6878720</v>
      </c>
      <c r="G267">
        <v>5374</v>
      </c>
      <c r="H267">
        <v>266</v>
      </c>
      <c r="I267">
        <v>7267340.7835100181</v>
      </c>
      <c r="J267">
        <v>-388620.78351001814</v>
      </c>
    </row>
    <row r="268" spans="1:10" x14ac:dyDescent="0.35">
      <c r="A268">
        <v>108058</v>
      </c>
      <c r="B268">
        <v>1448</v>
      </c>
      <c r="C268">
        <v>16</v>
      </c>
      <c r="D268">
        <v>16.3</v>
      </c>
      <c r="E268">
        <v>36340</v>
      </c>
      <c r="F268">
        <v>8599672</v>
      </c>
      <c r="G268">
        <v>5939</v>
      </c>
      <c r="H268">
        <v>267</v>
      </c>
      <c r="I268">
        <v>8181656.2270248476</v>
      </c>
      <c r="J268">
        <v>418015.77297515236</v>
      </c>
    </row>
    <row r="269" spans="1:10" x14ac:dyDescent="0.35">
      <c r="A269">
        <v>108059</v>
      </c>
      <c r="B269">
        <v>1022</v>
      </c>
      <c r="C269">
        <v>28.4</v>
      </c>
      <c r="D269">
        <v>14.8</v>
      </c>
      <c r="E269">
        <v>35017</v>
      </c>
      <c r="F269">
        <v>8769782</v>
      </c>
      <c r="G269">
        <v>8581</v>
      </c>
      <c r="H269">
        <v>268</v>
      </c>
      <c r="I269">
        <v>6397132.7384149563</v>
      </c>
      <c r="J269">
        <v>2372649.2615850437</v>
      </c>
    </row>
    <row r="270" spans="1:10" x14ac:dyDescent="0.35">
      <c r="A270">
        <v>108075</v>
      </c>
      <c r="B270">
        <v>876</v>
      </c>
      <c r="C270">
        <v>19.8</v>
      </c>
      <c r="D270">
        <v>21.9</v>
      </c>
      <c r="E270">
        <v>39755</v>
      </c>
      <c r="F270">
        <v>6038268</v>
      </c>
      <c r="G270">
        <v>6893</v>
      </c>
      <c r="H270">
        <v>269</v>
      </c>
      <c r="I270">
        <v>4660456.183737047</v>
      </c>
      <c r="J270">
        <v>1377811.816262953</v>
      </c>
    </row>
    <row r="271" spans="1:10" x14ac:dyDescent="0.35">
      <c r="A271">
        <v>108076</v>
      </c>
      <c r="B271">
        <v>1982</v>
      </c>
      <c r="C271">
        <v>8.6</v>
      </c>
      <c r="D271">
        <v>18.3</v>
      </c>
      <c r="E271">
        <v>37538</v>
      </c>
      <c r="F271">
        <v>11251814</v>
      </c>
      <c r="G271">
        <v>5677</v>
      </c>
      <c r="H271">
        <v>270</v>
      </c>
      <c r="I271">
        <v>10718770.051689018</v>
      </c>
      <c r="J271">
        <v>533043.94831098244</v>
      </c>
    </row>
    <row r="272" spans="1:10" x14ac:dyDescent="0.35">
      <c r="A272">
        <v>108079</v>
      </c>
      <c r="B272">
        <v>1176</v>
      </c>
      <c r="C272">
        <v>9.8000000000000007</v>
      </c>
      <c r="D272">
        <v>18.5</v>
      </c>
      <c r="E272">
        <v>38902</v>
      </c>
      <c r="F272">
        <v>6115200</v>
      </c>
      <c r="G272">
        <v>5200</v>
      </c>
      <c r="H272">
        <v>271</v>
      </c>
      <c r="I272">
        <v>6317529.0162597131</v>
      </c>
      <c r="J272">
        <v>-202329.0162597131</v>
      </c>
    </row>
    <row r="273" spans="1:10" x14ac:dyDescent="0.35">
      <c r="A273">
        <v>108083</v>
      </c>
      <c r="B273">
        <v>1371</v>
      </c>
      <c r="C273">
        <v>5</v>
      </c>
      <c r="D273">
        <v>18</v>
      </c>
      <c r="E273">
        <v>37648</v>
      </c>
      <c r="F273">
        <v>6909840</v>
      </c>
      <c r="G273">
        <v>5040</v>
      </c>
      <c r="H273">
        <v>272</v>
      </c>
      <c r="I273">
        <v>7140773.9522352517</v>
      </c>
      <c r="J273">
        <v>-230933.95223525167</v>
      </c>
    </row>
    <row r="274" spans="1:10" x14ac:dyDescent="0.35">
      <c r="A274">
        <v>108085</v>
      </c>
      <c r="B274">
        <v>1323</v>
      </c>
      <c r="C274">
        <v>5.3</v>
      </c>
      <c r="D274">
        <v>18</v>
      </c>
      <c r="E274">
        <v>40407</v>
      </c>
      <c r="F274">
        <v>6625584</v>
      </c>
      <c r="G274">
        <v>5008</v>
      </c>
      <c r="H274">
        <v>273</v>
      </c>
      <c r="I274">
        <v>7191160.4421690358</v>
      </c>
      <c r="J274">
        <v>-565576.44216903578</v>
      </c>
    </row>
    <row r="275" spans="1:10" x14ac:dyDescent="0.35">
      <c r="A275">
        <v>108088</v>
      </c>
      <c r="B275">
        <v>670</v>
      </c>
      <c r="C275">
        <v>7.8</v>
      </c>
      <c r="D275">
        <v>16.399999999999999</v>
      </c>
      <c r="E275">
        <v>37614</v>
      </c>
      <c r="F275">
        <v>4150650</v>
      </c>
      <c r="G275">
        <v>6195</v>
      </c>
      <c r="H275">
        <v>274</v>
      </c>
      <c r="I275">
        <v>3517661.806364364</v>
      </c>
      <c r="J275">
        <v>632988.19363563601</v>
      </c>
    </row>
    <row r="276" spans="1:10" x14ac:dyDescent="0.35">
      <c r="A276">
        <v>108095</v>
      </c>
      <c r="B276">
        <v>908</v>
      </c>
      <c r="C276">
        <v>9.9</v>
      </c>
      <c r="D276">
        <v>17.5</v>
      </c>
      <c r="E276">
        <v>38688</v>
      </c>
      <c r="F276">
        <v>5019424</v>
      </c>
      <c r="G276">
        <v>5528</v>
      </c>
      <c r="H276">
        <v>275</v>
      </c>
      <c r="I276">
        <v>4923135.0976069979</v>
      </c>
      <c r="J276">
        <v>96288.902393002063</v>
      </c>
    </row>
    <row r="277" spans="1:10" x14ac:dyDescent="0.35">
      <c r="A277">
        <v>108096</v>
      </c>
      <c r="B277">
        <v>959</v>
      </c>
      <c r="C277">
        <v>17.8</v>
      </c>
      <c r="D277">
        <v>14.4</v>
      </c>
      <c r="E277">
        <v>37544</v>
      </c>
      <c r="F277">
        <v>5911276</v>
      </c>
      <c r="G277">
        <v>6164</v>
      </c>
      <c r="H277">
        <v>276</v>
      </c>
      <c r="I277">
        <v>5900782.5865406096</v>
      </c>
      <c r="J277">
        <v>10493.413459390402</v>
      </c>
    </row>
    <row r="278" spans="1:10" x14ac:dyDescent="0.35">
      <c r="A278">
        <v>108097</v>
      </c>
      <c r="B278">
        <v>907</v>
      </c>
      <c r="C278">
        <v>22.4</v>
      </c>
      <c r="D278">
        <v>15.6</v>
      </c>
      <c r="E278">
        <v>40725</v>
      </c>
      <c r="F278">
        <v>5679634</v>
      </c>
      <c r="G278">
        <v>6262</v>
      </c>
      <c r="H278">
        <v>277</v>
      </c>
      <c r="I278">
        <v>5993677.094195012</v>
      </c>
      <c r="J278">
        <v>-314043.094195012</v>
      </c>
    </row>
    <row r="279" spans="1:10" x14ac:dyDescent="0.35">
      <c r="A279">
        <v>108271</v>
      </c>
      <c r="B279">
        <v>1470</v>
      </c>
      <c r="C279">
        <v>9.6999999999999993</v>
      </c>
      <c r="D279">
        <v>16.399999999999999</v>
      </c>
      <c r="E279">
        <v>38509</v>
      </c>
      <c r="F279">
        <v>7893900</v>
      </c>
      <c r="G279">
        <v>5370</v>
      </c>
      <c r="H279">
        <v>278</v>
      </c>
      <c r="I279">
        <v>8249329.1709397044</v>
      </c>
      <c r="J279">
        <v>-355429.1709397044</v>
      </c>
    </row>
    <row r="280" spans="1:10" x14ac:dyDescent="0.35">
      <c r="A280">
        <v>108410</v>
      </c>
      <c r="B280">
        <v>577</v>
      </c>
      <c r="C280">
        <v>35.9</v>
      </c>
      <c r="D280">
        <v>13.4</v>
      </c>
      <c r="E280">
        <v>35482</v>
      </c>
      <c r="F280">
        <v>4714090</v>
      </c>
      <c r="G280">
        <v>8170</v>
      </c>
      <c r="H280">
        <v>279</v>
      </c>
      <c r="I280">
        <v>4468132.1604793873</v>
      </c>
      <c r="J280">
        <v>245957.83952061273</v>
      </c>
    </row>
    <row r="281" spans="1:10" x14ac:dyDescent="0.35">
      <c r="A281">
        <v>108524</v>
      </c>
      <c r="B281">
        <v>1640</v>
      </c>
      <c r="C281">
        <v>22.4</v>
      </c>
      <c r="D281">
        <v>14.2</v>
      </c>
      <c r="E281">
        <v>37023</v>
      </c>
      <c r="F281">
        <v>10476320</v>
      </c>
      <c r="G281">
        <v>6388</v>
      </c>
      <c r="H281">
        <v>280</v>
      </c>
      <c r="I281">
        <v>9949577.8465824891</v>
      </c>
      <c r="J281">
        <v>526742.15341751091</v>
      </c>
    </row>
    <row r="282" spans="1:10" x14ac:dyDescent="0.35">
      <c r="A282">
        <v>108531</v>
      </c>
      <c r="B282">
        <v>1920</v>
      </c>
      <c r="C282">
        <v>18</v>
      </c>
      <c r="D282">
        <v>16.3</v>
      </c>
      <c r="E282">
        <v>39249</v>
      </c>
      <c r="F282">
        <v>10761600</v>
      </c>
      <c r="G282">
        <v>5605</v>
      </c>
      <c r="H282">
        <v>281</v>
      </c>
      <c r="I282">
        <v>11280295.101652725</v>
      </c>
      <c r="J282">
        <v>-518695.10165272467</v>
      </c>
    </row>
    <row r="283" spans="1:10" x14ac:dyDescent="0.35">
      <c r="A283">
        <v>108627</v>
      </c>
      <c r="B283">
        <v>718</v>
      </c>
      <c r="C283">
        <v>7.9</v>
      </c>
      <c r="D283">
        <v>15.2</v>
      </c>
      <c r="E283">
        <v>40775</v>
      </c>
      <c r="F283">
        <v>3933204</v>
      </c>
      <c r="G283">
        <v>5478</v>
      </c>
      <c r="H283">
        <v>282</v>
      </c>
      <c r="I283">
        <v>4326679.1929584946</v>
      </c>
      <c r="J283">
        <v>-393475.19295849465</v>
      </c>
    </row>
    <row r="284" spans="1:10" x14ac:dyDescent="0.35">
      <c r="A284">
        <v>108628</v>
      </c>
      <c r="B284">
        <v>338</v>
      </c>
      <c r="C284">
        <v>34.1</v>
      </c>
      <c r="D284">
        <v>12</v>
      </c>
      <c r="E284">
        <v>38547</v>
      </c>
      <c r="F284">
        <v>3457740</v>
      </c>
      <c r="G284">
        <v>10230</v>
      </c>
      <c r="H284">
        <v>283</v>
      </c>
      <c r="I284">
        <v>3579164.6776846377</v>
      </c>
      <c r="J284">
        <v>-121424.67768463772</v>
      </c>
    </row>
    <row r="285" spans="1:10" x14ac:dyDescent="0.35">
      <c r="A285">
        <v>108638</v>
      </c>
      <c r="B285">
        <v>1598</v>
      </c>
      <c r="C285">
        <v>3.1</v>
      </c>
      <c r="D285">
        <v>14.9</v>
      </c>
      <c r="E285">
        <v>39701</v>
      </c>
      <c r="F285">
        <v>8665954</v>
      </c>
      <c r="G285">
        <v>5423</v>
      </c>
      <c r="H285">
        <v>284</v>
      </c>
      <c r="I285">
        <v>9032294.0886112433</v>
      </c>
      <c r="J285">
        <v>-366340.08861124329</v>
      </c>
    </row>
    <row r="286" spans="1:10" x14ac:dyDescent="0.35">
      <c r="A286">
        <v>108639</v>
      </c>
      <c r="B286">
        <v>1158</v>
      </c>
      <c r="C286">
        <v>12.7</v>
      </c>
      <c r="D286">
        <v>16.600000000000001</v>
      </c>
      <c r="E286">
        <v>39667</v>
      </c>
      <c r="F286">
        <v>6253200</v>
      </c>
      <c r="G286">
        <v>5400</v>
      </c>
      <c r="H286">
        <v>285</v>
      </c>
      <c r="I286">
        <v>6713230.3741638744</v>
      </c>
      <c r="J286">
        <v>-460030.37416387442</v>
      </c>
    </row>
    <row r="287" spans="1:10" x14ac:dyDescent="0.35">
      <c r="A287">
        <v>108640</v>
      </c>
      <c r="B287">
        <v>1180</v>
      </c>
      <c r="C287">
        <v>16.899999999999999</v>
      </c>
      <c r="D287">
        <v>16.100000000000001</v>
      </c>
      <c r="E287">
        <v>39823</v>
      </c>
      <c r="F287">
        <v>7231040</v>
      </c>
      <c r="G287">
        <v>6128</v>
      </c>
      <c r="H287">
        <v>286</v>
      </c>
      <c r="I287">
        <v>7120118.5851550046</v>
      </c>
      <c r="J287">
        <v>110921.41484499536</v>
      </c>
    </row>
    <row r="288" spans="1:10" x14ac:dyDescent="0.35">
      <c r="A288">
        <v>108641</v>
      </c>
      <c r="B288">
        <v>743</v>
      </c>
      <c r="C288">
        <v>18</v>
      </c>
      <c r="D288">
        <v>13</v>
      </c>
      <c r="E288">
        <v>38750</v>
      </c>
      <c r="F288">
        <v>6432151</v>
      </c>
      <c r="G288">
        <v>8657</v>
      </c>
      <c r="H288">
        <v>287</v>
      </c>
      <c r="I288">
        <v>5024705.8064533779</v>
      </c>
      <c r="J288">
        <v>1407445.1935466221</v>
      </c>
    </row>
    <row r="289" spans="1:10" x14ac:dyDescent="0.35">
      <c r="A289">
        <v>108642</v>
      </c>
      <c r="B289">
        <v>479</v>
      </c>
      <c r="C289">
        <v>11.9</v>
      </c>
      <c r="D289">
        <v>9.1</v>
      </c>
      <c r="E289">
        <v>40653</v>
      </c>
      <c r="F289">
        <v>3862177</v>
      </c>
      <c r="G289">
        <v>8063</v>
      </c>
      <c r="H289">
        <v>288</v>
      </c>
      <c r="I289">
        <v>4037437.2776542674</v>
      </c>
      <c r="J289">
        <v>-175260.27765426738</v>
      </c>
    </row>
    <row r="290" spans="1:10" x14ac:dyDescent="0.35">
      <c r="A290">
        <v>108644</v>
      </c>
      <c r="B290">
        <v>793</v>
      </c>
      <c r="C290">
        <v>18.399999999999999</v>
      </c>
      <c r="D290">
        <v>14</v>
      </c>
      <c r="E290">
        <v>39992</v>
      </c>
      <c r="F290">
        <v>5416190</v>
      </c>
      <c r="G290">
        <v>6830</v>
      </c>
      <c r="H290">
        <v>289</v>
      </c>
      <c r="I290">
        <v>5318566.7284462415</v>
      </c>
      <c r="J290">
        <v>97623.271553758532</v>
      </c>
    </row>
    <row r="291" spans="1:10" x14ac:dyDescent="0.35">
      <c r="A291">
        <v>108645</v>
      </c>
      <c r="B291">
        <v>846</v>
      </c>
      <c r="C291">
        <v>17.5</v>
      </c>
      <c r="D291">
        <v>12.9</v>
      </c>
      <c r="E291">
        <v>40517</v>
      </c>
      <c r="F291">
        <v>5193594</v>
      </c>
      <c r="G291">
        <v>6139</v>
      </c>
      <c r="H291">
        <v>290</v>
      </c>
      <c r="I291">
        <v>5800169.3852414228</v>
      </c>
      <c r="J291">
        <v>-606575.3852414228</v>
      </c>
    </row>
    <row r="292" spans="1:10" x14ac:dyDescent="0.35">
      <c r="A292">
        <v>108727</v>
      </c>
      <c r="B292">
        <v>750</v>
      </c>
      <c r="C292">
        <v>36.5</v>
      </c>
      <c r="D292">
        <v>13.3</v>
      </c>
      <c r="E292">
        <v>35412</v>
      </c>
      <c r="F292">
        <v>5132250</v>
      </c>
      <c r="G292">
        <v>6843</v>
      </c>
      <c r="H292">
        <v>291</v>
      </c>
      <c r="I292">
        <v>5485141.5262868395</v>
      </c>
      <c r="J292">
        <v>-352891.52628683951</v>
      </c>
    </row>
    <row r="293" spans="1:10" x14ac:dyDescent="0.35">
      <c r="A293">
        <v>108730</v>
      </c>
      <c r="B293">
        <v>616</v>
      </c>
      <c r="C293">
        <v>18</v>
      </c>
      <c r="D293">
        <v>12.8</v>
      </c>
      <c r="E293">
        <v>41038</v>
      </c>
      <c r="F293">
        <v>4758600</v>
      </c>
      <c r="G293">
        <v>7725</v>
      </c>
      <c r="H293">
        <v>292</v>
      </c>
      <c r="I293">
        <v>4589356.9568448905</v>
      </c>
      <c r="J293">
        <v>169243.04315510951</v>
      </c>
    </row>
    <row r="294" spans="1:10" x14ac:dyDescent="0.35">
      <c r="A294">
        <v>108731</v>
      </c>
      <c r="B294">
        <v>586</v>
      </c>
      <c r="C294">
        <v>25.6</v>
      </c>
      <c r="D294">
        <v>14.4</v>
      </c>
      <c r="E294">
        <v>40007</v>
      </c>
      <c r="F294">
        <v>3769738</v>
      </c>
      <c r="G294">
        <v>6433</v>
      </c>
      <c r="H294">
        <v>293</v>
      </c>
      <c r="I294">
        <v>4411827.7125669839</v>
      </c>
      <c r="J294">
        <v>-642089.71256698389</v>
      </c>
    </row>
    <row r="295" spans="1:10" x14ac:dyDescent="0.35">
      <c r="A295">
        <v>108862</v>
      </c>
      <c r="B295">
        <v>623</v>
      </c>
      <c r="C295">
        <v>28.6</v>
      </c>
      <c r="D295">
        <v>13</v>
      </c>
      <c r="E295">
        <v>43822</v>
      </c>
      <c r="F295">
        <v>3959788</v>
      </c>
      <c r="G295">
        <v>6356</v>
      </c>
      <c r="H295">
        <v>294</v>
      </c>
      <c r="I295">
        <v>5392824.6863523219</v>
      </c>
      <c r="J295">
        <v>-1433036.6863523219</v>
      </c>
    </row>
    <row r="296" spans="1:10" x14ac:dyDescent="0.35">
      <c r="A296">
        <v>108870</v>
      </c>
      <c r="B296">
        <v>1625</v>
      </c>
      <c r="C296">
        <v>8.1</v>
      </c>
      <c r="D296">
        <v>15.2</v>
      </c>
      <c r="E296">
        <v>40682</v>
      </c>
      <c r="F296">
        <v>7808125</v>
      </c>
      <c r="G296">
        <v>4805</v>
      </c>
      <c r="H296">
        <v>295</v>
      </c>
      <c r="I296">
        <v>9478291.2506004609</v>
      </c>
      <c r="J296">
        <v>-1670166.2506004609</v>
      </c>
    </row>
    <row r="297" spans="1:10" x14ac:dyDescent="0.35">
      <c r="A297">
        <v>109319</v>
      </c>
      <c r="B297">
        <v>989</v>
      </c>
      <c r="C297">
        <v>7</v>
      </c>
      <c r="D297">
        <v>13.8</v>
      </c>
      <c r="E297">
        <v>36015</v>
      </c>
      <c r="F297">
        <v>5781694</v>
      </c>
      <c r="G297">
        <v>5846</v>
      </c>
      <c r="H297">
        <v>296</v>
      </c>
      <c r="I297">
        <v>5498292.0638947478</v>
      </c>
      <c r="J297">
        <v>283401.93610525224</v>
      </c>
    </row>
    <row r="298" spans="1:10" x14ac:dyDescent="0.35">
      <c r="A298">
        <v>109324</v>
      </c>
      <c r="B298">
        <v>691</v>
      </c>
      <c r="C298">
        <v>5.8</v>
      </c>
      <c r="D298">
        <v>14.2</v>
      </c>
      <c r="E298">
        <v>39074</v>
      </c>
      <c r="F298">
        <v>4347081</v>
      </c>
      <c r="G298">
        <v>6291</v>
      </c>
      <c r="H298">
        <v>297</v>
      </c>
      <c r="I298">
        <v>4034869.2102996642</v>
      </c>
      <c r="J298">
        <v>312211.78970033582</v>
      </c>
    </row>
    <row r="299" spans="1:10" x14ac:dyDescent="0.35">
      <c r="A299">
        <v>109327</v>
      </c>
      <c r="B299">
        <v>1704</v>
      </c>
      <c r="C299">
        <v>5.7</v>
      </c>
      <c r="D299">
        <v>16.5</v>
      </c>
      <c r="E299">
        <v>39552</v>
      </c>
      <c r="F299">
        <v>8985192</v>
      </c>
      <c r="G299">
        <v>5273</v>
      </c>
      <c r="H299">
        <v>298</v>
      </c>
      <c r="I299">
        <v>9499497.6695851516</v>
      </c>
      <c r="J299">
        <v>-514305.6695851516</v>
      </c>
    </row>
    <row r="300" spans="1:10" x14ac:dyDescent="0.35">
      <c r="A300">
        <v>109328</v>
      </c>
      <c r="B300">
        <v>207</v>
      </c>
      <c r="C300">
        <v>21.4</v>
      </c>
      <c r="D300">
        <v>11.7</v>
      </c>
      <c r="E300">
        <v>38775</v>
      </c>
      <c r="F300">
        <v>1897983</v>
      </c>
      <c r="G300">
        <v>9169</v>
      </c>
      <c r="H300">
        <v>299</v>
      </c>
      <c r="I300">
        <v>2328554.0932739545</v>
      </c>
      <c r="J300">
        <v>-430571.09327395447</v>
      </c>
    </row>
    <row r="301" spans="1:10" x14ac:dyDescent="0.35">
      <c r="A301">
        <v>109329</v>
      </c>
      <c r="B301">
        <v>928</v>
      </c>
      <c r="C301">
        <v>5.9</v>
      </c>
      <c r="D301">
        <v>16.8</v>
      </c>
      <c r="E301">
        <v>39879</v>
      </c>
      <c r="F301">
        <v>4844160</v>
      </c>
      <c r="G301">
        <v>5220</v>
      </c>
      <c r="H301">
        <v>300</v>
      </c>
      <c r="I301">
        <v>5092236.0455567371</v>
      </c>
      <c r="J301">
        <v>-248076.04555673711</v>
      </c>
    </row>
    <row r="302" spans="1:10" x14ac:dyDescent="0.35">
      <c r="A302">
        <v>109331</v>
      </c>
      <c r="B302">
        <v>735</v>
      </c>
      <c r="C302">
        <v>13</v>
      </c>
      <c r="D302">
        <v>16.2</v>
      </c>
      <c r="E302">
        <v>39995</v>
      </c>
      <c r="F302">
        <v>4280640</v>
      </c>
      <c r="G302">
        <v>5824</v>
      </c>
      <c r="H302">
        <v>301</v>
      </c>
      <c r="I302">
        <v>4419498.3555265889</v>
      </c>
      <c r="J302">
        <v>-138858.35552658886</v>
      </c>
    </row>
    <row r="303" spans="1:10" x14ac:dyDescent="0.35">
      <c r="A303">
        <v>109669</v>
      </c>
      <c r="B303">
        <v>553</v>
      </c>
      <c r="C303">
        <v>6.9</v>
      </c>
      <c r="D303">
        <v>16.2</v>
      </c>
      <c r="E303">
        <v>38022</v>
      </c>
      <c r="F303">
        <v>3419752</v>
      </c>
      <c r="G303">
        <v>6184</v>
      </c>
      <c r="H303">
        <v>302</v>
      </c>
      <c r="I303">
        <v>2887410.2039986327</v>
      </c>
      <c r="J303">
        <v>532341.79600136727</v>
      </c>
    </row>
    <row r="304" spans="1:10" x14ac:dyDescent="0.35">
      <c r="A304">
        <v>109686</v>
      </c>
      <c r="B304">
        <v>864</v>
      </c>
      <c r="C304">
        <v>18.8</v>
      </c>
      <c r="D304">
        <v>13.8</v>
      </c>
      <c r="E304">
        <v>38198</v>
      </c>
      <c r="F304">
        <v>6018624</v>
      </c>
      <c r="G304">
        <v>6966</v>
      </c>
      <c r="H304">
        <v>303</v>
      </c>
      <c r="I304">
        <v>5568390.5028094733</v>
      </c>
      <c r="J304">
        <v>450233.49719052669</v>
      </c>
    </row>
    <row r="305" spans="1:10" x14ac:dyDescent="0.35">
      <c r="A305">
        <v>109690</v>
      </c>
      <c r="B305">
        <v>879</v>
      </c>
      <c r="C305">
        <v>17.8</v>
      </c>
      <c r="D305">
        <v>13.8</v>
      </c>
      <c r="E305">
        <v>37598</v>
      </c>
      <c r="F305">
        <v>5826891</v>
      </c>
      <c r="G305">
        <v>6629</v>
      </c>
      <c r="H305">
        <v>304</v>
      </c>
      <c r="I305">
        <v>5540935.5383818932</v>
      </c>
      <c r="J305">
        <v>285955.46161810681</v>
      </c>
    </row>
    <row r="306" spans="1:10" x14ac:dyDescent="0.35">
      <c r="A306">
        <v>109707</v>
      </c>
      <c r="B306">
        <v>1177</v>
      </c>
      <c r="C306">
        <v>22.4</v>
      </c>
      <c r="D306">
        <v>16.3</v>
      </c>
      <c r="E306">
        <v>36673</v>
      </c>
      <c r="F306">
        <v>7117319</v>
      </c>
      <c r="G306">
        <v>6047</v>
      </c>
      <c r="H306">
        <v>305</v>
      </c>
      <c r="I306">
        <v>6969752.3218949493</v>
      </c>
      <c r="J306">
        <v>147566.6781050507</v>
      </c>
    </row>
    <row r="307" spans="1:10" x14ac:dyDescent="0.35">
      <c r="A307">
        <v>109709</v>
      </c>
      <c r="B307">
        <v>1124</v>
      </c>
      <c r="C307">
        <v>21.4</v>
      </c>
      <c r="D307">
        <v>18.7</v>
      </c>
      <c r="E307">
        <v>39019</v>
      </c>
      <c r="F307">
        <v>7370068</v>
      </c>
      <c r="G307">
        <v>6557</v>
      </c>
      <c r="H307">
        <v>306</v>
      </c>
      <c r="I307">
        <v>6532011.6561537627</v>
      </c>
      <c r="J307">
        <v>838056.34384623729</v>
      </c>
    </row>
    <row r="308" spans="1:10" x14ac:dyDescent="0.35">
      <c r="A308">
        <v>109713</v>
      </c>
      <c r="B308">
        <v>971</v>
      </c>
      <c r="C308">
        <v>15.5</v>
      </c>
      <c r="D308">
        <v>21.2</v>
      </c>
      <c r="E308">
        <v>39490</v>
      </c>
      <c r="F308">
        <v>5881347</v>
      </c>
      <c r="G308">
        <v>6057</v>
      </c>
      <c r="H308">
        <v>307</v>
      </c>
      <c r="I308">
        <v>5078724.9491212592</v>
      </c>
      <c r="J308">
        <v>802622.05087874085</v>
      </c>
    </row>
    <row r="309" spans="1:10" x14ac:dyDescent="0.35">
      <c r="A309">
        <v>110048</v>
      </c>
      <c r="B309">
        <v>1037</v>
      </c>
      <c r="C309">
        <v>3</v>
      </c>
      <c r="D309">
        <v>15.5</v>
      </c>
      <c r="E309">
        <v>38257</v>
      </c>
      <c r="F309">
        <v>5408992</v>
      </c>
      <c r="G309">
        <v>5216</v>
      </c>
      <c r="H309">
        <v>308</v>
      </c>
      <c r="I309">
        <v>5589952.0115058813</v>
      </c>
      <c r="J309">
        <v>-180960.01150588132</v>
      </c>
    </row>
    <row r="310" spans="1:10" x14ac:dyDescent="0.35">
      <c r="A310">
        <v>110060</v>
      </c>
      <c r="B310">
        <v>1074</v>
      </c>
      <c r="C310">
        <v>5.8</v>
      </c>
      <c r="D310">
        <v>14.4</v>
      </c>
      <c r="E310">
        <v>39172</v>
      </c>
      <c r="F310">
        <v>5491362</v>
      </c>
      <c r="G310">
        <v>5113</v>
      </c>
      <c r="H310">
        <v>309</v>
      </c>
      <c r="I310">
        <v>6192278.4895612635</v>
      </c>
      <c r="J310">
        <v>-700916.48956126347</v>
      </c>
    </row>
    <row r="311" spans="1:10" x14ac:dyDescent="0.35">
      <c r="A311">
        <v>110062</v>
      </c>
      <c r="B311">
        <v>923</v>
      </c>
      <c r="C311">
        <v>12</v>
      </c>
      <c r="D311">
        <v>15.1</v>
      </c>
      <c r="E311">
        <v>40097</v>
      </c>
      <c r="F311">
        <v>5595226</v>
      </c>
      <c r="G311">
        <v>6062</v>
      </c>
      <c r="H311">
        <v>310</v>
      </c>
      <c r="I311">
        <v>5616095.5948100323</v>
      </c>
      <c r="J311">
        <v>-20869.594810032286</v>
      </c>
    </row>
    <row r="312" spans="1:10" x14ac:dyDescent="0.35">
      <c r="A312">
        <v>110063</v>
      </c>
      <c r="B312">
        <v>1651</v>
      </c>
      <c r="C312">
        <v>7.5</v>
      </c>
      <c r="D312">
        <v>16.2</v>
      </c>
      <c r="E312">
        <v>38732</v>
      </c>
      <c r="F312">
        <v>8288020</v>
      </c>
      <c r="G312">
        <v>5020</v>
      </c>
      <c r="H312">
        <v>311</v>
      </c>
      <c r="I312">
        <v>9232378.9831510149</v>
      </c>
      <c r="J312">
        <v>-944358.98315101489</v>
      </c>
    </row>
    <row r="313" spans="1:10" x14ac:dyDescent="0.35">
      <c r="A313">
        <v>110068</v>
      </c>
      <c r="B313">
        <v>980</v>
      </c>
      <c r="C313">
        <v>5.5</v>
      </c>
      <c r="D313">
        <v>15.1</v>
      </c>
      <c r="E313">
        <v>38028</v>
      </c>
      <c r="F313">
        <v>5101880</v>
      </c>
      <c r="G313">
        <v>5206</v>
      </c>
      <c r="H313">
        <v>312</v>
      </c>
      <c r="I313">
        <v>5412928.7103511123</v>
      </c>
      <c r="J313">
        <v>-311048.7103511123</v>
      </c>
    </row>
    <row r="314" spans="1:10" x14ac:dyDescent="0.35">
      <c r="A314">
        <v>110069</v>
      </c>
      <c r="B314">
        <v>1637</v>
      </c>
      <c r="C314">
        <v>7.4</v>
      </c>
      <c r="D314">
        <v>15</v>
      </c>
      <c r="E314">
        <v>36972</v>
      </c>
      <c r="F314">
        <v>9450401</v>
      </c>
      <c r="G314">
        <v>5773</v>
      </c>
      <c r="H314">
        <v>313</v>
      </c>
      <c r="I314">
        <v>9128087.6049370151</v>
      </c>
      <c r="J314">
        <v>322313.3950629849</v>
      </c>
    </row>
    <row r="315" spans="1:10" x14ac:dyDescent="0.35">
      <c r="A315">
        <v>110071</v>
      </c>
      <c r="B315">
        <v>817</v>
      </c>
      <c r="C315">
        <v>12.4</v>
      </c>
      <c r="D315">
        <v>14.9</v>
      </c>
      <c r="E315">
        <v>38692</v>
      </c>
      <c r="F315">
        <v>4970628</v>
      </c>
      <c r="G315">
        <v>6084</v>
      </c>
      <c r="H315">
        <v>314</v>
      </c>
      <c r="I315">
        <v>4903957.722696498</v>
      </c>
      <c r="J315">
        <v>66670.277303501964</v>
      </c>
    </row>
    <row r="316" spans="1:10" x14ac:dyDescent="0.35">
      <c r="A316">
        <v>110078</v>
      </c>
      <c r="B316">
        <v>900</v>
      </c>
      <c r="C316">
        <v>20.9</v>
      </c>
      <c r="D316">
        <v>13.1</v>
      </c>
      <c r="E316">
        <v>39226</v>
      </c>
      <c r="F316">
        <v>6889500</v>
      </c>
      <c r="G316">
        <v>7655</v>
      </c>
      <c r="H316">
        <v>315</v>
      </c>
      <c r="I316">
        <v>6086881.8322781567</v>
      </c>
      <c r="J316">
        <v>802618.16772184335</v>
      </c>
    </row>
    <row r="317" spans="1:10" x14ac:dyDescent="0.35">
      <c r="A317">
        <v>110084</v>
      </c>
      <c r="B317">
        <v>854</v>
      </c>
      <c r="C317">
        <v>1.3</v>
      </c>
      <c r="D317">
        <v>17.2</v>
      </c>
      <c r="E317">
        <v>38818</v>
      </c>
      <c r="F317">
        <v>4422012</v>
      </c>
      <c r="G317">
        <v>5178</v>
      </c>
      <c r="H317">
        <v>316</v>
      </c>
      <c r="I317">
        <v>4285022.1236834098</v>
      </c>
      <c r="J317">
        <v>136989.87631659023</v>
      </c>
    </row>
    <row r="318" spans="1:10" x14ac:dyDescent="0.35">
      <c r="A318">
        <v>110102</v>
      </c>
      <c r="B318">
        <v>1215</v>
      </c>
      <c r="C318">
        <v>2.8</v>
      </c>
      <c r="D318">
        <v>17.600000000000001</v>
      </c>
      <c r="E318">
        <v>36940</v>
      </c>
      <c r="F318">
        <v>6066495</v>
      </c>
      <c r="G318">
        <v>4993</v>
      </c>
      <c r="H318">
        <v>317</v>
      </c>
      <c r="I318">
        <v>6134317.7037306577</v>
      </c>
      <c r="J318">
        <v>-67822.703730657697</v>
      </c>
    </row>
    <row r="319" spans="1:10" x14ac:dyDescent="0.35">
      <c r="A319">
        <v>110107</v>
      </c>
      <c r="B319">
        <v>868</v>
      </c>
      <c r="C319">
        <v>7.4</v>
      </c>
      <c r="D319">
        <v>13.6</v>
      </c>
      <c r="E319">
        <v>39981</v>
      </c>
      <c r="F319">
        <v>4912880</v>
      </c>
      <c r="G319">
        <v>5660</v>
      </c>
      <c r="H319">
        <v>318</v>
      </c>
      <c r="I319">
        <v>5303402.5386416949</v>
      </c>
      <c r="J319">
        <v>-390522.53864169493</v>
      </c>
    </row>
    <row r="320" spans="1:10" x14ac:dyDescent="0.35">
      <c r="A320">
        <v>110484</v>
      </c>
      <c r="B320">
        <v>1004</v>
      </c>
      <c r="C320">
        <v>5.7</v>
      </c>
      <c r="D320">
        <v>15.2</v>
      </c>
      <c r="E320">
        <v>36210</v>
      </c>
      <c r="F320">
        <v>5128432</v>
      </c>
      <c r="G320">
        <v>5108</v>
      </c>
      <c r="H320">
        <v>319</v>
      </c>
      <c r="I320">
        <v>5339661.9939140752</v>
      </c>
      <c r="J320">
        <v>-211229.9939140752</v>
      </c>
    </row>
    <row r="321" spans="1:10" x14ac:dyDescent="0.35">
      <c r="A321">
        <v>110488</v>
      </c>
      <c r="B321">
        <v>1323</v>
      </c>
      <c r="C321">
        <v>5.3</v>
      </c>
      <c r="D321">
        <v>16.100000000000001</v>
      </c>
      <c r="E321">
        <v>37440</v>
      </c>
      <c r="F321">
        <v>6730101</v>
      </c>
      <c r="G321">
        <v>5087</v>
      </c>
      <c r="H321">
        <v>320</v>
      </c>
      <c r="I321">
        <v>7138924.545471048</v>
      </c>
      <c r="J321">
        <v>-408823.54547104798</v>
      </c>
    </row>
    <row r="322" spans="1:10" x14ac:dyDescent="0.35">
      <c r="A322">
        <v>110497</v>
      </c>
      <c r="B322">
        <v>981</v>
      </c>
      <c r="C322">
        <v>11.6</v>
      </c>
      <c r="D322">
        <v>16.7</v>
      </c>
      <c r="E322">
        <v>34375</v>
      </c>
      <c r="F322">
        <v>5494581</v>
      </c>
      <c r="G322">
        <v>5601</v>
      </c>
      <c r="H322">
        <v>321</v>
      </c>
      <c r="I322">
        <v>5049350.5624583568</v>
      </c>
      <c r="J322">
        <v>445230.43754164316</v>
      </c>
    </row>
    <row r="323" spans="1:10" x14ac:dyDescent="0.35">
      <c r="A323">
        <v>110500</v>
      </c>
      <c r="B323">
        <v>752</v>
      </c>
      <c r="C323">
        <v>21.8</v>
      </c>
      <c r="D323">
        <v>17.2</v>
      </c>
      <c r="E323">
        <v>39084</v>
      </c>
      <c r="F323">
        <v>4717296</v>
      </c>
      <c r="G323">
        <v>6273</v>
      </c>
      <c r="H323">
        <v>322</v>
      </c>
      <c r="I323">
        <v>4665501.7859663842</v>
      </c>
      <c r="J323">
        <v>51794.214033615775</v>
      </c>
    </row>
    <row r="324" spans="1:10" x14ac:dyDescent="0.35">
      <c r="A324">
        <v>110516</v>
      </c>
      <c r="B324">
        <v>1124</v>
      </c>
      <c r="C324">
        <v>2.9</v>
      </c>
      <c r="D324">
        <v>17.899999999999999</v>
      </c>
      <c r="E324">
        <v>34429</v>
      </c>
      <c r="F324">
        <v>4880408</v>
      </c>
      <c r="G324">
        <v>4342</v>
      </c>
      <c r="H324">
        <v>323</v>
      </c>
      <c r="I324">
        <v>5295892.0147638973</v>
      </c>
      <c r="J324">
        <v>-415484.01476389728</v>
      </c>
    </row>
    <row r="325" spans="1:10" x14ac:dyDescent="0.35">
      <c r="A325">
        <v>110517</v>
      </c>
      <c r="B325">
        <v>1803</v>
      </c>
      <c r="C325">
        <v>9.3000000000000007</v>
      </c>
      <c r="D325">
        <v>15.8</v>
      </c>
      <c r="E325">
        <v>40054</v>
      </c>
      <c r="F325">
        <v>10450188</v>
      </c>
      <c r="G325">
        <v>5796</v>
      </c>
      <c r="H325">
        <v>324</v>
      </c>
      <c r="I325">
        <v>10384970.162086979</v>
      </c>
      <c r="J325">
        <v>65217.837913021445</v>
      </c>
    </row>
    <row r="326" spans="1:10" x14ac:dyDescent="0.35">
      <c r="A326">
        <v>110532</v>
      </c>
      <c r="B326">
        <v>1190</v>
      </c>
      <c r="C326">
        <v>14.2</v>
      </c>
      <c r="D326">
        <v>16.5</v>
      </c>
      <c r="E326">
        <v>40464</v>
      </c>
      <c r="F326">
        <v>7320880</v>
      </c>
      <c r="G326">
        <v>6152</v>
      </c>
      <c r="H326">
        <v>325</v>
      </c>
      <c r="I326">
        <v>7067258.987524461</v>
      </c>
      <c r="J326">
        <v>253621.012475539</v>
      </c>
    </row>
    <row r="327" spans="1:10" x14ac:dyDescent="0.35">
      <c r="A327">
        <v>110533</v>
      </c>
      <c r="B327">
        <v>1101</v>
      </c>
      <c r="C327">
        <v>5.3</v>
      </c>
      <c r="D327">
        <v>14.8</v>
      </c>
      <c r="E327">
        <v>39504</v>
      </c>
      <c r="F327">
        <v>5354163</v>
      </c>
      <c r="G327">
        <v>4863</v>
      </c>
      <c r="H327">
        <v>326</v>
      </c>
      <c r="I327">
        <v>6301160.5600483054</v>
      </c>
      <c r="J327">
        <v>-946997.56004830543</v>
      </c>
    </row>
    <row r="328" spans="1:10" x14ac:dyDescent="0.35">
      <c r="A328">
        <v>110882</v>
      </c>
      <c r="B328">
        <v>1017</v>
      </c>
      <c r="C328">
        <v>14.9</v>
      </c>
      <c r="D328">
        <v>17.399999999999999</v>
      </c>
      <c r="E328">
        <v>37712</v>
      </c>
      <c r="F328">
        <v>6241329</v>
      </c>
      <c r="G328">
        <v>6137</v>
      </c>
      <c r="H328">
        <v>327</v>
      </c>
      <c r="I328">
        <v>5674551.9895187505</v>
      </c>
      <c r="J328">
        <v>566777.01048124954</v>
      </c>
    </row>
    <row r="329" spans="1:10" x14ac:dyDescent="0.35">
      <c r="A329">
        <v>110907</v>
      </c>
      <c r="B329">
        <v>708</v>
      </c>
      <c r="C329">
        <v>14.8</v>
      </c>
      <c r="D329">
        <v>14.6</v>
      </c>
      <c r="E329">
        <v>39992</v>
      </c>
      <c r="F329">
        <v>4745016</v>
      </c>
      <c r="G329">
        <v>6702</v>
      </c>
      <c r="H329">
        <v>328</v>
      </c>
      <c r="I329">
        <v>4583709.6187295932</v>
      </c>
      <c r="J329">
        <v>161306.38127040677</v>
      </c>
    </row>
    <row r="330" spans="1:10" x14ac:dyDescent="0.35">
      <c r="A330">
        <v>111396</v>
      </c>
      <c r="B330">
        <v>393</v>
      </c>
      <c r="C330">
        <v>27.7</v>
      </c>
      <c r="D330">
        <v>10.1</v>
      </c>
      <c r="E330">
        <v>38603</v>
      </c>
      <c r="F330">
        <v>3488661</v>
      </c>
      <c r="G330">
        <v>8877</v>
      </c>
      <c r="H330">
        <v>329</v>
      </c>
      <c r="I330">
        <v>3888109.2374032903</v>
      </c>
      <c r="J330">
        <v>-399448.23740329035</v>
      </c>
    </row>
    <row r="331" spans="1:10" x14ac:dyDescent="0.35">
      <c r="A331">
        <v>111410</v>
      </c>
      <c r="B331">
        <v>663</v>
      </c>
      <c r="C331">
        <v>10.8</v>
      </c>
      <c r="D331">
        <v>16.100000000000001</v>
      </c>
      <c r="E331">
        <v>39992</v>
      </c>
      <c r="F331">
        <v>4198779</v>
      </c>
      <c r="G331">
        <v>6333</v>
      </c>
      <c r="H331">
        <v>330</v>
      </c>
      <c r="I331">
        <v>3925053.187976846</v>
      </c>
      <c r="J331">
        <v>273725.81202315399</v>
      </c>
    </row>
    <row r="332" spans="1:10" x14ac:dyDescent="0.35">
      <c r="A332">
        <v>111414</v>
      </c>
      <c r="B332">
        <v>1008</v>
      </c>
      <c r="C332">
        <v>9</v>
      </c>
      <c r="D332">
        <v>15.7</v>
      </c>
      <c r="E332">
        <v>39387</v>
      </c>
      <c r="F332">
        <v>5434128</v>
      </c>
      <c r="G332">
        <v>5391</v>
      </c>
      <c r="H332">
        <v>331</v>
      </c>
      <c r="I332">
        <v>5794647.5914212698</v>
      </c>
      <c r="J332">
        <v>-360519.59142126981</v>
      </c>
    </row>
    <row r="333" spans="1:10" x14ac:dyDescent="0.35">
      <c r="A333">
        <v>111419</v>
      </c>
      <c r="B333">
        <v>1036</v>
      </c>
      <c r="C333">
        <v>7.7</v>
      </c>
      <c r="D333">
        <v>14.6</v>
      </c>
      <c r="E333">
        <v>39530</v>
      </c>
      <c r="F333">
        <v>5343688</v>
      </c>
      <c r="G333">
        <v>5158</v>
      </c>
      <c r="H333">
        <v>332</v>
      </c>
      <c r="I333">
        <v>6073218.7000133637</v>
      </c>
      <c r="J333">
        <v>-729530.70001336373</v>
      </c>
    </row>
    <row r="334" spans="1:10" x14ac:dyDescent="0.35">
      <c r="A334">
        <v>111422</v>
      </c>
      <c r="B334">
        <v>1465</v>
      </c>
      <c r="C334">
        <v>6.7</v>
      </c>
      <c r="D334">
        <v>15.4</v>
      </c>
      <c r="E334">
        <v>39251</v>
      </c>
      <c r="F334">
        <v>7650230</v>
      </c>
      <c r="G334">
        <v>5222</v>
      </c>
      <c r="H334">
        <v>333</v>
      </c>
      <c r="I334">
        <v>8315705.9848860931</v>
      </c>
      <c r="J334">
        <v>-665475.98488609307</v>
      </c>
    </row>
    <row r="335" spans="1:10" x14ac:dyDescent="0.35">
      <c r="A335">
        <v>111424</v>
      </c>
      <c r="B335">
        <v>1263</v>
      </c>
      <c r="C335">
        <v>4.7</v>
      </c>
      <c r="D335">
        <v>16.3</v>
      </c>
      <c r="E335">
        <v>38761</v>
      </c>
      <c r="F335">
        <v>6083871</v>
      </c>
      <c r="G335">
        <v>4817</v>
      </c>
      <c r="H335">
        <v>334</v>
      </c>
      <c r="I335">
        <v>6889464.2200732958</v>
      </c>
      <c r="J335">
        <v>-805593.22007329576</v>
      </c>
    </row>
    <row r="336" spans="1:10" x14ac:dyDescent="0.35">
      <c r="A336">
        <v>111429</v>
      </c>
      <c r="B336">
        <v>1511</v>
      </c>
      <c r="C336">
        <v>9.1</v>
      </c>
      <c r="D336">
        <v>15.2</v>
      </c>
      <c r="E336">
        <v>39394</v>
      </c>
      <c r="F336">
        <v>8454045</v>
      </c>
      <c r="G336">
        <v>5595</v>
      </c>
      <c r="H336">
        <v>335</v>
      </c>
      <c r="I336">
        <v>8731516.0949706584</v>
      </c>
      <c r="J336">
        <v>-277471.09497065842</v>
      </c>
    </row>
    <row r="337" spans="1:10" x14ac:dyDescent="0.35">
      <c r="A337">
        <v>111430</v>
      </c>
      <c r="B337">
        <v>1108</v>
      </c>
      <c r="C337">
        <v>6.1</v>
      </c>
      <c r="D337">
        <v>18.5</v>
      </c>
      <c r="E337">
        <v>39948</v>
      </c>
      <c r="F337">
        <v>5623100</v>
      </c>
      <c r="G337">
        <v>5075</v>
      </c>
      <c r="H337">
        <v>336</v>
      </c>
      <c r="I337">
        <v>5880650.1848286819</v>
      </c>
      <c r="J337">
        <v>-257550.18482868187</v>
      </c>
    </row>
    <row r="338" spans="1:10" x14ac:dyDescent="0.35">
      <c r="A338">
        <v>111440</v>
      </c>
      <c r="B338">
        <v>1332</v>
      </c>
      <c r="C338">
        <v>6.6</v>
      </c>
      <c r="D338">
        <v>15.7</v>
      </c>
      <c r="E338">
        <v>39327</v>
      </c>
      <c r="F338">
        <v>6662664</v>
      </c>
      <c r="G338">
        <v>5002</v>
      </c>
      <c r="H338">
        <v>337</v>
      </c>
      <c r="I338">
        <v>7519775.1416427735</v>
      </c>
      <c r="J338">
        <v>-857111.14164277352</v>
      </c>
    </row>
    <row r="339" spans="1:10" x14ac:dyDescent="0.35">
      <c r="A339">
        <v>111443</v>
      </c>
      <c r="B339">
        <v>2015</v>
      </c>
      <c r="C339">
        <v>5.8</v>
      </c>
      <c r="D339">
        <v>15.6</v>
      </c>
      <c r="E339">
        <v>39740</v>
      </c>
      <c r="F339">
        <v>10907195</v>
      </c>
      <c r="G339">
        <v>5413</v>
      </c>
      <c r="H339">
        <v>338</v>
      </c>
      <c r="I339">
        <v>11424921.313086523</v>
      </c>
      <c r="J339">
        <v>-517726.31308652274</v>
      </c>
    </row>
    <row r="340" spans="1:10" x14ac:dyDescent="0.35">
      <c r="A340">
        <v>111450</v>
      </c>
      <c r="B340">
        <v>1259</v>
      </c>
      <c r="C340">
        <v>3.5</v>
      </c>
      <c r="D340">
        <v>16.600000000000001</v>
      </c>
      <c r="E340">
        <v>38957</v>
      </c>
      <c r="F340">
        <v>6137625</v>
      </c>
      <c r="G340">
        <v>4875</v>
      </c>
      <c r="H340">
        <v>339</v>
      </c>
      <c r="I340">
        <v>6789976.0008401498</v>
      </c>
      <c r="J340">
        <v>-652351.00084014982</v>
      </c>
    </row>
    <row r="341" spans="1:10" x14ac:dyDescent="0.35">
      <c r="A341">
        <v>111451</v>
      </c>
      <c r="B341">
        <v>818</v>
      </c>
      <c r="C341">
        <v>11.7</v>
      </c>
      <c r="D341">
        <v>15</v>
      </c>
      <c r="E341">
        <v>39325</v>
      </c>
      <c r="F341">
        <v>4674052</v>
      </c>
      <c r="G341">
        <v>5714</v>
      </c>
      <c r="H341">
        <v>340</v>
      </c>
      <c r="I341">
        <v>4934115.1642154139</v>
      </c>
      <c r="J341">
        <v>-260063.16421541385</v>
      </c>
    </row>
    <row r="342" spans="1:10" x14ac:dyDescent="0.35">
      <c r="A342">
        <v>111454</v>
      </c>
      <c r="B342">
        <v>919</v>
      </c>
      <c r="C342">
        <v>6.8</v>
      </c>
      <c r="D342">
        <v>16.2</v>
      </c>
      <c r="E342">
        <v>42514</v>
      </c>
      <c r="F342">
        <v>4776962</v>
      </c>
      <c r="G342">
        <v>5198</v>
      </c>
      <c r="H342">
        <v>341</v>
      </c>
      <c r="I342">
        <v>5466111.3543480746</v>
      </c>
      <c r="J342">
        <v>-689149.35434807464</v>
      </c>
    </row>
    <row r="343" spans="1:10" x14ac:dyDescent="0.35">
      <c r="A343">
        <v>111457</v>
      </c>
      <c r="B343">
        <v>1434</v>
      </c>
      <c r="C343">
        <v>23</v>
      </c>
      <c r="D343">
        <v>14.3</v>
      </c>
      <c r="E343">
        <v>40588</v>
      </c>
      <c r="F343">
        <v>8695776</v>
      </c>
      <c r="G343">
        <v>6064</v>
      </c>
      <c r="H343">
        <v>342</v>
      </c>
      <c r="I343">
        <v>9191567.8805535231</v>
      </c>
      <c r="J343">
        <v>-495791.88055352308</v>
      </c>
    </row>
    <row r="344" spans="1:10" x14ac:dyDescent="0.35">
      <c r="A344">
        <v>111724</v>
      </c>
      <c r="B344">
        <v>1195</v>
      </c>
      <c r="C344">
        <v>12.1</v>
      </c>
      <c r="D344">
        <v>15.5</v>
      </c>
      <c r="E344">
        <v>39766</v>
      </c>
      <c r="F344">
        <v>7871465</v>
      </c>
      <c r="G344">
        <v>6587</v>
      </c>
      <c r="H344">
        <v>343</v>
      </c>
      <c r="I344">
        <v>7069758.7961964756</v>
      </c>
      <c r="J344">
        <v>801706.20380352437</v>
      </c>
    </row>
    <row r="345" spans="1:10" x14ac:dyDescent="0.35">
      <c r="A345">
        <v>111726</v>
      </c>
      <c r="B345">
        <v>533</v>
      </c>
      <c r="C345">
        <v>14.7</v>
      </c>
      <c r="D345">
        <v>15.8</v>
      </c>
      <c r="E345">
        <v>40012</v>
      </c>
      <c r="F345">
        <v>3494881</v>
      </c>
      <c r="G345">
        <v>6557</v>
      </c>
      <c r="H345">
        <v>344</v>
      </c>
      <c r="I345">
        <v>3409977.6002677698</v>
      </c>
      <c r="J345">
        <v>84903.399732230231</v>
      </c>
    </row>
    <row r="346" spans="1:10" x14ac:dyDescent="0.35">
      <c r="A346">
        <v>111731</v>
      </c>
      <c r="B346">
        <v>1321</v>
      </c>
      <c r="C346">
        <v>13.6</v>
      </c>
      <c r="D346">
        <v>15.5</v>
      </c>
      <c r="E346">
        <v>40764</v>
      </c>
      <c r="F346">
        <v>7512527</v>
      </c>
      <c r="G346">
        <v>5687</v>
      </c>
      <c r="H346">
        <v>345</v>
      </c>
      <c r="I346">
        <v>7965611.9743044395</v>
      </c>
      <c r="J346">
        <v>-453084.9743044395</v>
      </c>
    </row>
    <row r="347" spans="1:10" x14ac:dyDescent="0.35">
      <c r="A347">
        <v>111748</v>
      </c>
      <c r="B347">
        <v>941</v>
      </c>
      <c r="C347">
        <v>15</v>
      </c>
      <c r="D347">
        <v>15.2</v>
      </c>
      <c r="E347">
        <v>37846</v>
      </c>
      <c r="F347">
        <v>5623416</v>
      </c>
      <c r="G347">
        <v>5976</v>
      </c>
      <c r="H347">
        <v>346</v>
      </c>
      <c r="I347">
        <v>5587214.2819859721</v>
      </c>
      <c r="J347">
        <v>36201.718014027923</v>
      </c>
    </row>
    <row r="348" spans="1:10" x14ac:dyDescent="0.35">
      <c r="A348">
        <v>112041</v>
      </c>
      <c r="B348">
        <v>639</v>
      </c>
      <c r="C348">
        <v>9.6</v>
      </c>
      <c r="D348">
        <v>13.8</v>
      </c>
      <c r="E348">
        <v>40676</v>
      </c>
      <c r="F348">
        <v>3806523</v>
      </c>
      <c r="G348">
        <v>5957</v>
      </c>
      <c r="H348">
        <v>347</v>
      </c>
      <c r="I348">
        <v>4150621.3429383943</v>
      </c>
      <c r="J348">
        <v>-344098.34293839429</v>
      </c>
    </row>
    <row r="349" spans="1:10" x14ac:dyDescent="0.35">
      <c r="A349">
        <v>112045</v>
      </c>
      <c r="B349">
        <v>1090</v>
      </c>
      <c r="C349">
        <v>9.4</v>
      </c>
      <c r="D349">
        <v>15.4</v>
      </c>
      <c r="E349">
        <v>39928</v>
      </c>
      <c r="F349">
        <v>6365600</v>
      </c>
      <c r="G349">
        <v>5840</v>
      </c>
      <c r="H349">
        <v>348</v>
      </c>
      <c r="I349">
        <v>6383651.4770538714</v>
      </c>
      <c r="J349">
        <v>-18051.477053871378</v>
      </c>
    </row>
    <row r="350" spans="1:10" x14ac:dyDescent="0.35">
      <c r="A350">
        <v>112052</v>
      </c>
      <c r="B350">
        <v>640</v>
      </c>
      <c r="C350">
        <v>22.3</v>
      </c>
      <c r="D350">
        <v>14.1</v>
      </c>
      <c r="E350">
        <v>38489</v>
      </c>
      <c r="F350">
        <v>4004480</v>
      </c>
      <c r="G350">
        <v>6257</v>
      </c>
      <c r="H350">
        <v>349</v>
      </c>
      <c r="I350">
        <v>4442916.3581924755</v>
      </c>
      <c r="J350">
        <v>-438436.35819247551</v>
      </c>
    </row>
    <row r="351" spans="1:10" x14ac:dyDescent="0.35">
      <c r="A351">
        <v>112054</v>
      </c>
      <c r="B351">
        <v>1017</v>
      </c>
      <c r="C351">
        <v>11.7</v>
      </c>
      <c r="D351">
        <v>14.7</v>
      </c>
      <c r="E351">
        <v>39447</v>
      </c>
      <c r="F351">
        <v>5990130</v>
      </c>
      <c r="G351">
        <v>5890</v>
      </c>
      <c r="H351">
        <v>350</v>
      </c>
      <c r="I351">
        <v>6122686.5335412715</v>
      </c>
      <c r="J351">
        <v>-132556.53354127146</v>
      </c>
    </row>
    <row r="352" spans="1:10" x14ac:dyDescent="0.35">
      <c r="A352">
        <v>112055</v>
      </c>
      <c r="B352">
        <v>1343</v>
      </c>
      <c r="C352">
        <v>7.2</v>
      </c>
      <c r="D352">
        <v>15.9</v>
      </c>
      <c r="E352">
        <v>37319</v>
      </c>
      <c r="F352">
        <v>7771941</v>
      </c>
      <c r="G352">
        <v>5787</v>
      </c>
      <c r="H352">
        <v>351</v>
      </c>
      <c r="I352">
        <v>7354720.6460174806</v>
      </c>
      <c r="J352">
        <v>417220.35398251936</v>
      </c>
    </row>
    <row r="353" spans="1:10" x14ac:dyDescent="0.35">
      <c r="A353">
        <v>112067</v>
      </c>
      <c r="B353">
        <v>649</v>
      </c>
      <c r="C353">
        <v>18.600000000000001</v>
      </c>
      <c r="D353">
        <v>16.100000000000001</v>
      </c>
      <c r="E353">
        <v>39897</v>
      </c>
      <c r="F353">
        <v>4369068</v>
      </c>
      <c r="G353">
        <v>6732</v>
      </c>
      <c r="H353">
        <v>352</v>
      </c>
      <c r="I353">
        <v>4188764.587643249</v>
      </c>
      <c r="J353">
        <v>180303.41235675104</v>
      </c>
    </row>
    <row r="354" spans="1:10" x14ac:dyDescent="0.35">
      <c r="A354">
        <v>112375</v>
      </c>
      <c r="B354">
        <v>124</v>
      </c>
      <c r="C354">
        <v>23.9</v>
      </c>
      <c r="D354">
        <v>9.3000000000000007</v>
      </c>
      <c r="E354">
        <v>37966</v>
      </c>
      <c r="F354">
        <v>1083760</v>
      </c>
      <c r="G354">
        <v>8740</v>
      </c>
      <c r="H354">
        <v>353</v>
      </c>
      <c r="I354">
        <v>2234098.5421900055</v>
      </c>
      <c r="J354">
        <v>-1150338.5421900055</v>
      </c>
    </row>
    <row r="355" spans="1:10" x14ac:dyDescent="0.35">
      <c r="A355">
        <v>112377</v>
      </c>
      <c r="B355">
        <v>154</v>
      </c>
      <c r="C355">
        <v>14.8</v>
      </c>
      <c r="D355">
        <v>9.6</v>
      </c>
      <c r="E355">
        <v>35302</v>
      </c>
      <c r="F355">
        <v>1168398</v>
      </c>
      <c r="G355">
        <v>7587</v>
      </c>
      <c r="H355">
        <v>354</v>
      </c>
      <c r="I355">
        <v>1648524.1780850706</v>
      </c>
      <c r="J355">
        <v>-480126.17808507057</v>
      </c>
    </row>
    <row r="356" spans="1:10" x14ac:dyDescent="0.35">
      <c r="A356">
        <v>112378</v>
      </c>
      <c r="B356">
        <v>83</v>
      </c>
      <c r="C356">
        <v>10.5</v>
      </c>
      <c r="D356">
        <v>7</v>
      </c>
      <c r="E356">
        <v>37508</v>
      </c>
      <c r="F356">
        <v>834316</v>
      </c>
      <c r="G356">
        <v>10052</v>
      </c>
      <c r="H356">
        <v>355</v>
      </c>
      <c r="I356">
        <v>1681439.4793387139</v>
      </c>
      <c r="J356">
        <v>-847123.47933871392</v>
      </c>
    </row>
    <row r="357" spans="1:10" x14ac:dyDescent="0.35">
      <c r="A357">
        <v>112379</v>
      </c>
      <c r="B357">
        <v>496</v>
      </c>
      <c r="C357">
        <v>6.6</v>
      </c>
      <c r="D357">
        <v>16</v>
      </c>
      <c r="E357">
        <v>37725</v>
      </c>
      <c r="F357">
        <v>2999312</v>
      </c>
      <c r="G357">
        <v>6047</v>
      </c>
      <c r="H357">
        <v>356</v>
      </c>
      <c r="I357">
        <v>2546181.8857123428</v>
      </c>
      <c r="J357">
        <v>453130.1142876572</v>
      </c>
    </row>
    <row r="358" spans="1:10" x14ac:dyDescent="0.35">
      <c r="A358">
        <v>112382</v>
      </c>
      <c r="B358">
        <v>602</v>
      </c>
      <c r="C358">
        <v>16.5</v>
      </c>
      <c r="D358">
        <v>15.7</v>
      </c>
      <c r="E358">
        <v>41380</v>
      </c>
      <c r="F358">
        <v>3955140</v>
      </c>
      <c r="G358">
        <v>6570</v>
      </c>
      <c r="H358">
        <v>357</v>
      </c>
      <c r="I358">
        <v>4051876.7481828826</v>
      </c>
      <c r="J358">
        <v>-96736.748182882555</v>
      </c>
    </row>
    <row r="359" spans="1:10" x14ac:dyDescent="0.35">
      <c r="A359">
        <v>112383</v>
      </c>
      <c r="B359">
        <v>1036</v>
      </c>
      <c r="C359">
        <v>4.8</v>
      </c>
      <c r="D359">
        <v>14.4</v>
      </c>
      <c r="E359">
        <v>39011</v>
      </c>
      <c r="F359">
        <v>5402740</v>
      </c>
      <c r="G359">
        <v>5215</v>
      </c>
      <c r="H359">
        <v>358</v>
      </c>
      <c r="I359">
        <v>5912955.7522385158</v>
      </c>
      <c r="J359">
        <v>-510215.75223851576</v>
      </c>
    </row>
    <row r="360" spans="1:10" x14ac:dyDescent="0.35">
      <c r="A360">
        <v>112384</v>
      </c>
      <c r="B360">
        <v>143</v>
      </c>
      <c r="C360">
        <v>4.3</v>
      </c>
      <c r="D360">
        <v>11.7</v>
      </c>
      <c r="E360">
        <v>39475</v>
      </c>
      <c r="F360">
        <v>1214785</v>
      </c>
      <c r="G360">
        <v>8495</v>
      </c>
      <c r="H360">
        <v>359</v>
      </c>
      <c r="I360">
        <v>1267596.7322001169</v>
      </c>
      <c r="J360">
        <v>-52811.73220011685</v>
      </c>
    </row>
    <row r="361" spans="1:10" x14ac:dyDescent="0.35">
      <c r="A361">
        <v>112385</v>
      </c>
      <c r="B361">
        <v>1272</v>
      </c>
      <c r="C361">
        <v>4.5999999999999996</v>
      </c>
      <c r="D361">
        <v>16.399999999999999</v>
      </c>
      <c r="E361">
        <v>36842</v>
      </c>
      <c r="F361">
        <v>6660192</v>
      </c>
      <c r="G361">
        <v>5236</v>
      </c>
      <c r="H361">
        <v>360</v>
      </c>
      <c r="I361">
        <v>6706036.4909929354</v>
      </c>
      <c r="J361">
        <v>-45844.490992935374</v>
      </c>
    </row>
    <row r="362" spans="1:10" x14ac:dyDescent="0.35">
      <c r="A362">
        <v>112388</v>
      </c>
      <c r="B362">
        <v>487</v>
      </c>
      <c r="C362">
        <v>10.1</v>
      </c>
      <c r="D362">
        <v>16.600000000000001</v>
      </c>
      <c r="E362">
        <v>40626</v>
      </c>
      <c r="F362">
        <v>3025731</v>
      </c>
      <c r="G362">
        <v>6213</v>
      </c>
      <c r="H362">
        <v>361</v>
      </c>
      <c r="I362">
        <v>2890658.5116612464</v>
      </c>
      <c r="J362">
        <v>135072.48833875358</v>
      </c>
    </row>
    <row r="363" spans="1:10" x14ac:dyDescent="0.35">
      <c r="A363">
        <v>112393</v>
      </c>
      <c r="B363">
        <v>1387</v>
      </c>
      <c r="C363">
        <v>5.8</v>
      </c>
      <c r="D363">
        <v>15.3</v>
      </c>
      <c r="E363">
        <v>40746</v>
      </c>
      <c r="F363">
        <v>7396871</v>
      </c>
      <c r="G363">
        <v>5333</v>
      </c>
      <c r="H363">
        <v>362</v>
      </c>
      <c r="I363">
        <v>8014188.7703627236</v>
      </c>
      <c r="J363">
        <v>-617317.77036272362</v>
      </c>
    </row>
    <row r="364" spans="1:10" x14ac:dyDescent="0.35">
      <c r="A364">
        <v>112397</v>
      </c>
      <c r="B364">
        <v>1265</v>
      </c>
      <c r="C364">
        <v>5.5</v>
      </c>
      <c r="D364">
        <v>13.9</v>
      </c>
      <c r="E364">
        <v>39604</v>
      </c>
      <c r="F364">
        <v>7095385</v>
      </c>
      <c r="G364">
        <v>5609</v>
      </c>
      <c r="H364">
        <v>363</v>
      </c>
      <c r="I364">
        <v>7386094.4382452089</v>
      </c>
      <c r="J364">
        <v>-290709.43824520893</v>
      </c>
    </row>
    <row r="365" spans="1:10" x14ac:dyDescent="0.35">
      <c r="A365">
        <v>112398</v>
      </c>
      <c r="B365">
        <v>959</v>
      </c>
      <c r="C365">
        <v>10.6</v>
      </c>
      <c r="D365">
        <v>16.600000000000001</v>
      </c>
      <c r="E365">
        <v>42492</v>
      </c>
      <c r="F365">
        <v>5365605</v>
      </c>
      <c r="G365">
        <v>5595</v>
      </c>
      <c r="H365">
        <v>364</v>
      </c>
      <c r="I365">
        <v>5804244.5406058347</v>
      </c>
      <c r="J365">
        <v>-438639.54060583469</v>
      </c>
    </row>
    <row r="366" spans="1:10" x14ac:dyDescent="0.35">
      <c r="A366">
        <v>112399</v>
      </c>
      <c r="B366">
        <v>618</v>
      </c>
      <c r="C366">
        <v>14.6</v>
      </c>
      <c r="D366">
        <v>14.1</v>
      </c>
      <c r="E366">
        <v>38959</v>
      </c>
      <c r="F366">
        <v>4207962</v>
      </c>
      <c r="G366">
        <v>6809</v>
      </c>
      <c r="H366">
        <v>365</v>
      </c>
      <c r="I366">
        <v>4021278.1945124175</v>
      </c>
      <c r="J366">
        <v>186683.80548758246</v>
      </c>
    </row>
    <row r="367" spans="1:10" x14ac:dyDescent="0.35">
      <c r="A367">
        <v>112400</v>
      </c>
      <c r="B367">
        <v>812</v>
      </c>
      <c r="C367">
        <v>12.2</v>
      </c>
      <c r="D367">
        <v>15.5</v>
      </c>
      <c r="E367">
        <v>40687</v>
      </c>
      <c r="F367">
        <v>4541516</v>
      </c>
      <c r="G367">
        <v>5593</v>
      </c>
      <c r="H367">
        <v>366</v>
      </c>
      <c r="I367">
        <v>5001654.4915173883</v>
      </c>
      <c r="J367">
        <v>-460138.49151738826</v>
      </c>
    </row>
    <row r="368" spans="1:10" x14ac:dyDescent="0.35">
      <c r="A368">
        <v>112401</v>
      </c>
      <c r="B368">
        <v>653</v>
      </c>
      <c r="C368">
        <v>17.899999999999999</v>
      </c>
      <c r="D368">
        <v>15.8</v>
      </c>
      <c r="E368">
        <v>39437</v>
      </c>
      <c r="F368">
        <v>3661371</v>
      </c>
      <c r="G368">
        <v>5607</v>
      </c>
      <c r="H368">
        <v>367</v>
      </c>
      <c r="I368">
        <v>4172431.8268689578</v>
      </c>
      <c r="J368">
        <v>-511060.82686895784</v>
      </c>
    </row>
    <row r="369" spans="1:10" x14ac:dyDescent="0.35">
      <c r="A369">
        <v>112932</v>
      </c>
      <c r="B369">
        <v>932</v>
      </c>
      <c r="C369">
        <v>7.1</v>
      </c>
      <c r="D369">
        <v>16.5</v>
      </c>
      <c r="E369">
        <v>41060</v>
      </c>
      <c r="F369">
        <v>5976916</v>
      </c>
      <c r="G369">
        <v>6413</v>
      </c>
      <c r="H369">
        <v>368</v>
      </c>
      <c r="I369">
        <v>5346183.1952028424</v>
      </c>
      <c r="J369">
        <v>630732.80479715765</v>
      </c>
    </row>
    <row r="370" spans="1:10" x14ac:dyDescent="0.35">
      <c r="A370">
        <v>112936</v>
      </c>
      <c r="B370">
        <v>545</v>
      </c>
      <c r="C370">
        <v>10.7</v>
      </c>
      <c r="D370">
        <v>16</v>
      </c>
      <c r="E370">
        <v>40941</v>
      </c>
      <c r="F370">
        <v>3388810</v>
      </c>
      <c r="G370">
        <v>6218</v>
      </c>
      <c r="H370">
        <v>369</v>
      </c>
      <c r="I370">
        <v>3371335.5632745726</v>
      </c>
      <c r="J370">
        <v>17474.436725427397</v>
      </c>
    </row>
    <row r="371" spans="1:10" x14ac:dyDescent="0.35">
      <c r="A371">
        <v>112938</v>
      </c>
      <c r="B371">
        <v>873</v>
      </c>
      <c r="C371">
        <v>8.9</v>
      </c>
      <c r="D371">
        <v>16.899999999999999</v>
      </c>
      <c r="E371">
        <v>39749</v>
      </c>
      <c r="F371">
        <v>5144589</v>
      </c>
      <c r="G371">
        <v>5893</v>
      </c>
      <c r="H371">
        <v>370</v>
      </c>
      <c r="I371">
        <v>4886531.2581622079</v>
      </c>
      <c r="J371">
        <v>258057.7418377921</v>
      </c>
    </row>
    <row r="372" spans="1:10" x14ac:dyDescent="0.35">
      <c r="A372">
        <v>112939</v>
      </c>
      <c r="B372">
        <v>639</v>
      </c>
      <c r="C372">
        <v>22.6</v>
      </c>
      <c r="D372">
        <v>18.100000000000001</v>
      </c>
      <c r="E372">
        <v>44853</v>
      </c>
      <c r="F372">
        <v>4049982</v>
      </c>
      <c r="G372">
        <v>6338</v>
      </c>
      <c r="H372">
        <v>371</v>
      </c>
      <c r="I372">
        <v>4574017.8231620407</v>
      </c>
      <c r="J372">
        <v>-524035.82316204067</v>
      </c>
    </row>
    <row r="373" spans="1:10" x14ac:dyDescent="0.35">
      <c r="A373">
        <v>112949</v>
      </c>
      <c r="B373">
        <v>837</v>
      </c>
      <c r="C373">
        <v>13.7</v>
      </c>
      <c r="D373">
        <v>17.3</v>
      </c>
      <c r="E373">
        <v>38357</v>
      </c>
      <c r="F373">
        <v>5095656</v>
      </c>
      <c r="G373">
        <v>6088</v>
      </c>
      <c r="H373">
        <v>372</v>
      </c>
      <c r="I373">
        <v>4684581.9683928937</v>
      </c>
      <c r="J373">
        <v>411074.03160710633</v>
      </c>
    </row>
    <row r="374" spans="1:10" x14ac:dyDescent="0.35">
      <c r="A374">
        <v>112950</v>
      </c>
      <c r="B374">
        <v>1239</v>
      </c>
      <c r="C374">
        <v>9.1</v>
      </c>
      <c r="D374">
        <v>16</v>
      </c>
      <c r="E374">
        <v>38455</v>
      </c>
      <c r="F374">
        <v>6577851</v>
      </c>
      <c r="G374">
        <v>5309</v>
      </c>
      <c r="H374">
        <v>373</v>
      </c>
      <c r="I374">
        <v>6962728.654758052</v>
      </c>
      <c r="J374">
        <v>-384877.65475805197</v>
      </c>
    </row>
    <row r="375" spans="1:10" x14ac:dyDescent="0.35">
      <c r="A375">
        <v>112951</v>
      </c>
      <c r="B375">
        <v>925</v>
      </c>
      <c r="C375">
        <v>23.8</v>
      </c>
      <c r="D375">
        <v>13.6</v>
      </c>
      <c r="E375">
        <v>37021</v>
      </c>
      <c r="F375">
        <v>6419500</v>
      </c>
      <c r="G375">
        <v>6940</v>
      </c>
      <c r="H375">
        <v>374</v>
      </c>
      <c r="I375">
        <v>6039324.1669175038</v>
      </c>
      <c r="J375">
        <v>380175.83308249619</v>
      </c>
    </row>
    <row r="376" spans="1:10" x14ac:dyDescent="0.35">
      <c r="A376">
        <v>112956</v>
      </c>
      <c r="B376">
        <v>1741</v>
      </c>
      <c r="C376">
        <v>5.5</v>
      </c>
      <c r="D376">
        <v>23.5</v>
      </c>
      <c r="E376">
        <v>42197</v>
      </c>
      <c r="F376">
        <v>7397509</v>
      </c>
      <c r="G376">
        <v>4249</v>
      </c>
      <c r="H376">
        <v>375</v>
      </c>
      <c r="I376">
        <v>8963628.945564542</v>
      </c>
      <c r="J376">
        <v>-1566119.945564542</v>
      </c>
    </row>
    <row r="377" spans="1:10" x14ac:dyDescent="0.35">
      <c r="A377">
        <v>112957</v>
      </c>
      <c r="B377">
        <v>984</v>
      </c>
      <c r="C377">
        <v>11.1</v>
      </c>
      <c r="D377">
        <v>16.399999999999999</v>
      </c>
      <c r="E377">
        <v>41416</v>
      </c>
      <c r="F377">
        <v>6370416</v>
      </c>
      <c r="G377">
        <v>6474</v>
      </c>
      <c r="H377">
        <v>376</v>
      </c>
      <c r="I377">
        <v>5877802.7361775637</v>
      </c>
      <c r="J377">
        <v>492613.26382243633</v>
      </c>
    </row>
    <row r="378" spans="1:10" x14ac:dyDescent="0.35">
      <c r="A378">
        <v>112958</v>
      </c>
      <c r="B378">
        <v>397</v>
      </c>
      <c r="C378">
        <v>21.2</v>
      </c>
      <c r="D378">
        <v>14.2</v>
      </c>
      <c r="E378">
        <v>40403</v>
      </c>
      <c r="F378">
        <v>2696424</v>
      </c>
      <c r="G378">
        <v>6792</v>
      </c>
      <c r="H378">
        <v>377</v>
      </c>
      <c r="I378">
        <v>3212369.9592849771</v>
      </c>
      <c r="J378">
        <v>-515945.95928497706</v>
      </c>
    </row>
    <row r="379" spans="1:10" x14ac:dyDescent="0.35">
      <c r="A379">
        <v>112959</v>
      </c>
      <c r="B379">
        <v>700</v>
      </c>
      <c r="C379">
        <v>17.8</v>
      </c>
      <c r="D379">
        <v>16.100000000000001</v>
      </c>
      <c r="E379">
        <v>41730</v>
      </c>
      <c r="F379">
        <v>4105500</v>
      </c>
      <c r="G379">
        <v>5865</v>
      </c>
      <c r="H379">
        <v>378</v>
      </c>
      <c r="I379">
        <v>4647823.2408361668</v>
      </c>
      <c r="J379">
        <v>-542323.24083616678</v>
      </c>
    </row>
    <row r="380" spans="1:10" x14ac:dyDescent="0.35">
      <c r="A380">
        <v>112961</v>
      </c>
      <c r="B380">
        <v>395</v>
      </c>
      <c r="C380">
        <v>34.4</v>
      </c>
      <c r="D380">
        <v>13.4</v>
      </c>
      <c r="E380">
        <v>39779</v>
      </c>
      <c r="F380">
        <v>3682190</v>
      </c>
      <c r="G380">
        <v>9322</v>
      </c>
      <c r="H380">
        <v>379</v>
      </c>
      <c r="I380">
        <v>3848067.6929628924</v>
      </c>
      <c r="J380">
        <v>-165877.69296289235</v>
      </c>
    </row>
    <row r="381" spans="1:10" x14ac:dyDescent="0.35">
      <c r="A381">
        <v>112966</v>
      </c>
      <c r="B381">
        <v>791</v>
      </c>
      <c r="C381">
        <v>22.2</v>
      </c>
      <c r="D381">
        <v>16.399999999999999</v>
      </c>
      <c r="E381">
        <v>41030</v>
      </c>
      <c r="F381">
        <v>5232465</v>
      </c>
      <c r="G381">
        <v>6615</v>
      </c>
      <c r="H381">
        <v>380</v>
      </c>
      <c r="I381">
        <v>5241643.3855839204</v>
      </c>
      <c r="J381">
        <v>-9178.3855839204043</v>
      </c>
    </row>
    <row r="382" spans="1:10" x14ac:dyDescent="0.35">
      <c r="A382">
        <v>112968</v>
      </c>
      <c r="B382">
        <v>647</v>
      </c>
      <c r="C382">
        <v>8</v>
      </c>
      <c r="D382">
        <v>14.3</v>
      </c>
      <c r="E382">
        <v>39499</v>
      </c>
      <c r="F382">
        <v>3931819</v>
      </c>
      <c r="G382">
        <v>6077</v>
      </c>
      <c r="H382">
        <v>381</v>
      </c>
      <c r="I382">
        <v>3917615.699634193</v>
      </c>
      <c r="J382">
        <v>14203.300365807023</v>
      </c>
    </row>
    <row r="383" spans="1:10" x14ac:dyDescent="0.35">
      <c r="A383">
        <v>112969</v>
      </c>
      <c r="B383">
        <v>1772</v>
      </c>
      <c r="C383">
        <v>6</v>
      </c>
      <c r="D383">
        <v>15.7</v>
      </c>
      <c r="E383">
        <v>37447</v>
      </c>
      <c r="F383">
        <v>8872404</v>
      </c>
      <c r="G383">
        <v>5007</v>
      </c>
      <c r="H383">
        <v>382</v>
      </c>
      <c r="I383">
        <v>9781457.5357911028</v>
      </c>
      <c r="J383">
        <v>-909053.5357911028</v>
      </c>
    </row>
    <row r="384" spans="1:10" x14ac:dyDescent="0.35">
      <c r="A384">
        <v>112970</v>
      </c>
      <c r="B384">
        <v>1127</v>
      </c>
      <c r="C384">
        <v>8.4</v>
      </c>
      <c r="D384">
        <v>14.9</v>
      </c>
      <c r="E384">
        <v>39120</v>
      </c>
      <c r="F384">
        <v>6449821</v>
      </c>
      <c r="G384">
        <v>5723</v>
      </c>
      <c r="H384">
        <v>383</v>
      </c>
      <c r="I384">
        <v>6531689.7039305624</v>
      </c>
      <c r="J384">
        <v>-81868.703930562362</v>
      </c>
    </row>
    <row r="385" spans="1:10" x14ac:dyDescent="0.35">
      <c r="A385">
        <v>112989</v>
      </c>
      <c r="B385">
        <v>1307</v>
      </c>
      <c r="C385">
        <v>7</v>
      </c>
      <c r="D385">
        <v>15.9</v>
      </c>
      <c r="E385">
        <v>41944</v>
      </c>
      <c r="F385">
        <v>6894425</v>
      </c>
      <c r="G385">
        <v>5275</v>
      </c>
      <c r="H385">
        <v>384</v>
      </c>
      <c r="I385">
        <v>7659907.1960474234</v>
      </c>
      <c r="J385">
        <v>-765482.19604742341</v>
      </c>
    </row>
    <row r="386" spans="1:10" x14ac:dyDescent="0.35">
      <c r="A386">
        <v>112991</v>
      </c>
      <c r="B386">
        <v>814</v>
      </c>
      <c r="C386">
        <v>13.3</v>
      </c>
      <c r="D386">
        <v>15.6</v>
      </c>
      <c r="E386">
        <v>38927</v>
      </c>
      <c r="F386">
        <v>4488396</v>
      </c>
      <c r="G386">
        <v>5514</v>
      </c>
      <c r="H386">
        <v>385</v>
      </c>
      <c r="I386">
        <v>4850739.6748896632</v>
      </c>
      <c r="J386">
        <v>-362343.67488966323</v>
      </c>
    </row>
    <row r="387" spans="1:10" x14ac:dyDescent="0.35">
      <c r="A387">
        <v>112996</v>
      </c>
      <c r="B387">
        <v>1459</v>
      </c>
      <c r="C387">
        <v>4.5999999999999996</v>
      </c>
      <c r="D387">
        <v>16.8</v>
      </c>
      <c r="E387">
        <v>40194</v>
      </c>
      <c r="F387">
        <v>7061560</v>
      </c>
      <c r="G387">
        <v>4840</v>
      </c>
      <c r="H387">
        <v>386</v>
      </c>
      <c r="I387">
        <v>8085373.4502483681</v>
      </c>
      <c r="J387">
        <v>-1023813.4502483681</v>
      </c>
    </row>
    <row r="388" spans="1:10" x14ac:dyDescent="0.35">
      <c r="A388">
        <v>113502</v>
      </c>
      <c r="B388">
        <v>513</v>
      </c>
      <c r="C388">
        <v>14.2</v>
      </c>
      <c r="D388">
        <v>16.399999999999999</v>
      </c>
      <c r="E388">
        <v>39553</v>
      </c>
      <c r="F388">
        <v>3374001</v>
      </c>
      <c r="G388">
        <v>6577</v>
      </c>
      <c r="H388">
        <v>387</v>
      </c>
      <c r="I388">
        <v>3133575.910358415</v>
      </c>
      <c r="J388">
        <v>240425.08964158501</v>
      </c>
    </row>
    <row r="389" spans="1:10" x14ac:dyDescent="0.35">
      <c r="A389">
        <v>113503</v>
      </c>
      <c r="B389">
        <v>750</v>
      </c>
      <c r="C389">
        <v>11.4</v>
      </c>
      <c r="D389">
        <v>17</v>
      </c>
      <c r="E389">
        <v>39690</v>
      </c>
      <c r="F389">
        <v>4007250</v>
      </c>
      <c r="G389">
        <v>5343</v>
      </c>
      <c r="H389">
        <v>388</v>
      </c>
      <c r="I389">
        <v>4279773.6123909242</v>
      </c>
      <c r="J389">
        <v>-272523.61239092425</v>
      </c>
    </row>
    <row r="390" spans="1:10" x14ac:dyDescent="0.35">
      <c r="A390">
        <v>113512</v>
      </c>
      <c r="B390">
        <v>565</v>
      </c>
      <c r="C390">
        <v>11.6</v>
      </c>
      <c r="D390">
        <v>18.7</v>
      </c>
      <c r="E390">
        <v>41175</v>
      </c>
      <c r="F390">
        <v>3400170</v>
      </c>
      <c r="G390">
        <v>6018</v>
      </c>
      <c r="H390">
        <v>389</v>
      </c>
      <c r="I390">
        <v>3153334.6405645632</v>
      </c>
      <c r="J390">
        <v>246835.35943543678</v>
      </c>
    </row>
    <row r="391" spans="1:10" x14ac:dyDescent="0.35">
      <c r="A391">
        <v>113518</v>
      </c>
      <c r="B391">
        <v>719</v>
      </c>
      <c r="C391">
        <v>10.9</v>
      </c>
      <c r="D391">
        <v>16</v>
      </c>
      <c r="E391">
        <v>39865</v>
      </c>
      <c r="F391">
        <v>4116275</v>
      </c>
      <c r="G391">
        <v>5725</v>
      </c>
      <c r="H391">
        <v>390</v>
      </c>
      <c r="I391">
        <v>4248266.5201072562</v>
      </c>
      <c r="J391">
        <v>-131991.52010725625</v>
      </c>
    </row>
    <row r="392" spans="1:10" x14ac:dyDescent="0.35">
      <c r="A392">
        <v>113520</v>
      </c>
      <c r="B392">
        <v>1209</v>
      </c>
      <c r="C392">
        <v>11.9</v>
      </c>
      <c r="D392">
        <v>16.7</v>
      </c>
      <c r="E392">
        <v>38839</v>
      </c>
      <c r="F392">
        <v>6598722</v>
      </c>
      <c r="G392">
        <v>5458</v>
      </c>
      <c r="H392">
        <v>391</v>
      </c>
      <c r="I392">
        <v>6859035.9646525588</v>
      </c>
      <c r="J392">
        <v>-260313.96465255879</v>
      </c>
    </row>
    <row r="393" spans="1:10" x14ac:dyDescent="0.35">
      <c r="A393">
        <v>113526</v>
      </c>
      <c r="B393">
        <v>929</v>
      </c>
      <c r="C393">
        <v>20.6</v>
      </c>
      <c r="D393">
        <v>14.6</v>
      </c>
      <c r="E393">
        <v>38593</v>
      </c>
      <c r="F393">
        <v>6042216</v>
      </c>
      <c r="G393">
        <v>6504</v>
      </c>
      <c r="H393">
        <v>392</v>
      </c>
      <c r="I393">
        <v>5945518.6954902057</v>
      </c>
      <c r="J393">
        <v>96697.30450979434</v>
      </c>
    </row>
    <row r="394" spans="1:10" x14ac:dyDescent="0.35">
      <c r="A394">
        <v>113532</v>
      </c>
      <c r="B394">
        <v>796</v>
      </c>
      <c r="C394">
        <v>3.5</v>
      </c>
      <c r="D394">
        <v>17.399999999999999</v>
      </c>
      <c r="E394">
        <v>39144</v>
      </c>
      <c r="F394">
        <v>3907564</v>
      </c>
      <c r="G394">
        <v>4909</v>
      </c>
      <c r="H394">
        <v>393</v>
      </c>
      <c r="I394">
        <v>4062357.9861923959</v>
      </c>
      <c r="J394">
        <v>-154793.98619239591</v>
      </c>
    </row>
    <row r="395" spans="1:10" x14ac:dyDescent="0.35">
      <c r="A395">
        <v>113533</v>
      </c>
      <c r="B395">
        <v>717</v>
      </c>
      <c r="C395">
        <v>20.100000000000001</v>
      </c>
      <c r="D395">
        <v>14</v>
      </c>
      <c r="E395">
        <v>40512</v>
      </c>
      <c r="F395">
        <v>6081594</v>
      </c>
      <c r="G395">
        <v>8482</v>
      </c>
      <c r="H395">
        <v>394</v>
      </c>
      <c r="I395">
        <v>5022247.5255154427</v>
      </c>
      <c r="J395">
        <v>1059346.4744845573</v>
      </c>
    </row>
    <row r="396" spans="1:10" x14ac:dyDescent="0.35">
      <c r="A396">
        <v>113548</v>
      </c>
      <c r="B396">
        <v>1179</v>
      </c>
      <c r="C396">
        <v>16.600000000000001</v>
      </c>
      <c r="D396">
        <v>16</v>
      </c>
      <c r="E396">
        <v>39422</v>
      </c>
      <c r="F396">
        <v>6998544</v>
      </c>
      <c r="G396">
        <v>5936</v>
      </c>
      <c r="H396">
        <v>395</v>
      </c>
      <c r="I396">
        <v>7070612.125818871</v>
      </c>
      <c r="J396">
        <v>-72068.125818870962</v>
      </c>
    </row>
    <row r="397" spans="1:10" x14ac:dyDescent="0.35">
      <c r="A397">
        <v>113550</v>
      </c>
      <c r="B397">
        <v>944</v>
      </c>
      <c r="C397">
        <v>16.600000000000001</v>
      </c>
      <c r="D397">
        <v>15.5</v>
      </c>
      <c r="E397">
        <v>37255</v>
      </c>
      <c r="F397">
        <v>5879232</v>
      </c>
      <c r="G397">
        <v>6228</v>
      </c>
      <c r="H397">
        <v>396</v>
      </c>
      <c r="I397">
        <v>5566260.4046655707</v>
      </c>
      <c r="J397">
        <v>312971.59533442929</v>
      </c>
    </row>
    <row r="398" spans="1:10" x14ac:dyDescent="0.35">
      <c r="A398">
        <v>113551</v>
      </c>
      <c r="B398">
        <v>960</v>
      </c>
      <c r="C398">
        <v>17.600000000000001</v>
      </c>
      <c r="D398">
        <v>15.5</v>
      </c>
      <c r="E398">
        <v>38743</v>
      </c>
      <c r="F398">
        <v>5248320</v>
      </c>
      <c r="G398">
        <v>5467</v>
      </c>
      <c r="H398">
        <v>397</v>
      </c>
      <c r="I398">
        <v>5869444.2068251828</v>
      </c>
      <c r="J398">
        <v>-621124.20682518277</v>
      </c>
    </row>
    <row r="399" spans="1:10" x14ac:dyDescent="0.35">
      <c r="A399">
        <v>113553</v>
      </c>
      <c r="B399">
        <v>1239</v>
      </c>
      <c r="C399">
        <v>7.1</v>
      </c>
      <c r="D399">
        <v>17.7</v>
      </c>
      <c r="E399">
        <v>37575</v>
      </c>
      <c r="F399">
        <v>6519618</v>
      </c>
      <c r="G399">
        <v>5262</v>
      </c>
      <c r="H399">
        <v>398</v>
      </c>
      <c r="I399">
        <v>6522233.1520012934</v>
      </c>
      <c r="J399">
        <v>-2615.1520012933761</v>
      </c>
    </row>
    <row r="400" spans="1:10" x14ac:dyDescent="0.35">
      <c r="A400">
        <v>113854</v>
      </c>
      <c r="B400">
        <v>767</v>
      </c>
      <c r="C400">
        <v>11.3</v>
      </c>
      <c r="D400">
        <v>17.600000000000001</v>
      </c>
      <c r="E400">
        <v>42320</v>
      </c>
      <c r="F400">
        <v>4918004</v>
      </c>
      <c r="G400">
        <v>6412</v>
      </c>
      <c r="H400">
        <v>399</v>
      </c>
      <c r="I400">
        <v>4578225.3137672786</v>
      </c>
      <c r="J400">
        <v>339778.68623272143</v>
      </c>
    </row>
    <row r="401" spans="1:10" x14ac:dyDescent="0.35">
      <c r="A401">
        <v>113855</v>
      </c>
      <c r="B401">
        <v>978</v>
      </c>
      <c r="C401">
        <v>13.7</v>
      </c>
      <c r="D401">
        <v>15.3</v>
      </c>
      <c r="E401">
        <v>38932</v>
      </c>
      <c r="F401">
        <v>5710542</v>
      </c>
      <c r="G401">
        <v>5839</v>
      </c>
      <c r="H401">
        <v>400</v>
      </c>
      <c r="I401">
        <v>5845489.4531589728</v>
      </c>
      <c r="J401">
        <v>-134947.45315897278</v>
      </c>
    </row>
    <row r="402" spans="1:10" x14ac:dyDescent="0.35">
      <c r="A402">
        <v>113863</v>
      </c>
      <c r="B402">
        <v>1446</v>
      </c>
      <c r="C402">
        <v>10.199999999999999</v>
      </c>
      <c r="D402">
        <v>16.600000000000001</v>
      </c>
      <c r="E402">
        <v>39053</v>
      </c>
      <c r="F402">
        <v>7062264</v>
      </c>
      <c r="G402">
        <v>4884</v>
      </c>
      <c r="H402">
        <v>401</v>
      </c>
      <c r="I402">
        <v>8167150.1435005087</v>
      </c>
      <c r="J402">
        <v>-1104886.1435005087</v>
      </c>
    </row>
    <row r="403" spans="1:10" x14ac:dyDescent="0.35">
      <c r="A403">
        <v>113875</v>
      </c>
      <c r="B403">
        <v>508</v>
      </c>
      <c r="C403">
        <v>14.6</v>
      </c>
      <c r="D403">
        <v>14.1</v>
      </c>
      <c r="E403">
        <v>40545</v>
      </c>
      <c r="F403">
        <v>3425952</v>
      </c>
      <c r="G403">
        <v>6744</v>
      </c>
      <c r="H403">
        <v>402</v>
      </c>
      <c r="I403">
        <v>3574234.1071825558</v>
      </c>
      <c r="J403">
        <v>-148282.10718255583</v>
      </c>
    </row>
    <row r="404" spans="1:10" x14ac:dyDescent="0.35">
      <c r="A404">
        <v>113882</v>
      </c>
      <c r="B404">
        <v>1760</v>
      </c>
      <c r="C404">
        <v>7.3</v>
      </c>
      <c r="D404">
        <v>16.899999999999999</v>
      </c>
      <c r="E404">
        <v>39350</v>
      </c>
      <c r="F404">
        <v>8557120</v>
      </c>
      <c r="G404">
        <v>4862</v>
      </c>
      <c r="H404">
        <v>403</v>
      </c>
      <c r="I404">
        <v>9808521.761868041</v>
      </c>
      <c r="J404">
        <v>-1251401.761868041</v>
      </c>
    </row>
    <row r="405" spans="1:10" x14ac:dyDescent="0.35">
      <c r="A405">
        <v>113884</v>
      </c>
      <c r="B405">
        <v>666</v>
      </c>
      <c r="C405">
        <v>12.7</v>
      </c>
      <c r="D405">
        <v>15.6</v>
      </c>
      <c r="E405">
        <v>39159</v>
      </c>
      <c r="F405">
        <v>3855474</v>
      </c>
      <c r="G405">
        <v>5789</v>
      </c>
      <c r="H405">
        <v>404</v>
      </c>
      <c r="I405">
        <v>4008702.3518880238</v>
      </c>
      <c r="J405">
        <v>-153228.35188802378</v>
      </c>
    </row>
    <row r="406" spans="1:10" x14ac:dyDescent="0.35">
      <c r="A406">
        <v>113888</v>
      </c>
      <c r="B406">
        <v>984</v>
      </c>
      <c r="C406">
        <v>12.2</v>
      </c>
      <c r="D406">
        <v>15.7</v>
      </c>
      <c r="E406">
        <v>39656</v>
      </c>
      <c r="F406">
        <v>5296872</v>
      </c>
      <c r="G406">
        <v>5383</v>
      </c>
      <c r="H406">
        <v>405</v>
      </c>
      <c r="I406">
        <v>5833661.8018320724</v>
      </c>
      <c r="J406">
        <v>-536789.80183207244</v>
      </c>
    </row>
    <row r="407" spans="1:10" x14ac:dyDescent="0.35">
      <c r="A407">
        <v>113893</v>
      </c>
      <c r="B407">
        <v>1091</v>
      </c>
      <c r="C407">
        <v>5.5</v>
      </c>
      <c r="D407">
        <v>14.7</v>
      </c>
      <c r="E407">
        <v>38053</v>
      </c>
      <c r="F407">
        <v>5420088</v>
      </c>
      <c r="G407">
        <v>4968</v>
      </c>
      <c r="H407">
        <v>406</v>
      </c>
      <c r="I407">
        <v>6105429.25887396</v>
      </c>
      <c r="J407">
        <v>-685341.25887396</v>
      </c>
    </row>
    <row r="408" spans="1:10" x14ac:dyDescent="0.35">
      <c r="A408">
        <v>113901</v>
      </c>
      <c r="B408">
        <v>1029</v>
      </c>
      <c r="C408">
        <v>5.2</v>
      </c>
      <c r="D408">
        <v>17.3</v>
      </c>
      <c r="E408">
        <v>39492</v>
      </c>
      <c r="F408">
        <v>5421801</v>
      </c>
      <c r="G408">
        <v>5269</v>
      </c>
      <c r="H408">
        <v>407</v>
      </c>
      <c r="I408">
        <v>5517044.5311764665</v>
      </c>
      <c r="J408">
        <v>-95243.531176466495</v>
      </c>
    </row>
    <row r="409" spans="1:10" x14ac:dyDescent="0.35">
      <c r="A409">
        <v>113902</v>
      </c>
      <c r="B409">
        <v>1772</v>
      </c>
      <c r="C409">
        <v>14.8</v>
      </c>
      <c r="D409">
        <v>15.1</v>
      </c>
      <c r="E409">
        <v>40390</v>
      </c>
      <c r="F409">
        <v>8728872</v>
      </c>
      <c r="G409">
        <v>4926</v>
      </c>
      <c r="H409">
        <v>408</v>
      </c>
      <c r="I409">
        <v>10599456.928621497</v>
      </c>
      <c r="J409">
        <v>-1870584.928621497</v>
      </c>
    </row>
    <row r="410" spans="1:10" x14ac:dyDescent="0.35">
      <c r="A410">
        <v>113907</v>
      </c>
      <c r="B410">
        <v>1849</v>
      </c>
      <c r="C410">
        <v>10.7</v>
      </c>
      <c r="D410">
        <v>15.2</v>
      </c>
      <c r="E410">
        <v>39177</v>
      </c>
      <c r="F410">
        <v>10206480</v>
      </c>
      <c r="G410">
        <v>5520</v>
      </c>
      <c r="H410">
        <v>409</v>
      </c>
      <c r="I410">
        <v>10700061.924784515</v>
      </c>
      <c r="J410">
        <v>-493581.92478451505</v>
      </c>
    </row>
    <row r="411" spans="1:10" x14ac:dyDescent="0.35">
      <c r="A411">
        <v>114286</v>
      </c>
      <c r="B411">
        <v>798</v>
      </c>
      <c r="C411">
        <v>26.1</v>
      </c>
      <c r="D411">
        <v>16.5</v>
      </c>
      <c r="E411">
        <v>41171</v>
      </c>
      <c r="F411">
        <v>5067300</v>
      </c>
      <c r="G411">
        <v>6350</v>
      </c>
      <c r="H411">
        <v>410</v>
      </c>
      <c r="I411">
        <v>5459414.8445899859</v>
      </c>
      <c r="J411">
        <v>-392114.84458998591</v>
      </c>
    </row>
    <row r="412" spans="1:10" x14ac:dyDescent="0.35">
      <c r="A412">
        <v>114293</v>
      </c>
      <c r="B412">
        <v>515</v>
      </c>
      <c r="C412">
        <v>20.2</v>
      </c>
      <c r="D412">
        <v>15.2</v>
      </c>
      <c r="E412">
        <v>40933</v>
      </c>
      <c r="F412">
        <v>3387155</v>
      </c>
      <c r="G412">
        <v>6577</v>
      </c>
      <c r="H412">
        <v>411</v>
      </c>
      <c r="I412">
        <v>3749174.4395558806</v>
      </c>
      <c r="J412">
        <v>-362019.43955588061</v>
      </c>
    </row>
    <row r="413" spans="1:10" x14ac:dyDescent="0.35">
      <c r="A413">
        <v>114297</v>
      </c>
      <c r="B413">
        <v>589</v>
      </c>
      <c r="C413">
        <v>11.3</v>
      </c>
      <c r="D413">
        <v>14.1</v>
      </c>
      <c r="E413">
        <v>39236</v>
      </c>
      <c r="F413">
        <v>3966326</v>
      </c>
      <c r="G413">
        <v>6734</v>
      </c>
      <c r="H413">
        <v>412</v>
      </c>
      <c r="I413">
        <v>3737861.2065696795</v>
      </c>
      <c r="J413">
        <v>228464.79343032045</v>
      </c>
    </row>
    <row r="414" spans="1:10" x14ac:dyDescent="0.35">
      <c r="A414">
        <v>114301</v>
      </c>
      <c r="B414">
        <v>691</v>
      </c>
      <c r="C414">
        <v>23.4</v>
      </c>
      <c r="D414">
        <v>12.9</v>
      </c>
      <c r="E414">
        <v>38274</v>
      </c>
      <c r="F414">
        <v>4693963</v>
      </c>
      <c r="G414">
        <v>6793</v>
      </c>
      <c r="H414">
        <v>413</v>
      </c>
      <c r="I414">
        <v>4935662.3639879068</v>
      </c>
      <c r="J414">
        <v>-241699.36398790684</v>
      </c>
    </row>
    <row r="415" spans="1:10" x14ac:dyDescent="0.35">
      <c r="A415">
        <v>114305</v>
      </c>
      <c r="B415">
        <v>1008</v>
      </c>
      <c r="C415">
        <v>23.1</v>
      </c>
      <c r="D415">
        <v>13.7</v>
      </c>
      <c r="E415">
        <v>40850</v>
      </c>
      <c r="F415">
        <v>6589296</v>
      </c>
      <c r="G415">
        <v>6537</v>
      </c>
      <c r="H415">
        <v>414</v>
      </c>
      <c r="I415">
        <v>6893848.2187936483</v>
      </c>
      <c r="J415">
        <v>-304552.2187936483</v>
      </c>
    </row>
    <row r="416" spans="1:10" x14ac:dyDescent="0.35">
      <c r="A416">
        <v>114308</v>
      </c>
      <c r="B416">
        <v>767</v>
      </c>
      <c r="C416">
        <v>20.3</v>
      </c>
      <c r="D416">
        <v>16.5</v>
      </c>
      <c r="E416">
        <v>42652</v>
      </c>
      <c r="F416">
        <v>4524533</v>
      </c>
      <c r="G416">
        <v>5899</v>
      </c>
      <c r="H416">
        <v>415</v>
      </c>
      <c r="I416">
        <v>5186257.1061212961</v>
      </c>
      <c r="J416">
        <v>-661724.10612129606</v>
      </c>
    </row>
    <row r="417" spans="1:10" x14ac:dyDescent="0.35">
      <c r="A417">
        <v>114311</v>
      </c>
      <c r="B417">
        <v>763</v>
      </c>
      <c r="C417">
        <v>27.7</v>
      </c>
      <c r="D417">
        <v>8.6999999999999993</v>
      </c>
      <c r="E417">
        <v>36361</v>
      </c>
      <c r="F417">
        <v>5111337</v>
      </c>
      <c r="G417">
        <v>6699</v>
      </c>
      <c r="H417">
        <v>416</v>
      </c>
      <c r="I417">
        <v>5945455.052370253</v>
      </c>
      <c r="J417">
        <v>-834118.05237025302</v>
      </c>
    </row>
    <row r="418" spans="1:10" x14ac:dyDescent="0.35">
      <c r="A418">
        <v>114312</v>
      </c>
      <c r="B418">
        <v>1557</v>
      </c>
      <c r="C418">
        <v>6.4</v>
      </c>
      <c r="D418">
        <v>17.8</v>
      </c>
      <c r="E418">
        <v>40732</v>
      </c>
      <c r="F418">
        <v>8202276</v>
      </c>
      <c r="G418">
        <v>5268</v>
      </c>
      <c r="H418">
        <v>417</v>
      </c>
      <c r="I418">
        <v>8636491.9055186473</v>
      </c>
      <c r="J418">
        <v>-434215.90551864728</v>
      </c>
    </row>
    <row r="419" spans="1:10" x14ac:dyDescent="0.35">
      <c r="A419">
        <v>114313</v>
      </c>
      <c r="B419">
        <v>565</v>
      </c>
      <c r="C419">
        <v>35.1</v>
      </c>
      <c r="D419">
        <v>14.1</v>
      </c>
      <c r="E419">
        <v>38499</v>
      </c>
      <c r="F419">
        <v>4039185</v>
      </c>
      <c r="G419">
        <v>7149</v>
      </c>
      <c r="H419">
        <v>418</v>
      </c>
      <c r="I419">
        <v>4598707.3308809642</v>
      </c>
      <c r="J419">
        <v>-559522.33088096417</v>
      </c>
    </row>
    <row r="420" spans="1:10" x14ac:dyDescent="0.35">
      <c r="A420">
        <v>114315</v>
      </c>
      <c r="B420">
        <v>533</v>
      </c>
      <c r="C420">
        <v>22.1</v>
      </c>
      <c r="D420">
        <v>14</v>
      </c>
      <c r="E420">
        <v>41841</v>
      </c>
      <c r="F420">
        <v>4329559</v>
      </c>
      <c r="G420">
        <v>8123</v>
      </c>
      <c r="H420">
        <v>419</v>
      </c>
      <c r="I420">
        <v>4216702.1176820267</v>
      </c>
      <c r="J420">
        <v>112856.8823179733</v>
      </c>
    </row>
    <row r="421" spans="1:10" x14ac:dyDescent="0.35">
      <c r="A421">
        <v>114317</v>
      </c>
      <c r="B421">
        <v>935</v>
      </c>
      <c r="C421">
        <v>13.9</v>
      </c>
      <c r="D421">
        <v>16.899999999999999</v>
      </c>
      <c r="E421">
        <v>38374</v>
      </c>
      <c r="F421">
        <v>5682930</v>
      </c>
      <c r="G421">
        <v>6078</v>
      </c>
      <c r="H421">
        <v>420</v>
      </c>
      <c r="I421">
        <v>5311402.3375618961</v>
      </c>
      <c r="J421">
        <v>371527.66243810393</v>
      </c>
    </row>
    <row r="422" spans="1:10" x14ac:dyDescent="0.35">
      <c r="A422">
        <v>114327</v>
      </c>
      <c r="B422">
        <v>746</v>
      </c>
      <c r="C422">
        <v>16.7</v>
      </c>
      <c r="D422">
        <v>11.9</v>
      </c>
      <c r="E422">
        <v>36983</v>
      </c>
      <c r="F422">
        <v>4387226</v>
      </c>
      <c r="G422">
        <v>5881</v>
      </c>
      <c r="H422">
        <v>421</v>
      </c>
      <c r="I422">
        <v>4946997.7140355902</v>
      </c>
      <c r="J422">
        <v>-559771.71403559018</v>
      </c>
    </row>
    <row r="423" spans="1:10" x14ac:dyDescent="0.35">
      <c r="A423">
        <v>114579</v>
      </c>
      <c r="B423">
        <v>1350</v>
      </c>
      <c r="C423">
        <v>12.2</v>
      </c>
      <c r="D423">
        <v>16.100000000000001</v>
      </c>
      <c r="E423">
        <v>37941</v>
      </c>
      <c r="F423">
        <v>8052750</v>
      </c>
      <c r="G423">
        <v>5965</v>
      </c>
      <c r="H423">
        <v>422</v>
      </c>
      <c r="I423">
        <v>7661588.9593030745</v>
      </c>
      <c r="J423">
        <v>391161.04069692548</v>
      </c>
    </row>
    <row r="424" spans="1:10" x14ac:dyDescent="0.35">
      <c r="A424">
        <v>114580</v>
      </c>
      <c r="B424">
        <v>1656</v>
      </c>
      <c r="C424">
        <v>9.3000000000000007</v>
      </c>
      <c r="D424">
        <v>15.6</v>
      </c>
      <c r="E424">
        <v>39132</v>
      </c>
      <c r="F424">
        <v>8841384</v>
      </c>
      <c r="G424">
        <v>5339</v>
      </c>
      <c r="H424">
        <v>423</v>
      </c>
      <c r="I424">
        <v>9475926.9851095155</v>
      </c>
      <c r="J424">
        <v>-634542.98510951549</v>
      </c>
    </row>
    <row r="425" spans="1:10" x14ac:dyDescent="0.35">
      <c r="A425">
        <v>114581</v>
      </c>
      <c r="B425">
        <v>1005</v>
      </c>
      <c r="C425">
        <v>22.3</v>
      </c>
      <c r="D425">
        <v>12.9</v>
      </c>
      <c r="E425">
        <v>38662</v>
      </c>
      <c r="F425">
        <v>6799830</v>
      </c>
      <c r="G425">
        <v>6766</v>
      </c>
      <c r="H425">
        <v>424</v>
      </c>
      <c r="I425">
        <v>6713213.3927507419</v>
      </c>
      <c r="J425">
        <v>86616.607249258086</v>
      </c>
    </row>
    <row r="426" spans="1:10" x14ac:dyDescent="0.35">
      <c r="A426">
        <v>114584</v>
      </c>
      <c r="B426">
        <v>1171</v>
      </c>
      <c r="C426">
        <v>7.7</v>
      </c>
      <c r="D426">
        <v>16.3</v>
      </c>
      <c r="E426">
        <v>41546</v>
      </c>
      <c r="F426">
        <v>5788253</v>
      </c>
      <c r="G426">
        <v>4943</v>
      </c>
      <c r="H426">
        <v>425</v>
      </c>
      <c r="I426">
        <v>6815294.4941674154</v>
      </c>
      <c r="J426">
        <v>-1027041.4941674154</v>
      </c>
    </row>
    <row r="427" spans="1:10" x14ac:dyDescent="0.35">
      <c r="A427">
        <v>114587</v>
      </c>
      <c r="B427">
        <v>1428</v>
      </c>
      <c r="C427">
        <v>3.5</v>
      </c>
      <c r="D427">
        <v>15.1</v>
      </c>
      <c r="E427">
        <v>38042</v>
      </c>
      <c r="F427">
        <v>7848288</v>
      </c>
      <c r="G427">
        <v>5496</v>
      </c>
      <c r="H427">
        <v>426</v>
      </c>
      <c r="I427">
        <v>7868991.2685666727</v>
      </c>
      <c r="J427">
        <v>-20703.26856667269</v>
      </c>
    </row>
    <row r="428" spans="1:10" x14ac:dyDescent="0.35">
      <c r="A428">
        <v>114588</v>
      </c>
      <c r="B428">
        <v>648</v>
      </c>
      <c r="C428">
        <v>8.1999999999999993</v>
      </c>
      <c r="D428">
        <v>17.7</v>
      </c>
      <c r="E428">
        <v>38783</v>
      </c>
      <c r="F428">
        <v>3467448</v>
      </c>
      <c r="G428">
        <v>5351</v>
      </c>
      <c r="H428">
        <v>427</v>
      </c>
      <c r="I428">
        <v>3349977.0622380981</v>
      </c>
      <c r="J428">
        <v>117470.93776190188</v>
      </c>
    </row>
    <row r="429" spans="1:10" x14ac:dyDescent="0.35">
      <c r="A429">
        <v>114590</v>
      </c>
      <c r="B429">
        <v>1732</v>
      </c>
      <c r="C429">
        <v>5</v>
      </c>
      <c r="D429">
        <v>15.4</v>
      </c>
      <c r="E429">
        <v>38964</v>
      </c>
      <c r="F429">
        <v>8715424</v>
      </c>
      <c r="G429">
        <v>5032</v>
      </c>
      <c r="H429">
        <v>428</v>
      </c>
      <c r="I429">
        <v>9723295.6216792054</v>
      </c>
      <c r="J429">
        <v>-1007871.6216792054</v>
      </c>
    </row>
    <row r="430" spans="1:10" x14ac:dyDescent="0.35">
      <c r="A430">
        <v>114591</v>
      </c>
      <c r="B430">
        <v>897</v>
      </c>
      <c r="C430">
        <v>4.0999999999999996</v>
      </c>
      <c r="D430">
        <v>18.5</v>
      </c>
      <c r="E430">
        <v>39473</v>
      </c>
      <c r="F430">
        <v>4519983</v>
      </c>
      <c r="G430">
        <v>5039</v>
      </c>
      <c r="H430">
        <v>429</v>
      </c>
      <c r="I430">
        <v>4537862.5962084485</v>
      </c>
      <c r="J430">
        <v>-17879.596208448522</v>
      </c>
    </row>
    <row r="431" spans="1:10" x14ac:dyDescent="0.35">
      <c r="A431">
        <v>114592</v>
      </c>
      <c r="B431">
        <v>979</v>
      </c>
      <c r="C431">
        <v>8.1999999999999993</v>
      </c>
      <c r="D431">
        <v>16</v>
      </c>
      <c r="E431">
        <v>39113</v>
      </c>
      <c r="F431">
        <v>5434429</v>
      </c>
      <c r="G431">
        <v>5551</v>
      </c>
      <c r="H431">
        <v>430</v>
      </c>
      <c r="I431">
        <v>5518554.8898062054</v>
      </c>
      <c r="J431">
        <v>-84125.889806205407</v>
      </c>
    </row>
    <row r="432" spans="1:10" x14ac:dyDescent="0.35">
      <c r="A432">
        <v>114594</v>
      </c>
      <c r="B432">
        <v>679</v>
      </c>
      <c r="C432">
        <v>6.9</v>
      </c>
      <c r="D432">
        <v>16.3</v>
      </c>
      <c r="E432">
        <v>37863</v>
      </c>
      <c r="F432">
        <v>3880485</v>
      </c>
      <c r="G432">
        <v>5715</v>
      </c>
      <c r="H432">
        <v>431</v>
      </c>
      <c r="I432">
        <v>3570656.0182083999</v>
      </c>
      <c r="J432">
        <v>309828.98179160012</v>
      </c>
    </row>
    <row r="433" spans="1:10" x14ac:dyDescent="0.35">
      <c r="A433">
        <v>114598</v>
      </c>
      <c r="B433">
        <v>1151</v>
      </c>
      <c r="C433">
        <v>6.1</v>
      </c>
      <c r="D433">
        <v>16.399999999999999</v>
      </c>
      <c r="E433">
        <v>38768</v>
      </c>
      <c r="F433">
        <v>5799889</v>
      </c>
      <c r="G433">
        <v>5039</v>
      </c>
      <c r="H433">
        <v>432</v>
      </c>
      <c r="I433">
        <v>6302694.6427602135</v>
      </c>
      <c r="J433">
        <v>-502805.64276021346</v>
      </c>
    </row>
    <row r="434" spans="1:10" x14ac:dyDescent="0.35">
      <c r="A434">
        <v>114606</v>
      </c>
      <c r="B434">
        <v>1596</v>
      </c>
      <c r="C434">
        <v>9.4</v>
      </c>
      <c r="D434">
        <v>16.600000000000001</v>
      </c>
      <c r="E434">
        <v>39603</v>
      </c>
      <c r="F434">
        <v>8964732</v>
      </c>
      <c r="G434">
        <v>5617</v>
      </c>
      <c r="H434">
        <v>433</v>
      </c>
      <c r="I434">
        <v>9044745.9114207514</v>
      </c>
      <c r="J434">
        <v>-80013.911420751363</v>
      </c>
    </row>
    <row r="435" spans="1:10" x14ac:dyDescent="0.35">
      <c r="A435">
        <v>114607</v>
      </c>
      <c r="B435">
        <v>1632</v>
      </c>
      <c r="C435">
        <v>12.9</v>
      </c>
      <c r="D435">
        <v>14</v>
      </c>
      <c r="E435">
        <v>38087</v>
      </c>
      <c r="F435">
        <v>9847488</v>
      </c>
      <c r="G435">
        <v>6034</v>
      </c>
      <c r="H435">
        <v>434</v>
      </c>
      <c r="I435">
        <v>9621971.1515341103</v>
      </c>
      <c r="J435">
        <v>225516.84846588969</v>
      </c>
    </row>
    <row r="436" spans="1:10" x14ac:dyDescent="0.35">
      <c r="A436">
        <v>114608</v>
      </c>
      <c r="B436">
        <v>1028</v>
      </c>
      <c r="C436">
        <v>9.6999999999999993</v>
      </c>
      <c r="D436">
        <v>15.5</v>
      </c>
      <c r="E436">
        <v>37965</v>
      </c>
      <c r="F436">
        <v>5684840</v>
      </c>
      <c r="G436">
        <v>5530</v>
      </c>
      <c r="H436">
        <v>435</v>
      </c>
      <c r="I436">
        <v>5810062.6086449716</v>
      </c>
      <c r="J436">
        <v>-125222.60864497162</v>
      </c>
    </row>
    <row r="437" spans="1:10" x14ac:dyDescent="0.35">
      <c r="A437">
        <v>114611</v>
      </c>
      <c r="B437">
        <v>2260</v>
      </c>
      <c r="C437">
        <v>7.1</v>
      </c>
      <c r="D437">
        <v>17.7</v>
      </c>
      <c r="E437">
        <v>38505</v>
      </c>
      <c r="F437">
        <v>11107900</v>
      </c>
      <c r="G437">
        <v>4915</v>
      </c>
      <c r="H437">
        <v>436</v>
      </c>
      <c r="I437">
        <v>12427193.2330673</v>
      </c>
      <c r="J437">
        <v>-1319293.2330673002</v>
      </c>
    </row>
    <row r="438" spans="1:10" x14ac:dyDescent="0.35">
      <c r="A438">
        <v>114612</v>
      </c>
      <c r="B438">
        <v>994</v>
      </c>
      <c r="C438">
        <v>6.4</v>
      </c>
      <c r="D438">
        <v>16.899999999999999</v>
      </c>
      <c r="E438">
        <v>40664</v>
      </c>
      <c r="F438">
        <v>5095244</v>
      </c>
      <c r="G438">
        <v>5126</v>
      </c>
      <c r="H438">
        <v>437</v>
      </c>
      <c r="I438">
        <v>5563177.2109069815</v>
      </c>
      <c r="J438">
        <v>-467933.21090698149</v>
      </c>
    </row>
    <row r="439" spans="1:10" x14ac:dyDescent="0.35">
      <c r="A439">
        <v>115237</v>
      </c>
      <c r="B439">
        <v>741</v>
      </c>
      <c r="C439">
        <v>13.9</v>
      </c>
      <c r="D439">
        <v>15.5</v>
      </c>
      <c r="E439">
        <v>39718</v>
      </c>
      <c r="F439">
        <v>4291872</v>
      </c>
      <c r="G439">
        <v>5792</v>
      </c>
      <c r="H439">
        <v>438</v>
      </c>
      <c r="I439">
        <v>4566719.9168766979</v>
      </c>
      <c r="J439">
        <v>-274847.91687669791</v>
      </c>
    </row>
    <row r="440" spans="1:10" x14ac:dyDescent="0.35">
      <c r="A440">
        <v>115238</v>
      </c>
      <c r="B440">
        <v>1139</v>
      </c>
      <c r="C440">
        <v>7.2</v>
      </c>
      <c r="D440">
        <v>17.7</v>
      </c>
      <c r="E440">
        <v>40826</v>
      </c>
      <c r="F440">
        <v>5668803</v>
      </c>
      <c r="G440">
        <v>4977</v>
      </c>
      <c r="H440">
        <v>439</v>
      </c>
      <c r="I440">
        <v>6323303.724916406</v>
      </c>
      <c r="J440">
        <v>-654500.72491640598</v>
      </c>
    </row>
    <row r="441" spans="1:10" x14ac:dyDescent="0.35">
      <c r="A441">
        <v>115239</v>
      </c>
      <c r="B441">
        <v>541</v>
      </c>
      <c r="C441">
        <v>9.3000000000000007</v>
      </c>
      <c r="D441">
        <v>16.5</v>
      </c>
      <c r="E441">
        <v>43199</v>
      </c>
      <c r="F441">
        <v>3178375</v>
      </c>
      <c r="G441">
        <v>5875</v>
      </c>
      <c r="H441">
        <v>440</v>
      </c>
      <c r="I441">
        <v>3464534.4853658988</v>
      </c>
      <c r="J441">
        <v>-286159.48536589881</v>
      </c>
    </row>
    <row r="442" spans="1:10" x14ac:dyDescent="0.35">
      <c r="A442">
        <v>115322</v>
      </c>
      <c r="B442">
        <v>1297</v>
      </c>
      <c r="C442">
        <v>5.9</v>
      </c>
      <c r="D442">
        <v>17.399999999999999</v>
      </c>
      <c r="E442">
        <v>39975</v>
      </c>
      <c r="F442">
        <v>6439605</v>
      </c>
      <c r="G442">
        <v>4965</v>
      </c>
      <c r="H442">
        <v>441</v>
      </c>
      <c r="I442">
        <v>7110814.0412792973</v>
      </c>
      <c r="J442">
        <v>-671209.04127929732</v>
      </c>
    </row>
    <row r="443" spans="1:10" x14ac:dyDescent="0.35">
      <c r="A443">
        <v>115382</v>
      </c>
      <c r="B443">
        <v>827</v>
      </c>
      <c r="C443">
        <v>9.1</v>
      </c>
      <c r="D443">
        <v>18.600000000000001</v>
      </c>
      <c r="E443">
        <v>40653</v>
      </c>
      <c r="F443">
        <v>4455876</v>
      </c>
      <c r="G443">
        <v>5388</v>
      </c>
      <c r="H443">
        <v>442</v>
      </c>
      <c r="I443">
        <v>4484626.5059817415</v>
      </c>
      <c r="J443">
        <v>-28750.505981741473</v>
      </c>
    </row>
    <row r="444" spans="1:10" x14ac:dyDescent="0.35">
      <c r="A444">
        <v>115720</v>
      </c>
      <c r="B444">
        <v>579</v>
      </c>
      <c r="C444">
        <v>15.9</v>
      </c>
      <c r="D444">
        <v>13.4</v>
      </c>
      <c r="E444">
        <v>39514</v>
      </c>
      <c r="F444">
        <v>3391203</v>
      </c>
      <c r="G444">
        <v>5857</v>
      </c>
      <c r="H444">
        <v>443</v>
      </c>
      <c r="I444">
        <v>4024314.7398830662</v>
      </c>
      <c r="J444">
        <v>-633111.73988306616</v>
      </c>
    </row>
    <row r="445" spans="1:10" x14ac:dyDescent="0.35">
      <c r="A445">
        <v>115723</v>
      </c>
      <c r="B445">
        <v>1174</v>
      </c>
      <c r="C445">
        <v>9.9</v>
      </c>
      <c r="D445">
        <v>16.399999999999999</v>
      </c>
      <c r="E445">
        <v>39942</v>
      </c>
      <c r="F445">
        <v>6078972</v>
      </c>
      <c r="G445">
        <v>5178</v>
      </c>
      <c r="H445">
        <v>444</v>
      </c>
      <c r="I445">
        <v>6737469.4855147265</v>
      </c>
      <c r="J445">
        <v>-658497.48551472649</v>
      </c>
    </row>
    <row r="446" spans="1:10" x14ac:dyDescent="0.35">
      <c r="A446">
        <v>115758</v>
      </c>
      <c r="B446">
        <v>1220</v>
      </c>
      <c r="C446">
        <v>7.5</v>
      </c>
      <c r="D446">
        <v>16.8</v>
      </c>
      <c r="E446">
        <v>38700</v>
      </c>
      <c r="F446">
        <v>6498940</v>
      </c>
      <c r="G446">
        <v>5327</v>
      </c>
      <c r="H446">
        <v>445</v>
      </c>
      <c r="I446">
        <v>6691532.4112974778</v>
      </c>
      <c r="J446">
        <v>-192592.41129747778</v>
      </c>
    </row>
    <row r="447" spans="1:10" x14ac:dyDescent="0.35">
      <c r="A447">
        <v>115772</v>
      </c>
      <c r="B447">
        <v>580</v>
      </c>
      <c r="C447">
        <v>22.3</v>
      </c>
      <c r="D447">
        <v>13.6</v>
      </c>
      <c r="E447">
        <v>38803</v>
      </c>
      <c r="F447">
        <v>3843660</v>
      </c>
      <c r="G447">
        <v>6627</v>
      </c>
      <c r="H447">
        <v>446</v>
      </c>
      <c r="I447">
        <v>4211093.268315535</v>
      </c>
      <c r="J447">
        <v>-367433.26831553504</v>
      </c>
    </row>
    <row r="448" spans="1:10" x14ac:dyDescent="0.35">
      <c r="A448">
        <v>115775</v>
      </c>
      <c r="B448">
        <v>496</v>
      </c>
      <c r="C448">
        <v>13.5</v>
      </c>
      <c r="D448">
        <v>16.899999999999999</v>
      </c>
      <c r="E448">
        <v>38313</v>
      </c>
      <c r="F448">
        <v>3017168</v>
      </c>
      <c r="G448">
        <v>6083</v>
      </c>
      <c r="H448">
        <v>447</v>
      </c>
      <c r="I448">
        <v>2792305.5227791457</v>
      </c>
      <c r="J448">
        <v>224862.47722085426</v>
      </c>
    </row>
    <row r="449" spans="1:10" x14ac:dyDescent="0.35">
      <c r="A449">
        <v>116405</v>
      </c>
      <c r="B449">
        <v>837</v>
      </c>
      <c r="C449">
        <v>5.9</v>
      </c>
      <c r="D449">
        <v>18.600000000000001</v>
      </c>
      <c r="E449">
        <v>37479</v>
      </c>
      <c r="F449">
        <v>4634469</v>
      </c>
      <c r="G449">
        <v>5537</v>
      </c>
      <c r="H449">
        <v>448</v>
      </c>
      <c r="I449">
        <v>4040218.0048209871</v>
      </c>
      <c r="J449">
        <v>594250.99517901288</v>
      </c>
    </row>
    <row r="450" spans="1:10" x14ac:dyDescent="0.35">
      <c r="A450">
        <v>116407</v>
      </c>
      <c r="B450">
        <v>1275</v>
      </c>
      <c r="C450">
        <v>3.6</v>
      </c>
      <c r="D450">
        <v>18.8</v>
      </c>
      <c r="E450">
        <v>37123</v>
      </c>
      <c r="F450">
        <v>7505925</v>
      </c>
      <c r="G450">
        <v>5887</v>
      </c>
      <c r="H450">
        <v>449</v>
      </c>
      <c r="I450">
        <v>6354818.1859993152</v>
      </c>
      <c r="J450">
        <v>1151106.8140006848</v>
      </c>
    </row>
    <row r="451" spans="1:10" x14ac:dyDescent="0.35">
      <c r="A451">
        <v>116411</v>
      </c>
      <c r="B451">
        <v>756</v>
      </c>
      <c r="C451">
        <v>4.8</v>
      </c>
      <c r="D451">
        <v>14.1</v>
      </c>
      <c r="E451">
        <v>37111</v>
      </c>
      <c r="F451">
        <v>4790016</v>
      </c>
      <c r="G451">
        <v>6336</v>
      </c>
      <c r="H451">
        <v>450</v>
      </c>
      <c r="I451">
        <v>4153359.4432327971</v>
      </c>
      <c r="J451">
        <v>636656.55676720291</v>
      </c>
    </row>
    <row r="452" spans="1:10" x14ac:dyDescent="0.35">
      <c r="A452">
        <v>116412</v>
      </c>
      <c r="B452">
        <v>1093</v>
      </c>
      <c r="C452">
        <v>2.8</v>
      </c>
      <c r="D452">
        <v>16.600000000000001</v>
      </c>
      <c r="E452">
        <v>35395</v>
      </c>
      <c r="F452">
        <v>5454070</v>
      </c>
      <c r="G452">
        <v>4990</v>
      </c>
      <c r="H452">
        <v>451</v>
      </c>
      <c r="I452">
        <v>5415562.1209241226</v>
      </c>
      <c r="J452">
        <v>38507.879075877368</v>
      </c>
    </row>
    <row r="453" spans="1:10" x14ac:dyDescent="0.35">
      <c r="A453">
        <v>116413</v>
      </c>
      <c r="B453">
        <v>840</v>
      </c>
      <c r="C453">
        <v>13.5</v>
      </c>
      <c r="D453">
        <v>15.1</v>
      </c>
      <c r="E453">
        <v>37304</v>
      </c>
      <c r="F453">
        <v>6385680</v>
      </c>
      <c r="G453">
        <v>7602</v>
      </c>
      <c r="H453">
        <v>452</v>
      </c>
      <c r="I453">
        <v>4899311.306118397</v>
      </c>
      <c r="J453">
        <v>1486368.693881603</v>
      </c>
    </row>
    <row r="454" spans="1:10" x14ac:dyDescent="0.35">
      <c r="A454">
        <v>116418</v>
      </c>
      <c r="B454">
        <v>638</v>
      </c>
      <c r="C454">
        <v>11.8</v>
      </c>
      <c r="D454">
        <v>12.6</v>
      </c>
      <c r="E454">
        <v>34437</v>
      </c>
      <c r="F454">
        <v>4850076</v>
      </c>
      <c r="G454">
        <v>7602</v>
      </c>
      <c r="H454">
        <v>453</v>
      </c>
      <c r="I454">
        <v>3722132.1140944711</v>
      </c>
      <c r="J454">
        <v>1127943.8859055289</v>
      </c>
    </row>
    <row r="455" spans="1:10" x14ac:dyDescent="0.35">
      <c r="A455">
        <v>116419</v>
      </c>
      <c r="B455">
        <v>1704</v>
      </c>
      <c r="C455">
        <v>3.3</v>
      </c>
      <c r="D455">
        <v>16.899999999999999</v>
      </c>
      <c r="E455">
        <v>37136</v>
      </c>
      <c r="F455">
        <v>8554080</v>
      </c>
      <c r="G455">
        <v>5020</v>
      </c>
      <c r="H455">
        <v>454</v>
      </c>
      <c r="I455">
        <v>9060530.9619065914</v>
      </c>
      <c r="J455">
        <v>-506450.96190659143</v>
      </c>
    </row>
    <row r="456" spans="1:10" x14ac:dyDescent="0.35">
      <c r="A456">
        <v>116422</v>
      </c>
      <c r="B456">
        <v>903</v>
      </c>
      <c r="C456">
        <v>5.4</v>
      </c>
      <c r="D456">
        <v>17</v>
      </c>
      <c r="E456">
        <v>37273</v>
      </c>
      <c r="F456">
        <v>5674452</v>
      </c>
      <c r="G456">
        <v>6284</v>
      </c>
      <c r="H456">
        <v>455</v>
      </c>
      <c r="I456">
        <v>4605665.6627805736</v>
      </c>
      <c r="J456">
        <v>1068786.3372194264</v>
      </c>
    </row>
    <row r="457" spans="1:10" x14ac:dyDescent="0.35">
      <c r="A457">
        <v>116423</v>
      </c>
      <c r="B457">
        <v>522</v>
      </c>
      <c r="C457">
        <v>10</v>
      </c>
      <c r="D457">
        <v>17.100000000000001</v>
      </c>
      <c r="E457">
        <v>38409</v>
      </c>
      <c r="F457">
        <v>3165930</v>
      </c>
      <c r="G457">
        <v>6065</v>
      </c>
      <c r="H457">
        <v>456</v>
      </c>
      <c r="I457">
        <v>2762450.3348593712</v>
      </c>
      <c r="J457">
        <v>403479.66514062881</v>
      </c>
    </row>
    <row r="458" spans="1:10" x14ac:dyDescent="0.35">
      <c r="A458">
        <v>116424</v>
      </c>
      <c r="B458">
        <v>1192</v>
      </c>
      <c r="C458">
        <v>4.7</v>
      </c>
      <c r="D458">
        <v>18.899999999999999</v>
      </c>
      <c r="E458">
        <v>36101</v>
      </c>
      <c r="F458">
        <v>6159064</v>
      </c>
      <c r="G458">
        <v>5167</v>
      </c>
      <c r="H458">
        <v>457</v>
      </c>
      <c r="I458">
        <v>5803771.9397844085</v>
      </c>
      <c r="J458">
        <v>355292.06021559145</v>
      </c>
    </row>
    <row r="459" spans="1:10" x14ac:dyDescent="0.35">
      <c r="A459">
        <v>116426</v>
      </c>
      <c r="B459">
        <v>565</v>
      </c>
      <c r="C459">
        <v>5.6</v>
      </c>
      <c r="D459">
        <v>18.2</v>
      </c>
      <c r="E459">
        <v>38752</v>
      </c>
      <c r="F459">
        <v>3354970</v>
      </c>
      <c r="G459">
        <v>5938</v>
      </c>
      <c r="H459">
        <v>458</v>
      </c>
      <c r="I459">
        <v>2683144.9984751991</v>
      </c>
      <c r="J459">
        <v>671825.0015248009</v>
      </c>
    </row>
    <row r="460" spans="1:10" x14ac:dyDescent="0.35">
      <c r="A460">
        <v>116427</v>
      </c>
      <c r="B460">
        <v>930</v>
      </c>
      <c r="C460">
        <v>9.4</v>
      </c>
      <c r="D460">
        <v>15.2</v>
      </c>
      <c r="E460">
        <v>33823</v>
      </c>
      <c r="F460">
        <v>5470260</v>
      </c>
      <c r="G460">
        <v>5882</v>
      </c>
      <c r="H460">
        <v>459</v>
      </c>
      <c r="I460">
        <v>4819370.6924254801</v>
      </c>
      <c r="J460">
        <v>650889.30757451989</v>
      </c>
    </row>
    <row r="461" spans="1:10" x14ac:dyDescent="0.35">
      <c r="A461">
        <v>116428</v>
      </c>
      <c r="B461">
        <v>699</v>
      </c>
      <c r="C461">
        <v>13.3</v>
      </c>
      <c r="D461">
        <v>15.1</v>
      </c>
      <c r="E461">
        <v>35607</v>
      </c>
      <c r="F461">
        <v>4667223</v>
      </c>
      <c r="G461">
        <v>6677</v>
      </c>
      <c r="H461">
        <v>460</v>
      </c>
      <c r="I461">
        <v>3898815.2494537001</v>
      </c>
      <c r="J461">
        <v>768407.75054629985</v>
      </c>
    </row>
    <row r="462" spans="1:10" x14ac:dyDescent="0.35">
      <c r="A462">
        <v>116430</v>
      </c>
      <c r="B462">
        <v>440</v>
      </c>
      <c r="C462">
        <v>9.4</v>
      </c>
      <c r="D462">
        <v>15.6</v>
      </c>
      <c r="E462">
        <v>35794</v>
      </c>
      <c r="F462">
        <v>3303520</v>
      </c>
      <c r="G462">
        <v>7508</v>
      </c>
      <c r="H462">
        <v>461</v>
      </c>
      <c r="I462">
        <v>2197537.319025442</v>
      </c>
      <c r="J462">
        <v>1105982.680974558</v>
      </c>
    </row>
    <row r="463" spans="1:10" x14ac:dyDescent="0.35">
      <c r="A463">
        <v>116431</v>
      </c>
      <c r="B463">
        <v>886</v>
      </c>
      <c r="C463">
        <v>14.5</v>
      </c>
      <c r="D463">
        <v>15.3</v>
      </c>
      <c r="E463">
        <v>35652</v>
      </c>
      <c r="F463">
        <v>4997926</v>
      </c>
      <c r="G463">
        <v>5641</v>
      </c>
      <c r="H463">
        <v>462</v>
      </c>
      <c r="I463">
        <v>4991185.2569460142</v>
      </c>
      <c r="J463">
        <v>6740.7430539857596</v>
      </c>
    </row>
    <row r="464" spans="1:10" x14ac:dyDescent="0.35">
      <c r="A464">
        <v>116432</v>
      </c>
      <c r="B464">
        <v>688</v>
      </c>
      <c r="C464">
        <v>14.7</v>
      </c>
      <c r="D464">
        <v>15.1</v>
      </c>
      <c r="E464">
        <v>37150</v>
      </c>
      <c r="F464">
        <v>4108048</v>
      </c>
      <c r="G464">
        <v>5971</v>
      </c>
      <c r="H464">
        <v>463</v>
      </c>
      <c r="I464">
        <v>4072921.4728266411</v>
      </c>
      <c r="J464">
        <v>35126.527173358947</v>
      </c>
    </row>
    <row r="465" spans="1:10" x14ac:dyDescent="0.35">
      <c r="A465">
        <v>116433</v>
      </c>
      <c r="B465">
        <v>1570</v>
      </c>
      <c r="C465">
        <v>4.9000000000000004</v>
      </c>
      <c r="D465">
        <v>16.399999999999999</v>
      </c>
      <c r="E465">
        <v>36743</v>
      </c>
      <c r="F465">
        <v>10237970</v>
      </c>
      <c r="G465">
        <v>6521</v>
      </c>
      <c r="H465">
        <v>464</v>
      </c>
      <c r="I465">
        <v>8401580.7371166013</v>
      </c>
      <c r="J465">
        <v>1836389.2628833987</v>
      </c>
    </row>
    <row r="466" spans="1:10" x14ac:dyDescent="0.35">
      <c r="A466">
        <v>116436</v>
      </c>
      <c r="B466">
        <v>1122</v>
      </c>
      <c r="C466">
        <v>3.6</v>
      </c>
      <c r="D466">
        <v>18.100000000000001</v>
      </c>
      <c r="E466">
        <v>37367</v>
      </c>
      <c r="F466">
        <v>5592048</v>
      </c>
      <c r="G466">
        <v>4984</v>
      </c>
      <c r="H466">
        <v>465</v>
      </c>
      <c r="I466">
        <v>5616313.2833771911</v>
      </c>
      <c r="J466">
        <v>-24265.283377191052</v>
      </c>
    </row>
    <row r="467" spans="1:10" x14ac:dyDescent="0.35">
      <c r="A467">
        <v>116437</v>
      </c>
      <c r="B467">
        <v>1193</v>
      </c>
      <c r="C467">
        <v>10</v>
      </c>
      <c r="D467">
        <v>18.3</v>
      </c>
      <c r="E467">
        <v>35388</v>
      </c>
      <c r="F467">
        <v>6845434</v>
      </c>
      <c r="G467">
        <v>5738</v>
      </c>
      <c r="H467">
        <v>466</v>
      </c>
      <c r="I467">
        <v>6058552.8167490717</v>
      </c>
      <c r="J467">
        <v>786881.1832509283</v>
      </c>
    </row>
    <row r="468" spans="1:10" x14ac:dyDescent="0.35">
      <c r="A468">
        <v>116438</v>
      </c>
      <c r="B468">
        <v>966</v>
      </c>
      <c r="C468">
        <v>7</v>
      </c>
      <c r="D468">
        <v>17.100000000000001</v>
      </c>
      <c r="E468">
        <v>35373</v>
      </c>
      <c r="F468">
        <v>5834640</v>
      </c>
      <c r="G468">
        <v>6040</v>
      </c>
      <c r="H468">
        <v>467</v>
      </c>
      <c r="I468">
        <v>4808294.5985346735</v>
      </c>
      <c r="J468">
        <v>1026345.4014653265</v>
      </c>
    </row>
    <row r="469" spans="1:10" x14ac:dyDescent="0.35">
      <c r="A469">
        <v>116440</v>
      </c>
      <c r="B469">
        <v>458</v>
      </c>
      <c r="C469">
        <v>17.7</v>
      </c>
      <c r="D469">
        <v>15.4</v>
      </c>
      <c r="E469">
        <v>37046</v>
      </c>
      <c r="F469">
        <v>3463396</v>
      </c>
      <c r="G469">
        <v>7562</v>
      </c>
      <c r="H469">
        <v>468</v>
      </c>
      <c r="I469">
        <v>2846365.6369557427</v>
      </c>
      <c r="J469">
        <v>617030.36304425728</v>
      </c>
    </row>
    <row r="470" spans="1:10" x14ac:dyDescent="0.35">
      <c r="A470">
        <v>116441</v>
      </c>
      <c r="B470">
        <v>573</v>
      </c>
      <c r="C470">
        <v>6.9</v>
      </c>
      <c r="D470">
        <v>15.2</v>
      </c>
      <c r="E470">
        <v>35589</v>
      </c>
      <c r="F470">
        <v>3604170</v>
      </c>
      <c r="G470">
        <v>6290</v>
      </c>
      <c r="H470">
        <v>469</v>
      </c>
      <c r="I470">
        <v>2875796.4637046908</v>
      </c>
      <c r="J470">
        <v>728373.5362953092</v>
      </c>
    </row>
    <row r="471" spans="1:10" x14ac:dyDescent="0.35">
      <c r="A471">
        <v>116442</v>
      </c>
      <c r="B471">
        <v>557</v>
      </c>
      <c r="C471">
        <v>5.0999999999999996</v>
      </c>
      <c r="D471">
        <v>16.3</v>
      </c>
      <c r="E471">
        <v>35783</v>
      </c>
      <c r="F471">
        <v>3397143</v>
      </c>
      <c r="G471">
        <v>6099</v>
      </c>
      <c r="H471">
        <v>470</v>
      </c>
      <c r="I471">
        <v>2562547.7935560951</v>
      </c>
      <c r="J471">
        <v>834595.2064439049</v>
      </c>
    </row>
    <row r="472" spans="1:10" x14ac:dyDescent="0.35">
      <c r="A472">
        <v>116445</v>
      </c>
      <c r="B472">
        <v>664</v>
      </c>
      <c r="C472">
        <v>13</v>
      </c>
      <c r="D472">
        <v>13.7</v>
      </c>
      <c r="E472">
        <v>36335</v>
      </c>
      <c r="F472">
        <v>5815976</v>
      </c>
      <c r="G472">
        <v>8759</v>
      </c>
      <c r="H472">
        <v>471</v>
      </c>
      <c r="I472">
        <v>3974755.9654659545</v>
      </c>
      <c r="J472">
        <v>1841220.0345340455</v>
      </c>
    </row>
    <row r="473" spans="1:10" x14ac:dyDescent="0.35">
      <c r="A473">
        <v>116446</v>
      </c>
      <c r="B473">
        <v>955</v>
      </c>
      <c r="C473">
        <v>8</v>
      </c>
      <c r="D473">
        <v>16.7</v>
      </c>
      <c r="E473">
        <v>34363</v>
      </c>
      <c r="F473">
        <v>4963135</v>
      </c>
      <c r="G473">
        <v>5197</v>
      </c>
      <c r="H473">
        <v>472</v>
      </c>
      <c r="I473">
        <v>4736948.4885445535</v>
      </c>
      <c r="J473">
        <v>226186.51145544648</v>
      </c>
    </row>
    <row r="474" spans="1:10" x14ac:dyDescent="0.35">
      <c r="A474">
        <v>116447</v>
      </c>
      <c r="B474">
        <v>633</v>
      </c>
      <c r="C474">
        <v>14.7</v>
      </c>
      <c r="D474">
        <v>14.9</v>
      </c>
      <c r="E474">
        <v>39361</v>
      </c>
      <c r="F474">
        <v>4029678</v>
      </c>
      <c r="G474">
        <v>6366</v>
      </c>
      <c r="H474">
        <v>473</v>
      </c>
      <c r="I474">
        <v>4037991.491874326</v>
      </c>
      <c r="J474">
        <v>-8313.4918743260205</v>
      </c>
    </row>
    <row r="475" spans="1:10" x14ac:dyDescent="0.35">
      <c r="A475">
        <v>116448</v>
      </c>
      <c r="B475">
        <v>965</v>
      </c>
      <c r="C475">
        <v>6.4</v>
      </c>
      <c r="D475">
        <v>15.9</v>
      </c>
      <c r="E475">
        <v>36269</v>
      </c>
      <c r="F475">
        <v>5376980</v>
      </c>
      <c r="G475">
        <v>5572</v>
      </c>
      <c r="H475">
        <v>474</v>
      </c>
      <c r="I475">
        <v>5053099.3959827833</v>
      </c>
      <c r="J475">
        <v>323880.60401721671</v>
      </c>
    </row>
    <row r="476" spans="1:10" x14ac:dyDescent="0.35">
      <c r="A476">
        <v>116450</v>
      </c>
      <c r="B476">
        <v>703</v>
      </c>
      <c r="C476">
        <v>18.899999999999999</v>
      </c>
      <c r="D476">
        <v>14.9</v>
      </c>
      <c r="E476">
        <v>40638</v>
      </c>
      <c r="F476">
        <v>4467565</v>
      </c>
      <c r="G476">
        <v>6355</v>
      </c>
      <c r="H476">
        <v>475</v>
      </c>
      <c r="I476">
        <v>4769491.6176121878</v>
      </c>
      <c r="J476">
        <v>-301926.61761218775</v>
      </c>
    </row>
    <row r="477" spans="1:10" x14ac:dyDescent="0.35">
      <c r="A477">
        <v>116453</v>
      </c>
      <c r="B477">
        <v>1010</v>
      </c>
      <c r="C477">
        <v>25.4</v>
      </c>
      <c r="D477">
        <v>12.4</v>
      </c>
      <c r="E477">
        <v>33048</v>
      </c>
      <c r="F477">
        <v>6973040</v>
      </c>
      <c r="G477">
        <v>6904</v>
      </c>
      <c r="H477">
        <v>476</v>
      </c>
      <c r="I477">
        <v>6326384.654831809</v>
      </c>
      <c r="J477">
        <v>646655.34516819101</v>
      </c>
    </row>
    <row r="478" spans="1:10" x14ac:dyDescent="0.35">
      <c r="A478">
        <v>116454</v>
      </c>
      <c r="B478">
        <v>477</v>
      </c>
      <c r="C478">
        <v>31.7</v>
      </c>
      <c r="D478">
        <v>15.9</v>
      </c>
      <c r="E478">
        <v>39597</v>
      </c>
      <c r="F478">
        <v>3318012</v>
      </c>
      <c r="G478">
        <v>6956</v>
      </c>
      <c r="H478">
        <v>477</v>
      </c>
      <c r="I478">
        <v>3801839.2472856296</v>
      </c>
      <c r="J478">
        <v>-483827.24728562962</v>
      </c>
    </row>
    <row r="479" spans="1:10" x14ac:dyDescent="0.35">
      <c r="A479">
        <v>116458</v>
      </c>
      <c r="B479">
        <v>1610</v>
      </c>
      <c r="C479">
        <v>11.2</v>
      </c>
      <c r="D479">
        <v>12.8</v>
      </c>
      <c r="E479">
        <v>37652</v>
      </c>
      <c r="F479">
        <v>9664830</v>
      </c>
      <c r="G479">
        <v>6003</v>
      </c>
      <c r="H479">
        <v>478</v>
      </c>
      <c r="I479">
        <v>9548259.0056428332</v>
      </c>
      <c r="J479">
        <v>116570.99435716681</v>
      </c>
    </row>
    <row r="480" spans="1:10" x14ac:dyDescent="0.35">
      <c r="A480">
        <v>116463</v>
      </c>
      <c r="B480">
        <v>1151</v>
      </c>
      <c r="C480">
        <v>13.8</v>
      </c>
      <c r="D480">
        <v>15.6</v>
      </c>
      <c r="E480">
        <v>35418</v>
      </c>
      <c r="F480">
        <v>6368483</v>
      </c>
      <c r="G480">
        <v>5533</v>
      </c>
      <c r="H480">
        <v>479</v>
      </c>
      <c r="I480">
        <v>6394428.6627596859</v>
      </c>
      <c r="J480">
        <v>-25945.662759685889</v>
      </c>
    </row>
    <row r="481" spans="1:10" x14ac:dyDescent="0.35">
      <c r="A481">
        <v>116465</v>
      </c>
      <c r="B481">
        <v>561</v>
      </c>
      <c r="C481">
        <v>28.1</v>
      </c>
      <c r="D481">
        <v>14.3</v>
      </c>
      <c r="E481">
        <v>39117</v>
      </c>
      <c r="F481">
        <v>3930366</v>
      </c>
      <c r="G481">
        <v>7006</v>
      </c>
      <c r="H481">
        <v>480</v>
      </c>
      <c r="I481">
        <v>4298161.1012530765</v>
      </c>
      <c r="J481">
        <v>-367795.10125307646</v>
      </c>
    </row>
    <row r="482" spans="1:10" x14ac:dyDescent="0.35">
      <c r="A482">
        <v>116466</v>
      </c>
      <c r="B482">
        <v>834</v>
      </c>
      <c r="C482">
        <v>7.2</v>
      </c>
      <c r="D482">
        <v>13.9</v>
      </c>
      <c r="E482">
        <v>34586</v>
      </c>
      <c r="F482">
        <v>4778820</v>
      </c>
      <c r="G482">
        <v>5730</v>
      </c>
      <c r="H482">
        <v>481</v>
      </c>
      <c r="I482">
        <v>4451701.0341573078</v>
      </c>
      <c r="J482">
        <v>327118.96584269218</v>
      </c>
    </row>
    <row r="483" spans="1:10" x14ac:dyDescent="0.35">
      <c r="A483">
        <v>116468</v>
      </c>
      <c r="B483">
        <v>1638</v>
      </c>
      <c r="C483">
        <v>5.5</v>
      </c>
      <c r="D483">
        <v>16.7</v>
      </c>
      <c r="E483">
        <v>35084</v>
      </c>
      <c r="F483">
        <v>9305478</v>
      </c>
      <c r="G483">
        <v>5681</v>
      </c>
      <c r="H483">
        <v>482</v>
      </c>
      <c r="I483">
        <v>8584742.7203290034</v>
      </c>
      <c r="J483">
        <v>720735.27967099659</v>
      </c>
    </row>
    <row r="484" spans="1:10" x14ac:dyDescent="0.35">
      <c r="A484">
        <v>116469</v>
      </c>
      <c r="B484">
        <v>889</v>
      </c>
      <c r="C484">
        <v>21.4</v>
      </c>
      <c r="D484">
        <v>14.7</v>
      </c>
      <c r="E484">
        <v>36326</v>
      </c>
      <c r="F484">
        <v>6036310</v>
      </c>
      <c r="G484">
        <v>6790</v>
      </c>
      <c r="H484">
        <v>483</v>
      </c>
      <c r="I484">
        <v>5485505.5963094486</v>
      </c>
      <c r="J484">
        <v>550804.40369055141</v>
      </c>
    </row>
    <row r="485" spans="1:10" x14ac:dyDescent="0.35">
      <c r="A485">
        <v>116473</v>
      </c>
      <c r="B485">
        <v>868</v>
      </c>
      <c r="C485">
        <v>23.3</v>
      </c>
      <c r="D485">
        <v>14.5</v>
      </c>
      <c r="E485">
        <v>36432</v>
      </c>
      <c r="F485">
        <v>6937056</v>
      </c>
      <c r="G485">
        <v>7992</v>
      </c>
      <c r="H485">
        <v>484</v>
      </c>
      <c r="I485">
        <v>5493829.7555143386</v>
      </c>
      <c r="J485">
        <v>1443226.2444856614</v>
      </c>
    </row>
    <row r="486" spans="1:10" x14ac:dyDescent="0.35">
      <c r="A486">
        <v>116475</v>
      </c>
      <c r="B486">
        <v>669</v>
      </c>
      <c r="C486">
        <v>13.4</v>
      </c>
      <c r="D486">
        <v>15</v>
      </c>
      <c r="E486">
        <v>36566</v>
      </c>
      <c r="F486">
        <v>4217376</v>
      </c>
      <c r="G486">
        <v>6304</v>
      </c>
      <c r="H486">
        <v>485</v>
      </c>
      <c r="I486">
        <v>3855251.1909770537</v>
      </c>
      <c r="J486">
        <v>362124.80902294628</v>
      </c>
    </row>
    <row r="487" spans="1:10" x14ac:dyDescent="0.35">
      <c r="A487">
        <v>116478</v>
      </c>
      <c r="B487">
        <v>821</v>
      </c>
      <c r="C487">
        <v>3.2</v>
      </c>
      <c r="D487">
        <v>17</v>
      </c>
      <c r="E487">
        <v>35652</v>
      </c>
      <c r="F487">
        <v>4038499</v>
      </c>
      <c r="G487">
        <v>4919</v>
      </c>
      <c r="H487">
        <v>486</v>
      </c>
      <c r="I487">
        <v>3858148.0449739262</v>
      </c>
      <c r="J487">
        <v>180350.95502607385</v>
      </c>
    </row>
    <row r="488" spans="1:10" x14ac:dyDescent="0.35">
      <c r="A488">
        <v>116498</v>
      </c>
      <c r="B488">
        <v>1084</v>
      </c>
      <c r="C488">
        <v>6.9</v>
      </c>
      <c r="D488">
        <v>14.6</v>
      </c>
      <c r="E488">
        <v>33999</v>
      </c>
      <c r="F488">
        <v>5778804</v>
      </c>
      <c r="G488">
        <v>5331</v>
      </c>
      <c r="H488">
        <v>487</v>
      </c>
      <c r="I488">
        <v>5689208.978561949</v>
      </c>
      <c r="J488">
        <v>89595.021438051015</v>
      </c>
    </row>
    <row r="489" spans="1:10" x14ac:dyDescent="0.35">
      <c r="A489">
        <v>116502</v>
      </c>
      <c r="B489">
        <v>790</v>
      </c>
      <c r="C489">
        <v>3.8</v>
      </c>
      <c r="D489">
        <v>18.100000000000001</v>
      </c>
      <c r="E489">
        <v>35491</v>
      </c>
      <c r="F489">
        <v>4204380</v>
      </c>
      <c r="G489">
        <v>5322</v>
      </c>
      <c r="H489">
        <v>488</v>
      </c>
      <c r="I489">
        <v>3528753.0455722921</v>
      </c>
      <c r="J489">
        <v>675626.95442770794</v>
      </c>
    </row>
    <row r="490" spans="1:10" x14ac:dyDescent="0.35">
      <c r="A490">
        <v>116504</v>
      </c>
      <c r="B490">
        <v>667</v>
      </c>
      <c r="C490">
        <v>17.3</v>
      </c>
      <c r="D490">
        <v>15.5</v>
      </c>
      <c r="E490">
        <v>36603</v>
      </c>
      <c r="F490">
        <v>4399532</v>
      </c>
      <c r="G490">
        <v>6596</v>
      </c>
      <c r="H490">
        <v>489</v>
      </c>
      <c r="I490">
        <v>3951156.631250361</v>
      </c>
      <c r="J490">
        <v>448375.36874963902</v>
      </c>
    </row>
    <row r="491" spans="1:10" x14ac:dyDescent="0.35">
      <c r="A491">
        <v>116505</v>
      </c>
      <c r="B491">
        <v>832</v>
      </c>
      <c r="C491">
        <v>17</v>
      </c>
      <c r="D491">
        <v>15.6</v>
      </c>
      <c r="E491">
        <v>36884</v>
      </c>
      <c r="F491">
        <v>4616768</v>
      </c>
      <c r="G491">
        <v>5549</v>
      </c>
      <c r="H491">
        <v>490</v>
      </c>
      <c r="I491">
        <v>4891717.7372390423</v>
      </c>
      <c r="J491">
        <v>-274949.7372390423</v>
      </c>
    </row>
    <row r="492" spans="1:10" x14ac:dyDescent="0.35">
      <c r="A492">
        <v>116506</v>
      </c>
      <c r="B492">
        <v>626</v>
      </c>
      <c r="C492">
        <v>11.3</v>
      </c>
      <c r="D492">
        <v>16</v>
      </c>
      <c r="E492">
        <v>37695</v>
      </c>
      <c r="F492">
        <v>5890660</v>
      </c>
      <c r="G492">
        <v>9410</v>
      </c>
      <c r="H492">
        <v>491</v>
      </c>
      <c r="I492">
        <v>3494641.3281748085</v>
      </c>
      <c r="J492">
        <v>2396018.6718251915</v>
      </c>
    </row>
    <row r="493" spans="1:10" x14ac:dyDescent="0.35">
      <c r="A493">
        <v>116507</v>
      </c>
      <c r="B493">
        <v>665</v>
      </c>
      <c r="C493">
        <v>7.9</v>
      </c>
      <c r="D493">
        <v>13.8</v>
      </c>
      <c r="E493">
        <v>34316</v>
      </c>
      <c r="F493">
        <v>3921505</v>
      </c>
      <c r="G493">
        <v>5897</v>
      </c>
      <c r="H493">
        <v>492</v>
      </c>
      <c r="I493">
        <v>3507797.5109996293</v>
      </c>
      <c r="J493">
        <v>413707.48900037073</v>
      </c>
    </row>
    <row r="494" spans="1:10" x14ac:dyDescent="0.35">
      <c r="A494">
        <v>116928</v>
      </c>
      <c r="B494">
        <v>762</v>
      </c>
      <c r="C494">
        <v>9.4</v>
      </c>
      <c r="D494">
        <v>14.7</v>
      </c>
      <c r="E494">
        <v>40674</v>
      </c>
      <c r="F494">
        <v>5465064</v>
      </c>
      <c r="G494">
        <v>7172</v>
      </c>
      <c r="H494">
        <v>493</v>
      </c>
      <c r="I494">
        <v>4707222.8737449683</v>
      </c>
      <c r="J494">
        <v>757841.12625503168</v>
      </c>
    </row>
    <row r="495" spans="1:10" x14ac:dyDescent="0.35">
      <c r="A495">
        <v>116932</v>
      </c>
      <c r="B495">
        <v>918</v>
      </c>
      <c r="C495">
        <v>10.7</v>
      </c>
      <c r="D495">
        <v>14.8</v>
      </c>
      <c r="E495">
        <v>39627</v>
      </c>
      <c r="F495">
        <v>5533704</v>
      </c>
      <c r="G495">
        <v>6028</v>
      </c>
      <c r="H495">
        <v>494</v>
      </c>
      <c r="I495">
        <v>5520285.5675790459</v>
      </c>
      <c r="J495">
        <v>13418.432420954108</v>
      </c>
    </row>
    <row r="496" spans="1:10" x14ac:dyDescent="0.35">
      <c r="A496">
        <v>116936</v>
      </c>
      <c r="B496">
        <v>401</v>
      </c>
      <c r="C496">
        <v>7.6</v>
      </c>
      <c r="D496">
        <v>13.8</v>
      </c>
      <c r="E496">
        <v>38171</v>
      </c>
      <c r="F496">
        <v>2539132</v>
      </c>
      <c r="G496">
        <v>6332</v>
      </c>
      <c r="H496">
        <v>495</v>
      </c>
      <c r="I496">
        <v>2426731.4132460407</v>
      </c>
      <c r="J496">
        <v>112400.5867539593</v>
      </c>
    </row>
    <row r="497" spans="1:10" x14ac:dyDescent="0.35">
      <c r="A497">
        <v>116941</v>
      </c>
      <c r="B497">
        <v>540</v>
      </c>
      <c r="C497">
        <v>14.7</v>
      </c>
      <c r="D497">
        <v>14.7</v>
      </c>
      <c r="E497">
        <v>38985</v>
      </c>
      <c r="F497">
        <v>3212460</v>
      </c>
      <c r="G497">
        <v>5949</v>
      </c>
      <c r="H497">
        <v>496</v>
      </c>
      <c r="I497">
        <v>3496985.4723707065</v>
      </c>
      <c r="J497">
        <v>-284525.4723707065</v>
      </c>
    </row>
    <row r="498" spans="1:10" x14ac:dyDescent="0.35">
      <c r="A498">
        <v>116952</v>
      </c>
      <c r="B498">
        <v>494</v>
      </c>
      <c r="C498">
        <v>7.4</v>
      </c>
      <c r="D498">
        <v>14.7</v>
      </c>
      <c r="E498">
        <v>39741</v>
      </c>
      <c r="F498">
        <v>2696252</v>
      </c>
      <c r="G498">
        <v>5458</v>
      </c>
      <c r="H498">
        <v>497</v>
      </c>
      <c r="I498">
        <v>2989225.1411237419</v>
      </c>
      <c r="J498">
        <v>-292973.14112374187</v>
      </c>
    </row>
    <row r="499" spans="1:10" x14ac:dyDescent="0.35">
      <c r="A499">
        <v>116991</v>
      </c>
      <c r="B499">
        <v>1099</v>
      </c>
      <c r="C499">
        <v>3.8</v>
      </c>
      <c r="D499">
        <v>18.600000000000001</v>
      </c>
      <c r="E499">
        <v>40603</v>
      </c>
      <c r="F499">
        <v>5347734</v>
      </c>
      <c r="G499">
        <v>4866</v>
      </c>
      <c r="H499">
        <v>498</v>
      </c>
      <c r="I499">
        <v>5783865.88659753</v>
      </c>
      <c r="J499">
        <v>-436131.88659752999</v>
      </c>
    </row>
    <row r="500" spans="1:10" x14ac:dyDescent="0.35">
      <c r="A500">
        <v>116992</v>
      </c>
      <c r="B500">
        <v>753</v>
      </c>
      <c r="C500">
        <v>3.3</v>
      </c>
      <c r="D500">
        <v>17.5</v>
      </c>
      <c r="E500">
        <v>39110</v>
      </c>
      <c r="F500">
        <v>3944967</v>
      </c>
      <c r="G500">
        <v>5239</v>
      </c>
      <c r="H500">
        <v>499</v>
      </c>
      <c r="I500">
        <v>3790405.2602126524</v>
      </c>
      <c r="J500">
        <v>154561.73978734761</v>
      </c>
    </row>
    <row r="501" spans="1:10" x14ac:dyDescent="0.35">
      <c r="A501">
        <v>116999</v>
      </c>
      <c r="B501">
        <v>1052</v>
      </c>
      <c r="C501">
        <v>8.9</v>
      </c>
      <c r="D501">
        <v>19.100000000000001</v>
      </c>
      <c r="E501">
        <v>42082</v>
      </c>
      <c r="F501">
        <v>5436736</v>
      </c>
      <c r="G501">
        <v>5168</v>
      </c>
      <c r="H501">
        <v>500</v>
      </c>
      <c r="I501">
        <v>5840308.4627170824</v>
      </c>
      <c r="J501">
        <v>-403572.46271708235</v>
      </c>
    </row>
    <row r="502" spans="1:10" x14ac:dyDescent="0.35">
      <c r="A502">
        <v>117499</v>
      </c>
      <c r="B502">
        <v>1069</v>
      </c>
      <c r="C502">
        <v>6.8</v>
      </c>
      <c r="D502">
        <v>16.100000000000001</v>
      </c>
      <c r="E502">
        <v>39772</v>
      </c>
      <c r="F502">
        <v>5815360</v>
      </c>
      <c r="G502">
        <v>5440</v>
      </c>
      <c r="H502">
        <v>501</v>
      </c>
      <c r="I502">
        <v>6025506.6212570518</v>
      </c>
      <c r="J502">
        <v>-210146.62125705183</v>
      </c>
    </row>
    <row r="503" spans="1:10" x14ac:dyDescent="0.35">
      <c r="A503">
        <v>117500</v>
      </c>
      <c r="B503">
        <v>1102</v>
      </c>
      <c r="C503">
        <v>6</v>
      </c>
      <c r="D503">
        <v>16.600000000000001</v>
      </c>
      <c r="E503">
        <v>39719</v>
      </c>
      <c r="F503">
        <v>6081938</v>
      </c>
      <c r="G503">
        <v>5519</v>
      </c>
      <c r="H503">
        <v>502</v>
      </c>
      <c r="I503">
        <v>6096912.1587793669</v>
      </c>
      <c r="J503">
        <v>-14974.158779366873</v>
      </c>
    </row>
    <row r="504" spans="1:10" x14ac:dyDescent="0.35">
      <c r="A504">
        <v>117504</v>
      </c>
      <c r="B504">
        <v>517</v>
      </c>
      <c r="C504">
        <v>13.3</v>
      </c>
      <c r="D504">
        <v>12</v>
      </c>
      <c r="E504">
        <v>40777</v>
      </c>
      <c r="F504">
        <v>4014505</v>
      </c>
      <c r="G504">
        <v>7765</v>
      </c>
      <c r="H504">
        <v>503</v>
      </c>
      <c r="I504">
        <v>3902513.7516510654</v>
      </c>
      <c r="J504">
        <v>111991.24834893458</v>
      </c>
    </row>
    <row r="505" spans="1:10" x14ac:dyDescent="0.35">
      <c r="A505">
        <v>117518</v>
      </c>
      <c r="B505">
        <v>1182</v>
      </c>
      <c r="C505">
        <v>11.7</v>
      </c>
      <c r="D505">
        <v>13.6</v>
      </c>
      <c r="E505">
        <v>39921</v>
      </c>
      <c r="F505">
        <v>7357950</v>
      </c>
      <c r="G505">
        <v>6225</v>
      </c>
      <c r="H505">
        <v>504</v>
      </c>
      <c r="I505">
        <v>7275713.1708044028</v>
      </c>
      <c r="J505">
        <v>82236.829195597209</v>
      </c>
    </row>
    <row r="506" spans="1:10" x14ac:dyDescent="0.35">
      <c r="A506">
        <v>117530</v>
      </c>
      <c r="B506">
        <v>1430</v>
      </c>
      <c r="C506">
        <v>6.2</v>
      </c>
      <c r="D506">
        <v>15.9</v>
      </c>
      <c r="E506">
        <v>40136</v>
      </c>
      <c r="F506">
        <v>8439860</v>
      </c>
      <c r="G506">
        <v>5902</v>
      </c>
      <c r="H506">
        <v>505</v>
      </c>
      <c r="I506">
        <v>8119608.6627100352</v>
      </c>
      <c r="J506">
        <v>320251.33728996478</v>
      </c>
    </row>
    <row r="507" spans="1:10" x14ac:dyDescent="0.35">
      <c r="A507">
        <v>117534</v>
      </c>
      <c r="B507">
        <v>970</v>
      </c>
      <c r="C507">
        <v>15.6</v>
      </c>
      <c r="D507">
        <v>16.3</v>
      </c>
      <c r="E507">
        <v>41289</v>
      </c>
      <c r="F507">
        <v>6937440</v>
      </c>
      <c r="G507">
        <v>7152</v>
      </c>
      <c r="H507">
        <v>506</v>
      </c>
      <c r="I507">
        <v>6002962.1668928042</v>
      </c>
      <c r="J507">
        <v>934477.83310719579</v>
      </c>
    </row>
    <row r="508" spans="1:10" x14ac:dyDescent="0.35">
      <c r="A508">
        <v>117537</v>
      </c>
      <c r="B508">
        <v>1001</v>
      </c>
      <c r="C508">
        <v>9.1999999999999993</v>
      </c>
      <c r="D508">
        <v>16.5</v>
      </c>
      <c r="E508">
        <v>39110</v>
      </c>
      <c r="F508">
        <v>5526521</v>
      </c>
      <c r="G508">
        <v>5521</v>
      </c>
      <c r="H508">
        <v>507</v>
      </c>
      <c r="I508">
        <v>5614744.9692559298</v>
      </c>
      <c r="J508">
        <v>-88223.969255929813</v>
      </c>
    </row>
    <row r="509" spans="1:10" x14ac:dyDescent="0.35">
      <c r="A509">
        <v>117552</v>
      </c>
      <c r="B509">
        <v>418</v>
      </c>
      <c r="C509">
        <v>21.6</v>
      </c>
      <c r="D509">
        <v>11</v>
      </c>
      <c r="E509">
        <v>41886</v>
      </c>
      <c r="F509">
        <v>3679236</v>
      </c>
      <c r="G509">
        <v>8802</v>
      </c>
      <c r="H509">
        <v>508</v>
      </c>
      <c r="I509">
        <v>3988722.2122284546</v>
      </c>
      <c r="J509">
        <v>-309486.21222845465</v>
      </c>
    </row>
    <row r="510" spans="1:10" x14ac:dyDescent="0.35">
      <c r="A510">
        <v>117555</v>
      </c>
      <c r="B510">
        <v>582</v>
      </c>
      <c r="C510">
        <v>10.5</v>
      </c>
      <c r="D510">
        <v>14.6</v>
      </c>
      <c r="E510">
        <v>40592</v>
      </c>
      <c r="F510">
        <v>3301104</v>
      </c>
      <c r="G510">
        <v>5672</v>
      </c>
      <c r="H510">
        <v>509</v>
      </c>
      <c r="I510">
        <v>3740061.7975625023</v>
      </c>
      <c r="J510">
        <v>-438957.79756250232</v>
      </c>
    </row>
    <row r="511" spans="1:10" x14ac:dyDescent="0.35">
      <c r="A511">
        <v>117557</v>
      </c>
      <c r="B511">
        <v>1085</v>
      </c>
      <c r="C511">
        <v>4.2</v>
      </c>
      <c r="D511">
        <v>16.600000000000001</v>
      </c>
      <c r="E511">
        <v>40664</v>
      </c>
      <c r="F511">
        <v>5849235</v>
      </c>
      <c r="G511">
        <v>5391</v>
      </c>
      <c r="H511">
        <v>510</v>
      </c>
      <c r="I511">
        <v>6024660.0385911111</v>
      </c>
      <c r="J511">
        <v>-175425.03859111108</v>
      </c>
    </row>
    <row r="512" spans="1:10" x14ac:dyDescent="0.35">
      <c r="A512">
        <v>117577</v>
      </c>
      <c r="B512">
        <v>1135</v>
      </c>
      <c r="C512">
        <v>2.2000000000000002</v>
      </c>
      <c r="D512">
        <v>16.600000000000001</v>
      </c>
      <c r="E512">
        <v>39891</v>
      </c>
      <c r="F512">
        <v>5999610</v>
      </c>
      <c r="G512">
        <v>5286</v>
      </c>
      <c r="H512">
        <v>511</v>
      </c>
      <c r="I512">
        <v>6131273.6285796845</v>
      </c>
      <c r="J512">
        <v>-131663.62857968453</v>
      </c>
    </row>
    <row r="513" spans="1:10" x14ac:dyDescent="0.35">
      <c r="A513">
        <v>117578</v>
      </c>
      <c r="B513">
        <v>1249</v>
      </c>
      <c r="C513">
        <v>4.2</v>
      </c>
      <c r="D513">
        <v>16.8</v>
      </c>
      <c r="E513">
        <v>37996</v>
      </c>
      <c r="F513">
        <v>7053103</v>
      </c>
      <c r="G513">
        <v>5647</v>
      </c>
      <c r="H513">
        <v>512</v>
      </c>
      <c r="I513">
        <v>6627593.3925146516</v>
      </c>
      <c r="J513">
        <v>425509.60748534836</v>
      </c>
    </row>
    <row r="514" spans="1:10" x14ac:dyDescent="0.35">
      <c r="A514">
        <v>117591</v>
      </c>
      <c r="B514">
        <v>1086</v>
      </c>
      <c r="C514">
        <v>3.3</v>
      </c>
      <c r="D514">
        <v>14.5</v>
      </c>
      <c r="E514">
        <v>37621</v>
      </c>
      <c r="F514">
        <v>5906754</v>
      </c>
      <c r="G514">
        <v>5439</v>
      </c>
      <c r="H514">
        <v>513</v>
      </c>
      <c r="I514">
        <v>5958279.3067263002</v>
      </c>
      <c r="J514">
        <v>-51525.306726300158</v>
      </c>
    </row>
    <row r="515" spans="1:10" x14ac:dyDescent="0.35">
      <c r="A515">
        <v>117594</v>
      </c>
      <c r="B515">
        <v>929</v>
      </c>
      <c r="C515">
        <v>3</v>
      </c>
      <c r="D515">
        <v>15.7</v>
      </c>
      <c r="E515">
        <v>39419</v>
      </c>
      <c r="F515">
        <v>5161524</v>
      </c>
      <c r="G515">
        <v>5556</v>
      </c>
      <c r="H515">
        <v>514</v>
      </c>
      <c r="I515">
        <v>5077176.1149467947</v>
      </c>
      <c r="J515">
        <v>84347.885053205304</v>
      </c>
    </row>
    <row r="516" spans="1:10" x14ac:dyDescent="0.35">
      <c r="A516">
        <v>118072</v>
      </c>
      <c r="B516">
        <v>800</v>
      </c>
      <c r="C516">
        <v>5.2</v>
      </c>
      <c r="D516">
        <v>17.600000000000001</v>
      </c>
      <c r="E516">
        <v>40798</v>
      </c>
      <c r="F516">
        <v>3967200</v>
      </c>
      <c r="G516">
        <v>4959</v>
      </c>
      <c r="H516">
        <v>515</v>
      </c>
      <c r="I516">
        <v>4318212.7910354119</v>
      </c>
      <c r="J516">
        <v>-351012.79103541188</v>
      </c>
    </row>
    <row r="517" spans="1:10" x14ac:dyDescent="0.35">
      <c r="A517">
        <v>118073</v>
      </c>
      <c r="B517">
        <v>1197</v>
      </c>
      <c r="C517">
        <v>9.1999999999999993</v>
      </c>
      <c r="D517">
        <v>15.8</v>
      </c>
      <c r="E517">
        <v>40414</v>
      </c>
      <c r="F517">
        <v>6384798</v>
      </c>
      <c r="G517">
        <v>5334</v>
      </c>
      <c r="H517">
        <v>516</v>
      </c>
      <c r="I517">
        <v>6977926.2742994986</v>
      </c>
      <c r="J517">
        <v>-593128.27429949865</v>
      </c>
    </row>
    <row r="518" spans="1:10" x14ac:dyDescent="0.35">
      <c r="A518">
        <v>118075</v>
      </c>
      <c r="B518">
        <v>698</v>
      </c>
      <c r="C518">
        <v>20.7</v>
      </c>
      <c r="D518">
        <v>16.399999999999999</v>
      </c>
      <c r="E518">
        <v>38060</v>
      </c>
      <c r="F518">
        <v>4133556</v>
      </c>
      <c r="G518">
        <v>5922</v>
      </c>
      <c r="H518">
        <v>517</v>
      </c>
      <c r="I518">
        <v>4312073.7665116126</v>
      </c>
      <c r="J518">
        <v>-178517.76651161257</v>
      </c>
    </row>
    <row r="519" spans="1:10" x14ac:dyDescent="0.35">
      <c r="A519">
        <v>118076</v>
      </c>
      <c r="B519">
        <v>446</v>
      </c>
      <c r="C519">
        <v>7.2</v>
      </c>
      <c r="D519">
        <v>16.2</v>
      </c>
      <c r="E519">
        <v>36896</v>
      </c>
      <c r="F519">
        <v>2366476</v>
      </c>
      <c r="G519">
        <v>5306</v>
      </c>
      <c r="H519">
        <v>518</v>
      </c>
      <c r="I519">
        <v>2166815.2015353763</v>
      </c>
      <c r="J519">
        <v>199660.79846462375</v>
      </c>
    </row>
    <row r="520" spans="1:10" x14ac:dyDescent="0.35">
      <c r="A520">
        <v>118082</v>
      </c>
      <c r="B520">
        <v>1111</v>
      </c>
      <c r="C520">
        <v>12</v>
      </c>
      <c r="D520">
        <v>14.9</v>
      </c>
      <c r="E520">
        <v>39026</v>
      </c>
      <c r="F520">
        <v>5983846</v>
      </c>
      <c r="G520">
        <v>5386</v>
      </c>
      <c r="H520">
        <v>519</v>
      </c>
      <c r="I520">
        <v>6593585.6898538833</v>
      </c>
      <c r="J520">
        <v>-609739.68985388335</v>
      </c>
    </row>
    <row r="521" spans="1:10" x14ac:dyDescent="0.35">
      <c r="A521">
        <v>118085</v>
      </c>
      <c r="B521">
        <v>911</v>
      </c>
      <c r="C521">
        <v>16.899999999999999</v>
      </c>
      <c r="D521">
        <v>16.100000000000001</v>
      </c>
      <c r="E521">
        <v>37623</v>
      </c>
      <c r="F521">
        <v>6208465</v>
      </c>
      <c r="G521">
        <v>6815</v>
      </c>
      <c r="H521">
        <v>520</v>
      </c>
      <c r="I521">
        <v>5345064.5546680838</v>
      </c>
      <c r="J521">
        <v>863400.44533191621</v>
      </c>
    </row>
    <row r="522" spans="1:10" x14ac:dyDescent="0.35">
      <c r="A522">
        <v>118097</v>
      </c>
      <c r="B522">
        <v>1229</v>
      </c>
      <c r="C522">
        <v>13.7</v>
      </c>
      <c r="D522">
        <v>15.5</v>
      </c>
      <c r="E522">
        <v>37878</v>
      </c>
      <c r="F522">
        <v>6556715</v>
      </c>
      <c r="G522">
        <v>5335</v>
      </c>
      <c r="H522">
        <v>521</v>
      </c>
      <c r="I522">
        <v>7123742.1789699309</v>
      </c>
      <c r="J522">
        <v>-567027.17896993086</v>
      </c>
    </row>
    <row r="523" spans="1:10" x14ac:dyDescent="0.35">
      <c r="A523">
        <v>118109</v>
      </c>
      <c r="B523">
        <v>785</v>
      </c>
      <c r="C523">
        <v>14.2</v>
      </c>
      <c r="D523">
        <v>16.600000000000001</v>
      </c>
      <c r="E523">
        <v>39614</v>
      </c>
      <c r="F523">
        <v>5710090</v>
      </c>
      <c r="G523">
        <v>7274</v>
      </c>
      <c r="H523">
        <v>522</v>
      </c>
      <c r="I523">
        <v>4656206.8683262421</v>
      </c>
      <c r="J523">
        <v>1053883.1316737579</v>
      </c>
    </row>
    <row r="524" spans="1:10" x14ac:dyDescent="0.35">
      <c r="A524">
        <v>118111</v>
      </c>
      <c r="B524">
        <v>911</v>
      </c>
      <c r="C524">
        <v>26.2</v>
      </c>
      <c r="D524">
        <v>14.7</v>
      </c>
      <c r="E524">
        <v>40248</v>
      </c>
      <c r="F524">
        <v>6576509</v>
      </c>
      <c r="G524">
        <v>7219</v>
      </c>
      <c r="H524">
        <v>523</v>
      </c>
      <c r="I524">
        <v>6268216.5422279788</v>
      </c>
      <c r="J524">
        <v>308292.45777202118</v>
      </c>
    </row>
    <row r="525" spans="1:10" x14ac:dyDescent="0.35">
      <c r="A525">
        <v>118112</v>
      </c>
      <c r="B525">
        <v>594</v>
      </c>
      <c r="C525">
        <v>7.8</v>
      </c>
      <c r="D525">
        <v>18.7</v>
      </c>
      <c r="E525">
        <v>40492</v>
      </c>
      <c r="F525">
        <v>3095928</v>
      </c>
      <c r="G525">
        <v>5212</v>
      </c>
      <c r="H525">
        <v>524</v>
      </c>
      <c r="I525">
        <v>3069064.9048925675</v>
      </c>
      <c r="J525">
        <v>26863.095107432455</v>
      </c>
    </row>
    <row r="526" spans="1:10" x14ac:dyDescent="0.35">
      <c r="A526">
        <v>118785</v>
      </c>
      <c r="B526">
        <v>729</v>
      </c>
      <c r="C526">
        <v>9.6999999999999993</v>
      </c>
      <c r="D526">
        <v>15.8</v>
      </c>
      <c r="E526">
        <v>41307</v>
      </c>
      <c r="F526">
        <v>4169880</v>
      </c>
      <c r="G526">
        <v>5720</v>
      </c>
      <c r="H526">
        <v>525</v>
      </c>
      <c r="I526">
        <v>4441916.8922915589</v>
      </c>
      <c r="J526">
        <v>-272036.89229155891</v>
      </c>
    </row>
    <row r="527" spans="1:10" x14ac:dyDescent="0.35">
      <c r="A527">
        <v>118788</v>
      </c>
      <c r="B527">
        <v>890</v>
      </c>
      <c r="C527">
        <v>12</v>
      </c>
      <c r="D527">
        <v>14</v>
      </c>
      <c r="E527">
        <v>38632</v>
      </c>
      <c r="F527">
        <v>5113050</v>
      </c>
      <c r="G527">
        <v>5745</v>
      </c>
      <c r="H527">
        <v>526</v>
      </c>
      <c r="I527">
        <v>5426719.4031193256</v>
      </c>
      <c r="J527">
        <v>-313669.40311932564</v>
      </c>
    </row>
    <row r="528" spans="1:10" x14ac:dyDescent="0.35">
      <c r="A528">
        <v>118789</v>
      </c>
      <c r="B528">
        <v>1008</v>
      </c>
      <c r="C528">
        <v>1</v>
      </c>
      <c r="D528">
        <v>19.2</v>
      </c>
      <c r="E528">
        <v>38955</v>
      </c>
      <c r="F528">
        <v>4666032</v>
      </c>
      <c r="G528">
        <v>4629</v>
      </c>
      <c r="H528">
        <v>527</v>
      </c>
      <c r="I528">
        <v>4866361.6901293155</v>
      </c>
      <c r="J528">
        <v>-200329.69012931548</v>
      </c>
    </row>
    <row r="529" spans="1:10" x14ac:dyDescent="0.35">
      <c r="A529">
        <v>118790</v>
      </c>
      <c r="B529">
        <v>1286</v>
      </c>
      <c r="C529">
        <v>2.1</v>
      </c>
      <c r="D529">
        <v>17.600000000000001</v>
      </c>
      <c r="E529">
        <v>39741</v>
      </c>
      <c r="F529">
        <v>6282110</v>
      </c>
      <c r="G529">
        <v>4885</v>
      </c>
      <c r="H529">
        <v>528</v>
      </c>
      <c r="I529">
        <v>6820121.4358925242</v>
      </c>
      <c r="J529">
        <v>-538011.4358925242</v>
      </c>
    </row>
    <row r="530" spans="1:10" x14ac:dyDescent="0.35">
      <c r="A530">
        <v>118796</v>
      </c>
      <c r="B530">
        <v>778</v>
      </c>
      <c r="C530">
        <v>10.199999999999999</v>
      </c>
      <c r="D530">
        <v>15.2</v>
      </c>
      <c r="E530">
        <v>38964</v>
      </c>
      <c r="F530">
        <v>5186148</v>
      </c>
      <c r="G530">
        <v>6666</v>
      </c>
      <c r="H530">
        <v>529</v>
      </c>
      <c r="I530">
        <v>4568775.2010222981</v>
      </c>
      <c r="J530">
        <v>617372.79897770192</v>
      </c>
    </row>
    <row r="531" spans="1:10" x14ac:dyDescent="0.35">
      <c r="A531">
        <v>118806</v>
      </c>
      <c r="B531">
        <v>859</v>
      </c>
      <c r="C531">
        <v>4.8</v>
      </c>
      <c r="D531">
        <v>16.5</v>
      </c>
      <c r="E531">
        <v>39894</v>
      </c>
      <c r="F531">
        <v>4148111</v>
      </c>
      <c r="G531">
        <v>4829</v>
      </c>
      <c r="H531">
        <v>530</v>
      </c>
      <c r="I531">
        <v>4696297.9458577437</v>
      </c>
      <c r="J531">
        <v>-548186.94585774373</v>
      </c>
    </row>
    <row r="532" spans="1:10" x14ac:dyDescent="0.35">
      <c r="A532">
        <v>118835</v>
      </c>
      <c r="B532">
        <v>1216</v>
      </c>
      <c r="C532">
        <v>1.8</v>
      </c>
      <c r="D532">
        <v>20.8</v>
      </c>
      <c r="E532">
        <v>40271</v>
      </c>
      <c r="F532">
        <v>5706688</v>
      </c>
      <c r="G532">
        <v>4693</v>
      </c>
      <c r="H532">
        <v>531</v>
      </c>
      <c r="I532">
        <v>5995720.5442886651</v>
      </c>
      <c r="J532">
        <v>-289032.54428866506</v>
      </c>
    </row>
    <row r="533" spans="1:10" x14ac:dyDescent="0.35">
      <c r="A533">
        <v>118836</v>
      </c>
      <c r="B533">
        <v>1218</v>
      </c>
      <c r="C533">
        <v>2.6</v>
      </c>
      <c r="D533">
        <v>19.100000000000001</v>
      </c>
      <c r="E533">
        <v>38780</v>
      </c>
      <c r="F533">
        <v>5305608</v>
      </c>
      <c r="G533">
        <v>4356</v>
      </c>
      <c r="H533">
        <v>532</v>
      </c>
      <c r="I533">
        <v>6127175.0775021296</v>
      </c>
      <c r="J533">
        <v>-821567.0775021296</v>
      </c>
    </row>
    <row r="534" spans="1:10" x14ac:dyDescent="0.35">
      <c r="A534">
        <v>118840</v>
      </c>
      <c r="B534">
        <v>1086</v>
      </c>
      <c r="C534">
        <v>2.1</v>
      </c>
      <c r="D534">
        <v>17.7</v>
      </c>
      <c r="E534">
        <v>40694</v>
      </c>
      <c r="F534">
        <v>5458236</v>
      </c>
      <c r="G534">
        <v>5026</v>
      </c>
      <c r="H534">
        <v>533</v>
      </c>
      <c r="I534">
        <v>5775986.2765271235</v>
      </c>
      <c r="J534">
        <v>-317750.27652712353</v>
      </c>
    </row>
    <row r="535" spans="1:10" x14ac:dyDescent="0.35">
      <c r="A535">
        <v>118843</v>
      </c>
      <c r="B535">
        <v>1079</v>
      </c>
      <c r="C535">
        <v>1.3</v>
      </c>
      <c r="D535">
        <v>20.2</v>
      </c>
      <c r="E535">
        <v>38951</v>
      </c>
      <c r="F535">
        <v>5499663</v>
      </c>
      <c r="G535">
        <v>5097</v>
      </c>
      <c r="H535">
        <v>534</v>
      </c>
      <c r="I535">
        <v>5135228.7733683679</v>
      </c>
      <c r="J535">
        <v>364434.22663163207</v>
      </c>
    </row>
    <row r="536" spans="1:10" x14ac:dyDescent="0.35">
      <c r="A536">
        <v>118879</v>
      </c>
      <c r="B536">
        <v>730</v>
      </c>
      <c r="C536">
        <v>19.399999999999999</v>
      </c>
      <c r="D536">
        <v>15.8</v>
      </c>
      <c r="E536">
        <v>38783</v>
      </c>
      <c r="F536">
        <v>5126790</v>
      </c>
      <c r="G536">
        <v>7023</v>
      </c>
      <c r="H536">
        <v>535</v>
      </c>
      <c r="I536">
        <v>4604593.8195463866</v>
      </c>
      <c r="J536">
        <v>522196.1804536134</v>
      </c>
    </row>
    <row r="537" spans="1:10" x14ac:dyDescent="0.35">
      <c r="A537">
        <v>118882</v>
      </c>
      <c r="B537">
        <v>870</v>
      </c>
      <c r="C537">
        <v>11.8</v>
      </c>
      <c r="D537">
        <v>13.9</v>
      </c>
      <c r="E537">
        <v>36740</v>
      </c>
      <c r="F537">
        <v>5438370</v>
      </c>
      <c r="G537">
        <v>6251</v>
      </c>
      <c r="H537">
        <v>536</v>
      </c>
      <c r="I537">
        <v>5106558.4889101917</v>
      </c>
      <c r="J537">
        <v>331811.51108980831</v>
      </c>
    </row>
    <row r="538" spans="1:10" x14ac:dyDescent="0.35">
      <c r="A538">
        <v>118884</v>
      </c>
      <c r="B538">
        <v>1139</v>
      </c>
      <c r="C538">
        <v>2.2000000000000002</v>
      </c>
      <c r="D538">
        <v>17.8</v>
      </c>
      <c r="E538">
        <v>40863</v>
      </c>
      <c r="F538">
        <v>7619910</v>
      </c>
      <c r="G538">
        <v>6690</v>
      </c>
      <c r="H538">
        <v>537</v>
      </c>
      <c r="I538">
        <v>6085823.9718008274</v>
      </c>
      <c r="J538">
        <v>1534086.0281991726</v>
      </c>
    </row>
    <row r="539" spans="1:10" x14ac:dyDescent="0.35">
      <c r="A539">
        <v>118897</v>
      </c>
      <c r="B539">
        <v>648</v>
      </c>
      <c r="C539">
        <v>13.4</v>
      </c>
      <c r="D539">
        <v>12.2</v>
      </c>
      <c r="E539">
        <v>38455</v>
      </c>
      <c r="F539">
        <v>5541696</v>
      </c>
      <c r="G539">
        <v>8552</v>
      </c>
      <c r="H539">
        <v>538</v>
      </c>
      <c r="I539">
        <v>4361311.3940970767</v>
      </c>
      <c r="J539">
        <v>1180384.6059029233</v>
      </c>
    </row>
    <row r="540" spans="1:10" x14ac:dyDescent="0.35">
      <c r="A540">
        <v>118898</v>
      </c>
      <c r="B540">
        <v>808</v>
      </c>
      <c r="C540">
        <v>9.6999999999999993</v>
      </c>
      <c r="D540">
        <v>14.7</v>
      </c>
      <c r="E540">
        <v>38919</v>
      </c>
      <c r="F540">
        <v>4494096</v>
      </c>
      <c r="G540">
        <v>5562</v>
      </c>
      <c r="H540">
        <v>539</v>
      </c>
      <c r="I540">
        <v>4785316.5693976274</v>
      </c>
      <c r="J540">
        <v>-291220.56939762738</v>
      </c>
    </row>
    <row r="541" spans="1:10" x14ac:dyDescent="0.35">
      <c r="A541">
        <v>118903</v>
      </c>
      <c r="B541">
        <v>820</v>
      </c>
      <c r="C541">
        <v>20.3</v>
      </c>
      <c r="D541">
        <v>17.399999999999999</v>
      </c>
      <c r="E541">
        <v>42219</v>
      </c>
      <c r="F541">
        <v>5566980</v>
      </c>
      <c r="G541">
        <v>6789</v>
      </c>
      <c r="H541">
        <v>540</v>
      </c>
      <c r="I541">
        <v>5305894.2849342898</v>
      </c>
      <c r="J541">
        <v>261085.71506571025</v>
      </c>
    </row>
    <row r="542" spans="1:10" x14ac:dyDescent="0.35">
      <c r="A542">
        <v>118908</v>
      </c>
      <c r="B542">
        <v>828</v>
      </c>
      <c r="C542">
        <v>16.3</v>
      </c>
      <c r="D542">
        <v>15.4</v>
      </c>
      <c r="E542">
        <v>35200</v>
      </c>
      <c r="F542">
        <v>5128632</v>
      </c>
      <c r="G542">
        <v>6194</v>
      </c>
      <c r="H542">
        <v>541</v>
      </c>
      <c r="I542">
        <v>4677870.4134982266</v>
      </c>
      <c r="J542">
        <v>450761.58650177345</v>
      </c>
    </row>
    <row r="543" spans="1:10" x14ac:dyDescent="0.35">
      <c r="A543">
        <v>118919</v>
      </c>
      <c r="B543">
        <v>1209</v>
      </c>
      <c r="C543">
        <v>13.8</v>
      </c>
      <c r="D543">
        <v>15.5</v>
      </c>
      <c r="E543">
        <v>38806</v>
      </c>
      <c r="F543">
        <v>7071441</v>
      </c>
      <c r="G543">
        <v>5849</v>
      </c>
      <c r="H543">
        <v>542</v>
      </c>
      <c r="I543">
        <v>7118747.0970532652</v>
      </c>
      <c r="J543">
        <v>-47306.097053265199</v>
      </c>
    </row>
    <row r="544" spans="1:10" x14ac:dyDescent="0.35">
      <c r="A544">
        <v>118928</v>
      </c>
      <c r="B544">
        <v>988</v>
      </c>
      <c r="C544">
        <v>13.5</v>
      </c>
      <c r="D544">
        <v>16</v>
      </c>
      <c r="E544">
        <v>39564</v>
      </c>
      <c r="F544">
        <v>6259968</v>
      </c>
      <c r="G544">
        <v>6336</v>
      </c>
      <c r="H544">
        <v>543</v>
      </c>
      <c r="I544">
        <v>5860750.612650454</v>
      </c>
      <c r="J544">
        <v>399217.38734954596</v>
      </c>
    </row>
    <row r="545" spans="1:10" x14ac:dyDescent="0.35">
      <c r="A545">
        <v>118931</v>
      </c>
      <c r="B545">
        <v>792</v>
      </c>
      <c r="C545">
        <v>4.8</v>
      </c>
      <c r="D545">
        <v>17.899999999999999</v>
      </c>
      <c r="E545">
        <v>38404</v>
      </c>
      <c r="F545">
        <v>3568752</v>
      </c>
      <c r="G545">
        <v>4506</v>
      </c>
      <c r="H545">
        <v>544</v>
      </c>
      <c r="I545">
        <v>3941775.4369513099</v>
      </c>
      <c r="J545">
        <v>-373023.43695130991</v>
      </c>
    </row>
    <row r="546" spans="1:10" x14ac:dyDescent="0.35">
      <c r="A546">
        <v>118933</v>
      </c>
      <c r="B546">
        <v>1135</v>
      </c>
      <c r="C546">
        <v>10.199999999999999</v>
      </c>
      <c r="D546">
        <v>14.3</v>
      </c>
      <c r="E546">
        <v>39900</v>
      </c>
      <c r="F546">
        <v>7047215</v>
      </c>
      <c r="G546">
        <v>6209</v>
      </c>
      <c r="H546">
        <v>545</v>
      </c>
      <c r="I546">
        <v>6834906.5380467577</v>
      </c>
      <c r="J546">
        <v>212308.46195324231</v>
      </c>
    </row>
    <row r="547" spans="1:10" x14ac:dyDescent="0.35">
      <c r="A547">
        <v>119707</v>
      </c>
      <c r="B547">
        <v>719</v>
      </c>
      <c r="C547">
        <v>20.5</v>
      </c>
      <c r="D547">
        <v>12.6</v>
      </c>
      <c r="E547">
        <v>40610</v>
      </c>
      <c r="F547">
        <v>4425445</v>
      </c>
      <c r="G547">
        <v>6155</v>
      </c>
      <c r="H547">
        <v>546</v>
      </c>
      <c r="I547">
        <v>5269490.9128506221</v>
      </c>
      <c r="J547">
        <v>-844045.91285062209</v>
      </c>
    </row>
    <row r="548" spans="1:10" x14ac:dyDescent="0.35">
      <c r="A548">
        <v>119714</v>
      </c>
      <c r="B548">
        <v>819</v>
      </c>
      <c r="C548">
        <v>16</v>
      </c>
      <c r="D548">
        <v>15.3</v>
      </c>
      <c r="E548">
        <v>38519</v>
      </c>
      <c r="F548">
        <v>4497129</v>
      </c>
      <c r="G548">
        <v>5491</v>
      </c>
      <c r="H548">
        <v>547</v>
      </c>
      <c r="I548">
        <v>5000187.9572642054</v>
      </c>
      <c r="J548">
        <v>-503058.95726420544</v>
      </c>
    </row>
    <row r="549" spans="1:10" x14ac:dyDescent="0.35">
      <c r="A549">
        <v>119716</v>
      </c>
      <c r="B549">
        <v>1198</v>
      </c>
      <c r="C549">
        <v>5.4</v>
      </c>
      <c r="D549">
        <v>16.600000000000001</v>
      </c>
      <c r="E549">
        <v>38929</v>
      </c>
      <c r="F549">
        <v>6084642</v>
      </c>
      <c r="G549">
        <v>5079</v>
      </c>
      <c r="H549">
        <v>548</v>
      </c>
      <c r="I549">
        <v>6526481.8245127182</v>
      </c>
      <c r="J549">
        <v>-441839.82451271825</v>
      </c>
    </row>
    <row r="550" spans="1:10" x14ac:dyDescent="0.35">
      <c r="A550">
        <v>119721</v>
      </c>
      <c r="B550">
        <v>578</v>
      </c>
      <c r="C550">
        <v>22.1</v>
      </c>
      <c r="D550">
        <v>14</v>
      </c>
      <c r="E550">
        <v>41419</v>
      </c>
      <c r="F550">
        <v>3718274</v>
      </c>
      <c r="G550">
        <v>6433</v>
      </c>
      <c r="H550">
        <v>549</v>
      </c>
      <c r="I550">
        <v>4425026.123658116</v>
      </c>
      <c r="J550">
        <v>-706752.12365811598</v>
      </c>
    </row>
    <row r="551" spans="1:10" x14ac:dyDescent="0.35">
      <c r="A551">
        <v>119722</v>
      </c>
      <c r="B551">
        <v>875</v>
      </c>
      <c r="C551">
        <v>12</v>
      </c>
      <c r="D551">
        <v>15.3</v>
      </c>
      <c r="E551">
        <v>40581</v>
      </c>
      <c r="F551">
        <v>4844875</v>
      </c>
      <c r="G551">
        <v>5537</v>
      </c>
      <c r="H551">
        <v>550</v>
      </c>
      <c r="I551">
        <v>5368148.0291619636</v>
      </c>
      <c r="J551">
        <v>-523273.02916196361</v>
      </c>
    </row>
    <row r="552" spans="1:10" x14ac:dyDescent="0.35">
      <c r="A552">
        <v>119723</v>
      </c>
      <c r="B552">
        <v>364</v>
      </c>
      <c r="C552">
        <v>19.2</v>
      </c>
      <c r="D552">
        <v>15.2</v>
      </c>
      <c r="E552">
        <v>40949</v>
      </c>
      <c r="F552">
        <v>2493036</v>
      </c>
      <c r="G552">
        <v>6849</v>
      </c>
      <c r="H552">
        <v>551</v>
      </c>
      <c r="I552">
        <v>2847715.2247245619</v>
      </c>
      <c r="J552">
        <v>-354679.22472456191</v>
      </c>
    </row>
    <row r="553" spans="1:10" x14ac:dyDescent="0.35">
      <c r="A553">
        <v>119740</v>
      </c>
      <c r="B553">
        <v>1388</v>
      </c>
      <c r="C553">
        <v>9.5</v>
      </c>
      <c r="D553">
        <v>17.2</v>
      </c>
      <c r="E553">
        <v>41642</v>
      </c>
      <c r="F553">
        <v>7706176</v>
      </c>
      <c r="G553">
        <v>5552</v>
      </c>
      <c r="H553">
        <v>552</v>
      </c>
      <c r="I553">
        <v>8007679.2843201654</v>
      </c>
      <c r="J553">
        <v>-301503.2843201654</v>
      </c>
    </row>
    <row r="554" spans="1:10" x14ac:dyDescent="0.35">
      <c r="A554">
        <v>119743</v>
      </c>
      <c r="B554">
        <v>685</v>
      </c>
      <c r="C554">
        <v>13.2</v>
      </c>
      <c r="D554">
        <v>15.2</v>
      </c>
      <c r="E554">
        <v>39730</v>
      </c>
      <c r="F554">
        <v>3929160</v>
      </c>
      <c r="G554">
        <v>5736</v>
      </c>
      <c r="H554">
        <v>553</v>
      </c>
      <c r="I554">
        <v>4262451.6794651207</v>
      </c>
      <c r="J554">
        <v>-333291.67946512066</v>
      </c>
    </row>
    <row r="555" spans="1:10" x14ac:dyDescent="0.35">
      <c r="A555">
        <v>119744</v>
      </c>
      <c r="B555">
        <v>1164</v>
      </c>
      <c r="C555">
        <v>10.7</v>
      </c>
      <c r="D555">
        <v>15.1</v>
      </c>
      <c r="E555">
        <v>38045</v>
      </c>
      <c r="F555">
        <v>6405492</v>
      </c>
      <c r="G555">
        <v>5503</v>
      </c>
      <c r="H555">
        <v>554</v>
      </c>
      <c r="I555">
        <v>6696138.4754428286</v>
      </c>
      <c r="J555">
        <v>-290646.47544282861</v>
      </c>
    </row>
    <row r="556" spans="1:10" x14ac:dyDescent="0.35">
      <c r="A556">
        <v>119745</v>
      </c>
      <c r="B556">
        <v>381</v>
      </c>
      <c r="C556">
        <v>30.1</v>
      </c>
      <c r="D556">
        <v>14.2</v>
      </c>
      <c r="E556">
        <v>43184</v>
      </c>
      <c r="F556">
        <v>2867406</v>
      </c>
      <c r="G556">
        <v>7526</v>
      </c>
      <c r="H556">
        <v>555</v>
      </c>
      <c r="I556">
        <v>3837231.2267659386</v>
      </c>
      <c r="J556">
        <v>-969825.22676593857</v>
      </c>
    </row>
    <row r="557" spans="1:10" x14ac:dyDescent="0.35">
      <c r="A557">
        <v>119749</v>
      </c>
      <c r="B557">
        <v>720</v>
      </c>
      <c r="C557">
        <v>9.9</v>
      </c>
      <c r="D557">
        <v>14.9</v>
      </c>
      <c r="E557">
        <v>40503</v>
      </c>
      <c r="F557">
        <v>4024800</v>
      </c>
      <c r="G557">
        <v>5590</v>
      </c>
      <c r="H557">
        <v>556</v>
      </c>
      <c r="I557">
        <v>4442577.8585130339</v>
      </c>
      <c r="J557">
        <v>-417777.85851303395</v>
      </c>
    </row>
    <row r="558" spans="1:10" x14ac:dyDescent="0.35">
      <c r="A558">
        <v>119751</v>
      </c>
      <c r="B558">
        <v>626</v>
      </c>
      <c r="C558">
        <v>15.5</v>
      </c>
      <c r="D558">
        <v>16.100000000000001</v>
      </c>
      <c r="E558">
        <v>41088</v>
      </c>
      <c r="F558">
        <v>3628296</v>
      </c>
      <c r="G558">
        <v>5796</v>
      </c>
      <c r="H558">
        <v>557</v>
      </c>
      <c r="I558">
        <v>4051034.0578878121</v>
      </c>
      <c r="J558">
        <v>-422738.05788781215</v>
      </c>
    </row>
    <row r="559" spans="1:10" x14ac:dyDescent="0.35">
      <c r="A559">
        <v>119753</v>
      </c>
      <c r="B559">
        <v>563</v>
      </c>
      <c r="C559">
        <v>14.2</v>
      </c>
      <c r="D559">
        <v>17.5</v>
      </c>
      <c r="E559">
        <v>39572</v>
      </c>
      <c r="F559">
        <v>3039637</v>
      </c>
      <c r="G559">
        <v>5399</v>
      </c>
      <c r="H559">
        <v>558</v>
      </c>
      <c r="I559">
        <v>3257336.0675248844</v>
      </c>
      <c r="J559">
        <v>-217699.06752488436</v>
      </c>
    </row>
    <row r="560" spans="1:10" x14ac:dyDescent="0.35">
      <c r="A560">
        <v>119757</v>
      </c>
      <c r="B560">
        <v>782</v>
      </c>
      <c r="C560">
        <v>13.2</v>
      </c>
      <c r="D560">
        <v>15.2</v>
      </c>
      <c r="E560">
        <v>38742</v>
      </c>
      <c r="F560">
        <v>4494154</v>
      </c>
      <c r="G560">
        <v>5747</v>
      </c>
      <c r="H560">
        <v>559</v>
      </c>
      <c r="I560">
        <v>4702716.4574137069</v>
      </c>
      <c r="J560">
        <v>-208562.45741370693</v>
      </c>
    </row>
    <row r="561" spans="1:10" x14ac:dyDescent="0.35">
      <c r="A561">
        <v>119759</v>
      </c>
      <c r="B561">
        <v>897</v>
      </c>
      <c r="C561">
        <v>5.5</v>
      </c>
      <c r="D561">
        <v>19.399999999999999</v>
      </c>
      <c r="E561">
        <v>42118</v>
      </c>
      <c r="F561">
        <v>4624932</v>
      </c>
      <c r="G561">
        <v>5156</v>
      </c>
      <c r="H561">
        <v>560</v>
      </c>
      <c r="I561">
        <v>4765171.8819417842</v>
      </c>
      <c r="J561">
        <v>-140239.88194178417</v>
      </c>
    </row>
    <row r="562" spans="1:10" x14ac:dyDescent="0.35">
      <c r="A562">
        <v>119761</v>
      </c>
      <c r="B562">
        <v>1442</v>
      </c>
      <c r="C562">
        <v>16.8</v>
      </c>
      <c r="D562">
        <v>13.4</v>
      </c>
      <c r="E562">
        <v>39867</v>
      </c>
      <c r="F562">
        <v>8157394</v>
      </c>
      <c r="G562">
        <v>5657</v>
      </c>
      <c r="H562">
        <v>561</v>
      </c>
      <c r="I562">
        <v>9007737.03919678</v>
      </c>
      <c r="J562">
        <v>-850343.03919677995</v>
      </c>
    </row>
    <row r="563" spans="1:10" x14ac:dyDescent="0.35">
      <c r="A563">
        <v>119765</v>
      </c>
      <c r="B563">
        <v>695</v>
      </c>
      <c r="C563">
        <v>5.4</v>
      </c>
      <c r="D563">
        <v>18.5</v>
      </c>
      <c r="E563">
        <v>40752</v>
      </c>
      <c r="F563">
        <v>3659870</v>
      </c>
      <c r="G563">
        <v>5266</v>
      </c>
      <c r="H563">
        <v>562</v>
      </c>
      <c r="I563">
        <v>3592683.8368579182</v>
      </c>
      <c r="J563">
        <v>67186.163142081816</v>
      </c>
    </row>
    <row r="564" spans="1:10" x14ac:dyDescent="0.35">
      <c r="A564">
        <v>119767</v>
      </c>
      <c r="B564">
        <v>1556</v>
      </c>
      <c r="C564">
        <v>8.5</v>
      </c>
      <c r="D564">
        <v>16.2</v>
      </c>
      <c r="E564">
        <v>40952</v>
      </c>
      <c r="F564">
        <v>8374392</v>
      </c>
      <c r="G564">
        <v>5382</v>
      </c>
      <c r="H564">
        <v>563</v>
      </c>
      <c r="I564">
        <v>8987043.6633542292</v>
      </c>
      <c r="J564">
        <v>-612651.66335422918</v>
      </c>
    </row>
    <row r="565" spans="1:10" x14ac:dyDescent="0.35">
      <c r="A565">
        <v>119770</v>
      </c>
      <c r="B565">
        <v>716</v>
      </c>
      <c r="C565">
        <v>23.1</v>
      </c>
      <c r="D565">
        <v>13.8</v>
      </c>
      <c r="E565">
        <v>42233</v>
      </c>
      <c r="F565">
        <v>4515096</v>
      </c>
      <c r="G565">
        <v>6306</v>
      </c>
      <c r="H565">
        <v>564</v>
      </c>
      <c r="I565">
        <v>5375263.7479792573</v>
      </c>
      <c r="J565">
        <v>-860167.74797925726</v>
      </c>
    </row>
    <row r="566" spans="1:10" x14ac:dyDescent="0.35">
      <c r="A566">
        <v>119771</v>
      </c>
      <c r="B566">
        <v>672</v>
      </c>
      <c r="C566">
        <v>37.700000000000003</v>
      </c>
      <c r="D566">
        <v>17.5</v>
      </c>
      <c r="E566">
        <v>40769</v>
      </c>
      <c r="F566">
        <v>4295424</v>
      </c>
      <c r="G566">
        <v>6392</v>
      </c>
      <c r="H566">
        <v>565</v>
      </c>
      <c r="I566">
        <v>5077125.7161466302</v>
      </c>
      <c r="J566">
        <v>-781701.71614663024</v>
      </c>
    </row>
    <row r="567" spans="1:10" x14ac:dyDescent="0.35">
      <c r="A567">
        <v>119773</v>
      </c>
      <c r="B567">
        <v>574</v>
      </c>
      <c r="C567">
        <v>27.4</v>
      </c>
      <c r="D567">
        <v>13.2</v>
      </c>
      <c r="E567">
        <v>42210</v>
      </c>
      <c r="F567">
        <v>4028332</v>
      </c>
      <c r="G567">
        <v>7018</v>
      </c>
      <c r="H567">
        <v>566</v>
      </c>
      <c r="I567">
        <v>4849639.0687639667</v>
      </c>
      <c r="J567">
        <v>-821307.06876396667</v>
      </c>
    </row>
    <row r="568" spans="1:10" x14ac:dyDescent="0.35">
      <c r="A568">
        <v>119774</v>
      </c>
      <c r="B568">
        <v>622</v>
      </c>
      <c r="C568">
        <v>34.700000000000003</v>
      </c>
      <c r="D568">
        <v>13.4</v>
      </c>
      <c r="E568">
        <v>41318</v>
      </c>
      <c r="F568">
        <v>4261322</v>
      </c>
      <c r="G568">
        <v>6851</v>
      </c>
      <c r="H568">
        <v>567</v>
      </c>
      <c r="I568">
        <v>5323972.7265543509</v>
      </c>
      <c r="J568">
        <v>-1062650.7265543509</v>
      </c>
    </row>
    <row r="569" spans="1:10" x14ac:dyDescent="0.35">
      <c r="A569">
        <v>119775</v>
      </c>
      <c r="B569">
        <v>928</v>
      </c>
      <c r="C569">
        <v>5.8</v>
      </c>
      <c r="D569">
        <v>17.399999999999999</v>
      </c>
      <c r="E569">
        <v>40192</v>
      </c>
      <c r="F569">
        <v>4556480</v>
      </c>
      <c r="G569">
        <v>4910</v>
      </c>
      <c r="H569">
        <v>568</v>
      </c>
      <c r="I569">
        <v>5034205.7748168362</v>
      </c>
      <c r="J569">
        <v>-477725.77481683623</v>
      </c>
    </row>
    <row r="570" spans="1:10" x14ac:dyDescent="0.35">
      <c r="A570">
        <v>119779</v>
      </c>
      <c r="B570">
        <v>883</v>
      </c>
      <c r="C570">
        <v>8</v>
      </c>
      <c r="D570">
        <v>16.100000000000001</v>
      </c>
      <c r="E570">
        <v>38939</v>
      </c>
      <c r="F570">
        <v>4811467</v>
      </c>
      <c r="G570">
        <v>5449</v>
      </c>
      <c r="H570">
        <v>569</v>
      </c>
      <c r="I570">
        <v>4929787.6075550392</v>
      </c>
      <c r="J570">
        <v>-118320.60755503923</v>
      </c>
    </row>
    <row r="571" spans="1:10" x14ac:dyDescent="0.35">
      <c r="A571">
        <v>119780</v>
      </c>
      <c r="B571">
        <v>673</v>
      </c>
      <c r="C571">
        <v>31.5</v>
      </c>
      <c r="D571">
        <v>15.1</v>
      </c>
      <c r="E571">
        <v>41689</v>
      </c>
      <c r="F571">
        <v>4307200</v>
      </c>
      <c r="G571">
        <v>6400</v>
      </c>
      <c r="H571">
        <v>570</v>
      </c>
      <c r="I571">
        <v>5259103.5420185504</v>
      </c>
      <c r="J571">
        <v>-951903.54201855045</v>
      </c>
    </row>
    <row r="572" spans="1:10" x14ac:dyDescent="0.35">
      <c r="A572">
        <v>119781</v>
      </c>
      <c r="B572">
        <v>270</v>
      </c>
      <c r="C572">
        <v>27.2</v>
      </c>
      <c r="D572">
        <v>11.8</v>
      </c>
      <c r="E572">
        <v>40568</v>
      </c>
      <c r="F572">
        <v>2086290</v>
      </c>
      <c r="G572">
        <v>7727</v>
      </c>
      <c r="H572">
        <v>571</v>
      </c>
      <c r="I572">
        <v>3135994.0104757999</v>
      </c>
      <c r="J572">
        <v>-1049704.0104757999</v>
      </c>
    </row>
    <row r="573" spans="1:10" x14ac:dyDescent="0.35">
      <c r="A573">
        <v>119782</v>
      </c>
      <c r="B573">
        <v>848</v>
      </c>
      <c r="C573">
        <v>15.9</v>
      </c>
      <c r="D573">
        <v>14.7</v>
      </c>
      <c r="E573">
        <v>39114</v>
      </c>
      <c r="F573">
        <v>5208416</v>
      </c>
      <c r="G573">
        <v>6142</v>
      </c>
      <c r="H573">
        <v>572</v>
      </c>
      <c r="I573">
        <v>5315753.2912365664</v>
      </c>
      <c r="J573">
        <v>-107337.29123656638</v>
      </c>
    </row>
    <row r="574" spans="1:10" x14ac:dyDescent="0.35">
      <c r="A574">
        <v>119784</v>
      </c>
      <c r="B574">
        <v>683</v>
      </c>
      <c r="C574">
        <v>11.8</v>
      </c>
      <c r="D574">
        <v>15</v>
      </c>
      <c r="E574">
        <v>40497</v>
      </c>
      <c r="F574">
        <v>3963449</v>
      </c>
      <c r="G574">
        <v>5803</v>
      </c>
      <c r="H574">
        <v>573</v>
      </c>
      <c r="I574">
        <v>4303136.3688580934</v>
      </c>
      <c r="J574">
        <v>-339687.3688580934</v>
      </c>
    </row>
    <row r="575" spans="1:10" x14ac:dyDescent="0.35">
      <c r="A575">
        <v>119785</v>
      </c>
      <c r="B575">
        <v>733</v>
      </c>
      <c r="C575">
        <v>11.1</v>
      </c>
      <c r="D575">
        <v>15.7</v>
      </c>
      <c r="E575">
        <v>41923</v>
      </c>
      <c r="F575">
        <v>4013175</v>
      </c>
      <c r="G575">
        <v>5475</v>
      </c>
      <c r="H575">
        <v>574</v>
      </c>
      <c r="I575">
        <v>4612028.0297118127</v>
      </c>
      <c r="J575">
        <v>-598853.02971181273</v>
      </c>
    </row>
    <row r="576" spans="1:10" x14ac:dyDescent="0.35">
      <c r="A576">
        <v>119788</v>
      </c>
      <c r="B576">
        <v>792</v>
      </c>
      <c r="C576">
        <v>7.3</v>
      </c>
      <c r="D576">
        <v>17.399999999999999</v>
      </c>
      <c r="E576">
        <v>42390</v>
      </c>
      <c r="F576">
        <v>4062960</v>
      </c>
      <c r="G576">
        <v>5130</v>
      </c>
      <c r="H576">
        <v>575</v>
      </c>
      <c r="I576">
        <v>4576154.3314143326</v>
      </c>
      <c r="J576">
        <v>-513194.33141433261</v>
      </c>
    </row>
    <row r="577" spans="1:10" x14ac:dyDescent="0.35">
      <c r="A577">
        <v>119789</v>
      </c>
      <c r="B577">
        <v>768</v>
      </c>
      <c r="C577">
        <v>6.5</v>
      </c>
      <c r="D577">
        <v>19.100000000000001</v>
      </c>
      <c r="E577">
        <v>40166</v>
      </c>
      <c r="F577">
        <v>3761664</v>
      </c>
      <c r="G577">
        <v>4898</v>
      </c>
      <c r="H577">
        <v>576</v>
      </c>
      <c r="I577">
        <v>3902996.6457958035</v>
      </c>
      <c r="J577">
        <v>-141332.64579580352</v>
      </c>
    </row>
    <row r="578" spans="1:10" x14ac:dyDescent="0.35">
      <c r="A578">
        <v>119790</v>
      </c>
      <c r="B578">
        <v>727</v>
      </c>
      <c r="C578">
        <v>26.6</v>
      </c>
      <c r="D578">
        <v>13.6</v>
      </c>
      <c r="E578">
        <v>42527</v>
      </c>
      <c r="F578">
        <v>5736757</v>
      </c>
      <c r="G578">
        <v>7891</v>
      </c>
      <c r="H578">
        <v>577</v>
      </c>
      <c r="I578">
        <v>5659074.8101617778</v>
      </c>
      <c r="J578">
        <v>77682.189838222228</v>
      </c>
    </row>
    <row r="579" spans="1:10" x14ac:dyDescent="0.35">
      <c r="A579">
        <v>119792</v>
      </c>
      <c r="B579">
        <v>695</v>
      </c>
      <c r="C579">
        <v>6.6</v>
      </c>
      <c r="D579">
        <v>15.9</v>
      </c>
      <c r="E579">
        <v>41640</v>
      </c>
      <c r="F579">
        <v>3468050</v>
      </c>
      <c r="G579">
        <v>4990</v>
      </c>
      <c r="H579">
        <v>578</v>
      </c>
      <c r="I579">
        <v>4130682.2427118784</v>
      </c>
      <c r="J579">
        <v>-662632.24271187838</v>
      </c>
    </row>
    <row r="580" spans="1:10" x14ac:dyDescent="0.35">
      <c r="A580">
        <v>119793</v>
      </c>
      <c r="B580">
        <v>994</v>
      </c>
      <c r="C580">
        <v>8.8000000000000007</v>
      </c>
      <c r="D580">
        <v>15</v>
      </c>
      <c r="E580">
        <v>40960</v>
      </c>
      <c r="F580">
        <v>5944120</v>
      </c>
      <c r="G580">
        <v>5980</v>
      </c>
      <c r="H580">
        <v>579</v>
      </c>
      <c r="I580">
        <v>5985848.2542770859</v>
      </c>
      <c r="J580">
        <v>-41728.254277085885</v>
      </c>
    </row>
    <row r="581" spans="1:10" x14ac:dyDescent="0.35">
      <c r="A581">
        <v>119794</v>
      </c>
      <c r="B581">
        <v>875</v>
      </c>
      <c r="C581">
        <v>4</v>
      </c>
      <c r="D581">
        <v>15.3</v>
      </c>
      <c r="E581">
        <v>39085</v>
      </c>
      <c r="F581">
        <v>4368000</v>
      </c>
      <c r="G581">
        <v>4992</v>
      </c>
      <c r="H581">
        <v>580</v>
      </c>
      <c r="I581">
        <v>4837360.0008259304</v>
      </c>
      <c r="J581">
        <v>-469360.00082593039</v>
      </c>
    </row>
    <row r="582" spans="1:10" x14ac:dyDescent="0.35">
      <c r="A582">
        <v>119797</v>
      </c>
      <c r="B582">
        <v>431</v>
      </c>
      <c r="C582">
        <v>20.9</v>
      </c>
      <c r="D582">
        <v>14.3</v>
      </c>
      <c r="E582">
        <v>37733</v>
      </c>
      <c r="F582">
        <v>2637720</v>
      </c>
      <c r="G582">
        <v>6120</v>
      </c>
      <c r="H582">
        <v>581</v>
      </c>
      <c r="I582">
        <v>3077660.9172661277</v>
      </c>
      <c r="J582">
        <v>-439940.91726612765</v>
      </c>
    </row>
    <row r="583" spans="1:10" x14ac:dyDescent="0.35">
      <c r="A583">
        <v>119798</v>
      </c>
      <c r="B583">
        <v>701</v>
      </c>
      <c r="C583">
        <v>22.2</v>
      </c>
      <c r="D583">
        <v>14.5</v>
      </c>
      <c r="E583">
        <v>40501</v>
      </c>
      <c r="F583">
        <v>4630105</v>
      </c>
      <c r="G583">
        <v>6605</v>
      </c>
      <c r="H583">
        <v>582</v>
      </c>
      <c r="I583">
        <v>4951559.4297865191</v>
      </c>
      <c r="J583">
        <v>-321454.42978651915</v>
      </c>
    </row>
    <row r="584" spans="1:10" x14ac:dyDescent="0.35">
      <c r="A584">
        <v>119799</v>
      </c>
      <c r="B584">
        <v>820</v>
      </c>
      <c r="C584">
        <v>12.7</v>
      </c>
      <c r="D584">
        <v>16.5</v>
      </c>
      <c r="E584">
        <v>41421</v>
      </c>
      <c r="F584">
        <v>4657600</v>
      </c>
      <c r="G584">
        <v>5680</v>
      </c>
      <c r="H584">
        <v>583</v>
      </c>
      <c r="I584">
        <v>5004454.0001116376</v>
      </c>
      <c r="J584">
        <v>-346854.00011163764</v>
      </c>
    </row>
    <row r="585" spans="1:10" x14ac:dyDescent="0.35">
      <c r="A585">
        <v>119800</v>
      </c>
      <c r="B585">
        <v>319</v>
      </c>
      <c r="C585">
        <v>12.5</v>
      </c>
      <c r="D585">
        <v>13</v>
      </c>
      <c r="E585">
        <v>40997</v>
      </c>
      <c r="F585">
        <v>2199505</v>
      </c>
      <c r="G585">
        <v>6895</v>
      </c>
      <c r="H585">
        <v>584</v>
      </c>
      <c r="I585">
        <v>2618318.5044699227</v>
      </c>
      <c r="J585">
        <v>-418813.50446992274</v>
      </c>
    </row>
    <row r="586" spans="1:10" x14ac:dyDescent="0.35">
      <c r="A586">
        <v>119801</v>
      </c>
      <c r="B586">
        <v>1030</v>
      </c>
      <c r="C586">
        <v>5.6</v>
      </c>
      <c r="D586">
        <v>16.899999999999999</v>
      </c>
      <c r="E586">
        <v>40301</v>
      </c>
      <c r="F586">
        <v>5167510</v>
      </c>
      <c r="G586">
        <v>5017</v>
      </c>
      <c r="H586">
        <v>585</v>
      </c>
      <c r="I586">
        <v>5690689.202656202</v>
      </c>
      <c r="J586">
        <v>-523179.20265620202</v>
      </c>
    </row>
    <row r="587" spans="1:10" x14ac:dyDescent="0.35">
      <c r="A587">
        <v>119802</v>
      </c>
      <c r="B587">
        <v>897</v>
      </c>
      <c r="C587">
        <v>3.3</v>
      </c>
      <c r="D587">
        <v>16.3</v>
      </c>
      <c r="E587">
        <v>40351</v>
      </c>
      <c r="F587">
        <v>4198857</v>
      </c>
      <c r="G587">
        <v>4681</v>
      </c>
      <c r="H587">
        <v>586</v>
      </c>
      <c r="I587">
        <v>4924925.8225825569</v>
      </c>
      <c r="J587">
        <v>-726068.82258255687</v>
      </c>
    </row>
    <row r="588" spans="1:10" x14ac:dyDescent="0.35">
      <c r="A588">
        <v>119803</v>
      </c>
      <c r="B588">
        <v>779</v>
      </c>
      <c r="C588">
        <v>6.7</v>
      </c>
      <c r="D588">
        <v>15.3</v>
      </c>
      <c r="E588">
        <v>39662</v>
      </c>
      <c r="F588">
        <v>4137269</v>
      </c>
      <c r="G588">
        <v>5311</v>
      </c>
      <c r="H588">
        <v>587</v>
      </c>
      <c r="I588">
        <v>4479180.4538589446</v>
      </c>
      <c r="J588">
        <v>-341911.45385894459</v>
      </c>
    </row>
    <row r="589" spans="1:10" x14ac:dyDescent="0.35">
      <c r="A589">
        <v>119804</v>
      </c>
      <c r="B589">
        <v>722</v>
      </c>
      <c r="C589">
        <v>24.2</v>
      </c>
      <c r="D589">
        <v>16.3</v>
      </c>
      <c r="E589">
        <v>41574</v>
      </c>
      <c r="F589">
        <v>4501670</v>
      </c>
      <c r="G589">
        <v>6235</v>
      </c>
      <c r="H589">
        <v>588</v>
      </c>
      <c r="I589">
        <v>5016164.4596453616</v>
      </c>
      <c r="J589">
        <v>-514494.45964536164</v>
      </c>
    </row>
    <row r="590" spans="1:10" x14ac:dyDescent="0.35">
      <c r="A590">
        <v>119813</v>
      </c>
      <c r="B590">
        <v>934</v>
      </c>
      <c r="C590">
        <v>7.3</v>
      </c>
      <c r="D590">
        <v>14.4</v>
      </c>
      <c r="E590">
        <v>40190</v>
      </c>
      <c r="F590">
        <v>4753126</v>
      </c>
      <c r="G590">
        <v>5089</v>
      </c>
      <c r="H590">
        <v>589</v>
      </c>
      <c r="I590">
        <v>5579140.392331901</v>
      </c>
      <c r="J590">
        <v>-826014.39233190101</v>
      </c>
    </row>
    <row r="591" spans="1:10" x14ac:dyDescent="0.35">
      <c r="A591">
        <v>119814</v>
      </c>
      <c r="B591">
        <v>763</v>
      </c>
      <c r="C591">
        <v>5.5</v>
      </c>
      <c r="D591">
        <v>15.8</v>
      </c>
      <c r="E591">
        <v>40800</v>
      </c>
      <c r="F591">
        <v>3673845</v>
      </c>
      <c r="G591">
        <v>4815</v>
      </c>
      <c r="H591">
        <v>590</v>
      </c>
      <c r="I591">
        <v>4387646.8113305317</v>
      </c>
      <c r="J591">
        <v>-713801.81133053172</v>
      </c>
    </row>
    <row r="592" spans="1:10" x14ac:dyDescent="0.35">
      <c r="A592">
        <v>119816</v>
      </c>
      <c r="B592">
        <v>550</v>
      </c>
      <c r="C592">
        <v>13</v>
      </c>
      <c r="D592">
        <v>15.4</v>
      </c>
      <c r="E592">
        <v>39479</v>
      </c>
      <c r="F592">
        <v>3199900</v>
      </c>
      <c r="G592">
        <v>5818</v>
      </c>
      <c r="H592">
        <v>591</v>
      </c>
      <c r="I592">
        <v>3428708.1885200217</v>
      </c>
      <c r="J592">
        <v>-228808.18852002174</v>
      </c>
    </row>
    <row r="593" spans="1:10" x14ac:dyDescent="0.35">
      <c r="A593">
        <v>120274</v>
      </c>
      <c r="B593">
        <v>573</v>
      </c>
      <c r="C593">
        <v>6.3</v>
      </c>
      <c r="D593">
        <v>14.7</v>
      </c>
      <c r="E593">
        <v>39926</v>
      </c>
      <c r="F593">
        <v>3607608</v>
      </c>
      <c r="G593">
        <v>6296</v>
      </c>
      <c r="H593">
        <v>592</v>
      </c>
      <c r="I593">
        <v>3408892.1842138916</v>
      </c>
      <c r="J593">
        <v>198715.81578610837</v>
      </c>
    </row>
    <row r="594" spans="1:10" x14ac:dyDescent="0.35">
      <c r="A594">
        <v>120277</v>
      </c>
      <c r="B594">
        <v>1204</v>
      </c>
      <c r="C594">
        <v>12.9</v>
      </c>
      <c r="D594">
        <v>15.5</v>
      </c>
      <c r="E594">
        <v>40002</v>
      </c>
      <c r="F594">
        <v>8356964</v>
      </c>
      <c r="G594">
        <v>6941</v>
      </c>
      <c r="H594">
        <v>593</v>
      </c>
      <c r="I594">
        <v>7183661.1404682416</v>
      </c>
      <c r="J594">
        <v>1173302.8595317584</v>
      </c>
    </row>
    <row r="595" spans="1:10" x14ac:dyDescent="0.35">
      <c r="A595">
        <v>120281</v>
      </c>
      <c r="B595">
        <v>1027</v>
      </c>
      <c r="C595">
        <v>19.399999999999999</v>
      </c>
      <c r="D595">
        <v>16</v>
      </c>
      <c r="E595">
        <v>36089</v>
      </c>
      <c r="F595">
        <v>6852144</v>
      </c>
      <c r="G595">
        <v>6672</v>
      </c>
      <c r="H595">
        <v>594</v>
      </c>
      <c r="I595">
        <v>5960228.0813734429</v>
      </c>
      <c r="J595">
        <v>891915.9186265571</v>
      </c>
    </row>
    <row r="596" spans="1:10" x14ac:dyDescent="0.35">
      <c r="A596">
        <v>120286</v>
      </c>
      <c r="B596">
        <v>1292</v>
      </c>
      <c r="C596">
        <v>20.2</v>
      </c>
      <c r="D596">
        <v>15.8</v>
      </c>
      <c r="E596">
        <v>41019</v>
      </c>
      <c r="F596">
        <v>7540112</v>
      </c>
      <c r="G596">
        <v>5836</v>
      </c>
      <c r="H596">
        <v>595</v>
      </c>
      <c r="I596">
        <v>8084614.7611972317</v>
      </c>
      <c r="J596">
        <v>-544502.76119723171</v>
      </c>
    </row>
    <row r="597" spans="1:10" x14ac:dyDescent="0.35">
      <c r="A597">
        <v>120292</v>
      </c>
      <c r="B597">
        <v>1064</v>
      </c>
      <c r="C597">
        <v>18.2</v>
      </c>
      <c r="D597">
        <v>15.3</v>
      </c>
      <c r="E597">
        <v>40366</v>
      </c>
      <c r="F597">
        <v>7044744</v>
      </c>
      <c r="G597">
        <v>6621</v>
      </c>
      <c r="H597">
        <v>596</v>
      </c>
      <c r="I597">
        <v>6699113.4791299924</v>
      </c>
      <c r="J597">
        <v>345630.52087000757</v>
      </c>
    </row>
    <row r="598" spans="1:10" x14ac:dyDescent="0.35">
      <c r="A598">
        <v>120297</v>
      </c>
      <c r="B598">
        <v>1496</v>
      </c>
      <c r="C598">
        <v>13.7</v>
      </c>
      <c r="D598">
        <v>15</v>
      </c>
      <c r="E598">
        <v>38478</v>
      </c>
      <c r="F598">
        <v>9352992</v>
      </c>
      <c r="G598">
        <v>6252</v>
      </c>
      <c r="H598">
        <v>597</v>
      </c>
      <c r="I598">
        <v>8781795.9093096927</v>
      </c>
      <c r="J598">
        <v>571196.09069030732</v>
      </c>
    </row>
    <row r="599" spans="1:10" x14ac:dyDescent="0.35">
      <c r="A599">
        <v>120298</v>
      </c>
      <c r="B599">
        <v>897</v>
      </c>
      <c r="C599">
        <v>24.9</v>
      </c>
      <c r="D599">
        <v>13.1</v>
      </c>
      <c r="E599">
        <v>38270</v>
      </c>
      <c r="F599">
        <v>6900621</v>
      </c>
      <c r="G599">
        <v>7693</v>
      </c>
      <c r="H599">
        <v>598</v>
      </c>
      <c r="I599">
        <v>6144093.1262225686</v>
      </c>
      <c r="J599">
        <v>756527.87377743144</v>
      </c>
    </row>
    <row r="600" spans="1:10" x14ac:dyDescent="0.35">
      <c r="A600">
        <v>120642</v>
      </c>
      <c r="B600">
        <v>962</v>
      </c>
      <c r="C600">
        <v>3.5</v>
      </c>
      <c r="D600">
        <v>16.8</v>
      </c>
      <c r="E600">
        <v>37999</v>
      </c>
      <c r="F600">
        <v>4575272</v>
      </c>
      <c r="G600">
        <v>4756</v>
      </c>
      <c r="H600">
        <v>599</v>
      </c>
      <c r="I600">
        <v>4965626.3955653682</v>
      </c>
      <c r="J600">
        <v>-390354.39556536824</v>
      </c>
    </row>
    <row r="601" spans="1:10" x14ac:dyDescent="0.35">
      <c r="A601">
        <v>120645</v>
      </c>
      <c r="B601">
        <v>654</v>
      </c>
      <c r="C601">
        <v>13.6</v>
      </c>
      <c r="D601">
        <v>30.2</v>
      </c>
      <c r="E601">
        <v>40605</v>
      </c>
      <c r="F601">
        <v>3807588</v>
      </c>
      <c r="G601">
        <v>5822</v>
      </c>
      <c r="H601">
        <v>600</v>
      </c>
      <c r="I601">
        <v>1987568.3717598435</v>
      </c>
      <c r="J601">
        <v>1820019.6282401565</v>
      </c>
    </row>
    <row r="602" spans="1:10" x14ac:dyDescent="0.35">
      <c r="A602">
        <v>120655</v>
      </c>
      <c r="B602">
        <v>1224</v>
      </c>
      <c r="C602">
        <v>2.9</v>
      </c>
      <c r="D602">
        <v>18.3</v>
      </c>
      <c r="E602">
        <v>37267</v>
      </c>
      <c r="F602">
        <v>5752800</v>
      </c>
      <c r="G602">
        <v>4700</v>
      </c>
      <c r="H602">
        <v>601</v>
      </c>
      <c r="I602">
        <v>6123297.273485763</v>
      </c>
      <c r="J602">
        <v>-370497.273485763</v>
      </c>
    </row>
    <row r="603" spans="1:10" x14ac:dyDescent="0.35">
      <c r="A603">
        <v>121154</v>
      </c>
      <c r="B603">
        <v>701</v>
      </c>
      <c r="C603">
        <v>11.1</v>
      </c>
      <c r="D603">
        <v>20.100000000000001</v>
      </c>
      <c r="E603">
        <v>37803</v>
      </c>
      <c r="F603">
        <v>3812038</v>
      </c>
      <c r="G603">
        <v>5438</v>
      </c>
      <c r="H603">
        <v>602</v>
      </c>
      <c r="I603">
        <v>3318331.4259259822</v>
      </c>
      <c r="J603">
        <v>493706.57407401782</v>
      </c>
    </row>
    <row r="604" spans="1:10" x14ac:dyDescent="0.35">
      <c r="A604">
        <v>121164</v>
      </c>
      <c r="B604">
        <v>1029</v>
      </c>
      <c r="C604">
        <v>7.5</v>
      </c>
      <c r="D604">
        <v>16.899999999999999</v>
      </c>
      <c r="E604">
        <v>36833</v>
      </c>
      <c r="F604">
        <v>5626572</v>
      </c>
      <c r="G604">
        <v>5468</v>
      </c>
      <c r="H604">
        <v>603</v>
      </c>
      <c r="I604">
        <v>5382208.1315313</v>
      </c>
      <c r="J604">
        <v>244363.86846869998</v>
      </c>
    </row>
    <row r="605" spans="1:10" x14ac:dyDescent="0.35">
      <c r="A605">
        <v>121663</v>
      </c>
      <c r="B605">
        <v>424</v>
      </c>
      <c r="C605">
        <v>7.5</v>
      </c>
      <c r="D605">
        <v>15.2</v>
      </c>
      <c r="E605">
        <v>38638</v>
      </c>
      <c r="F605">
        <v>2956976</v>
      </c>
      <c r="G605">
        <v>6974</v>
      </c>
      <c r="H605">
        <v>604</v>
      </c>
      <c r="I605">
        <v>2398509.5358616337</v>
      </c>
      <c r="J605">
        <v>558466.46413836628</v>
      </c>
    </row>
    <row r="606" spans="1:10" x14ac:dyDescent="0.35">
      <c r="A606">
        <v>121665</v>
      </c>
      <c r="B606">
        <v>595</v>
      </c>
      <c r="C606">
        <v>5.7</v>
      </c>
      <c r="D606">
        <v>20</v>
      </c>
      <c r="E606">
        <v>35135</v>
      </c>
      <c r="F606">
        <v>3233825</v>
      </c>
      <c r="G606">
        <v>5435</v>
      </c>
      <c r="H606">
        <v>605</v>
      </c>
      <c r="I606">
        <v>2186593.9277492017</v>
      </c>
      <c r="J606">
        <v>1047231.0722507983</v>
      </c>
    </row>
    <row r="607" spans="1:10" x14ac:dyDescent="0.35">
      <c r="A607">
        <v>121666</v>
      </c>
      <c r="B607">
        <v>907</v>
      </c>
      <c r="C607">
        <v>6.2</v>
      </c>
      <c r="D607">
        <v>18</v>
      </c>
      <c r="E607">
        <v>38399</v>
      </c>
      <c r="F607">
        <v>4652910</v>
      </c>
      <c r="G607">
        <v>5130</v>
      </c>
      <c r="H607">
        <v>606</v>
      </c>
      <c r="I607">
        <v>4643322.4967972012</v>
      </c>
      <c r="J607">
        <v>9587.5032027987763</v>
      </c>
    </row>
    <row r="608" spans="1:10" x14ac:dyDescent="0.35">
      <c r="A608">
        <v>121667</v>
      </c>
      <c r="B608">
        <v>1054</v>
      </c>
      <c r="C608">
        <v>7.1</v>
      </c>
      <c r="D608">
        <v>15.2</v>
      </c>
      <c r="E608">
        <v>37956</v>
      </c>
      <c r="F608">
        <v>6179602</v>
      </c>
      <c r="G608">
        <v>5863</v>
      </c>
      <c r="H608">
        <v>607</v>
      </c>
      <c r="I608">
        <v>5883100.1893032556</v>
      </c>
      <c r="J608">
        <v>296501.81069674436</v>
      </c>
    </row>
    <row r="609" spans="1:10" x14ac:dyDescent="0.35">
      <c r="A609">
        <v>121670</v>
      </c>
      <c r="B609">
        <v>611</v>
      </c>
      <c r="C609">
        <v>5.5</v>
      </c>
      <c r="D609">
        <v>19.399999999999999</v>
      </c>
      <c r="E609">
        <v>38078</v>
      </c>
      <c r="F609">
        <v>3550521</v>
      </c>
      <c r="G609">
        <v>5811</v>
      </c>
      <c r="H609">
        <v>608</v>
      </c>
      <c r="I609">
        <v>2687141.2604620494</v>
      </c>
      <c r="J609">
        <v>863379.73953795061</v>
      </c>
    </row>
    <row r="610" spans="1:10" x14ac:dyDescent="0.35">
      <c r="A610">
        <v>121671</v>
      </c>
      <c r="B610">
        <v>890</v>
      </c>
      <c r="C610">
        <v>4.5</v>
      </c>
      <c r="D610">
        <v>16.5</v>
      </c>
      <c r="E610">
        <v>38365</v>
      </c>
      <c r="F610">
        <v>5029390</v>
      </c>
      <c r="G610">
        <v>5651</v>
      </c>
      <c r="H610">
        <v>609</v>
      </c>
      <c r="I610">
        <v>4687298.6386187142</v>
      </c>
      <c r="J610">
        <v>342091.36138128582</v>
      </c>
    </row>
    <row r="611" spans="1:10" x14ac:dyDescent="0.35">
      <c r="A611">
        <v>121673</v>
      </c>
      <c r="B611">
        <v>1473</v>
      </c>
      <c r="C611">
        <v>4.2</v>
      </c>
      <c r="D611">
        <v>16.100000000000001</v>
      </c>
      <c r="E611">
        <v>38228</v>
      </c>
      <c r="F611">
        <v>7180875</v>
      </c>
      <c r="G611">
        <v>4875</v>
      </c>
      <c r="H611">
        <v>610</v>
      </c>
      <c r="I611">
        <v>8029605.138824299</v>
      </c>
      <c r="J611">
        <v>-848730.13882429898</v>
      </c>
    </row>
    <row r="612" spans="1:10" x14ac:dyDescent="0.35">
      <c r="A612">
        <v>121674</v>
      </c>
      <c r="B612">
        <v>674</v>
      </c>
      <c r="C612">
        <v>20.100000000000001</v>
      </c>
      <c r="D612">
        <v>18.7</v>
      </c>
      <c r="E612">
        <v>35491</v>
      </c>
      <c r="F612">
        <v>3899764</v>
      </c>
      <c r="G612">
        <v>5786</v>
      </c>
      <c r="H612">
        <v>611</v>
      </c>
      <c r="I612">
        <v>3520689.3283850672</v>
      </c>
      <c r="J612">
        <v>379074.67161493283</v>
      </c>
    </row>
    <row r="613" spans="1:10" x14ac:dyDescent="0.35">
      <c r="A613">
        <v>121675</v>
      </c>
      <c r="B613">
        <v>1126</v>
      </c>
      <c r="C613">
        <v>19.399999999999999</v>
      </c>
      <c r="D613">
        <v>15.2</v>
      </c>
      <c r="E613">
        <v>36409</v>
      </c>
      <c r="F613">
        <v>7106186</v>
      </c>
      <c r="G613">
        <v>6311</v>
      </c>
      <c r="H613">
        <v>612</v>
      </c>
      <c r="I613">
        <v>6676711.2335523013</v>
      </c>
      <c r="J613">
        <v>429474.7664476987</v>
      </c>
    </row>
    <row r="614" spans="1:10" x14ac:dyDescent="0.35">
      <c r="A614">
        <v>121678</v>
      </c>
      <c r="B614">
        <v>1199</v>
      </c>
      <c r="C614">
        <v>6.1</v>
      </c>
      <c r="D614">
        <v>18</v>
      </c>
      <c r="E614">
        <v>36580</v>
      </c>
      <c r="F614">
        <v>6713201</v>
      </c>
      <c r="G614">
        <v>5599</v>
      </c>
      <c r="H614">
        <v>613</v>
      </c>
      <c r="I614">
        <v>6093696.2529319208</v>
      </c>
      <c r="J614">
        <v>619504.74706807919</v>
      </c>
    </row>
    <row r="615" spans="1:10" x14ac:dyDescent="0.35">
      <c r="A615">
        <v>121679</v>
      </c>
      <c r="B615">
        <v>446</v>
      </c>
      <c r="C615">
        <v>5</v>
      </c>
      <c r="D615">
        <v>17.8</v>
      </c>
      <c r="E615">
        <v>38512</v>
      </c>
      <c r="F615">
        <v>2500722</v>
      </c>
      <c r="G615">
        <v>5607</v>
      </c>
      <c r="H615">
        <v>614</v>
      </c>
      <c r="I615">
        <v>2011990.0908974027</v>
      </c>
      <c r="J615">
        <v>488731.90910259727</v>
      </c>
    </row>
    <row r="616" spans="1:10" x14ac:dyDescent="0.35">
      <c r="A616">
        <v>121681</v>
      </c>
      <c r="B616">
        <v>696</v>
      </c>
      <c r="C616">
        <v>6.1</v>
      </c>
      <c r="D616">
        <v>20.399999999999999</v>
      </c>
      <c r="E616">
        <v>35394</v>
      </c>
      <c r="F616">
        <v>3822432</v>
      </c>
      <c r="G616">
        <v>5492</v>
      </c>
      <c r="H616">
        <v>615</v>
      </c>
      <c r="I616">
        <v>2748541.5556280054</v>
      </c>
      <c r="J616">
        <v>1073890.4443719946</v>
      </c>
    </row>
    <row r="617" spans="1:10" x14ac:dyDescent="0.35">
      <c r="A617">
        <v>121687</v>
      </c>
      <c r="B617">
        <v>1555</v>
      </c>
      <c r="C617">
        <v>5.3</v>
      </c>
      <c r="D617">
        <v>16.600000000000001</v>
      </c>
      <c r="E617">
        <v>38336</v>
      </c>
      <c r="F617">
        <v>8367455</v>
      </c>
      <c r="G617">
        <v>5381</v>
      </c>
      <c r="H617">
        <v>616</v>
      </c>
      <c r="I617">
        <v>8483663.4206700325</v>
      </c>
      <c r="J617">
        <v>-116208.4206700325</v>
      </c>
    </row>
    <row r="618" spans="1:10" x14ac:dyDescent="0.35">
      <c r="A618">
        <v>121689</v>
      </c>
      <c r="B618">
        <v>589</v>
      </c>
      <c r="C618">
        <v>4.3</v>
      </c>
      <c r="D618">
        <v>19.100000000000001</v>
      </c>
      <c r="E618">
        <v>37864</v>
      </c>
      <c r="F618">
        <v>3231254</v>
      </c>
      <c r="G618">
        <v>5486</v>
      </c>
      <c r="H618">
        <v>617</v>
      </c>
      <c r="I618">
        <v>2528001.5014136806</v>
      </c>
      <c r="J618">
        <v>703252.49858631939</v>
      </c>
    </row>
    <row r="619" spans="1:10" x14ac:dyDescent="0.35">
      <c r="A619">
        <v>121690</v>
      </c>
      <c r="B619">
        <v>292</v>
      </c>
      <c r="C619">
        <v>6.6</v>
      </c>
      <c r="D619">
        <v>11.6</v>
      </c>
      <c r="E619">
        <v>39365</v>
      </c>
      <c r="F619">
        <v>2239348</v>
      </c>
      <c r="G619">
        <v>7669</v>
      </c>
      <c r="H619">
        <v>618</v>
      </c>
      <c r="I619">
        <v>2220900.6907111984</v>
      </c>
      <c r="J619">
        <v>18447.309288801625</v>
      </c>
    </row>
    <row r="620" spans="1:10" x14ac:dyDescent="0.35">
      <c r="A620">
        <v>121694</v>
      </c>
      <c r="B620">
        <v>889</v>
      </c>
      <c r="C620">
        <v>0.9</v>
      </c>
      <c r="D620">
        <v>18.7</v>
      </c>
      <c r="E620">
        <v>37349</v>
      </c>
      <c r="F620">
        <v>5157089</v>
      </c>
      <c r="G620">
        <v>5801</v>
      </c>
      <c r="H620">
        <v>619</v>
      </c>
      <c r="I620">
        <v>4079435.0971962581</v>
      </c>
      <c r="J620">
        <v>1077653.9028037419</v>
      </c>
    </row>
    <row r="621" spans="1:10" x14ac:dyDescent="0.35">
      <c r="A621">
        <v>121699</v>
      </c>
      <c r="B621">
        <v>670</v>
      </c>
      <c r="C621">
        <v>3.4</v>
      </c>
      <c r="D621">
        <v>15.4</v>
      </c>
      <c r="E621">
        <v>36622</v>
      </c>
      <c r="F621">
        <v>3682990</v>
      </c>
      <c r="G621">
        <v>5497</v>
      </c>
      <c r="H621">
        <v>620</v>
      </c>
      <c r="I621">
        <v>3354419.8098954577</v>
      </c>
      <c r="J621">
        <v>328570.1901045423</v>
      </c>
    </row>
    <row r="622" spans="1:10" x14ac:dyDescent="0.35">
      <c r="A622">
        <v>121700</v>
      </c>
      <c r="B622">
        <v>287</v>
      </c>
      <c r="C622">
        <v>5.5</v>
      </c>
      <c r="D622">
        <v>13.5</v>
      </c>
      <c r="E622">
        <v>36309</v>
      </c>
      <c r="F622">
        <v>2101127</v>
      </c>
      <c r="G622">
        <v>7321</v>
      </c>
      <c r="H622">
        <v>621</v>
      </c>
      <c r="I622">
        <v>1519216.4750295589</v>
      </c>
      <c r="J622">
        <v>581910.52497044113</v>
      </c>
    </row>
    <row r="623" spans="1:10" x14ac:dyDescent="0.35">
      <c r="A623">
        <v>121702</v>
      </c>
      <c r="B623">
        <v>1102</v>
      </c>
      <c r="C623">
        <v>8.6</v>
      </c>
      <c r="D623">
        <v>17</v>
      </c>
      <c r="E623">
        <v>36994</v>
      </c>
      <c r="F623">
        <v>5933168</v>
      </c>
      <c r="G623">
        <v>5384</v>
      </c>
      <c r="H623">
        <v>622</v>
      </c>
      <c r="I623">
        <v>5850147.7295706514</v>
      </c>
      <c r="J623">
        <v>83020.270429348573</v>
      </c>
    </row>
    <row r="624" spans="1:10" x14ac:dyDescent="0.35">
      <c r="A624">
        <v>121711</v>
      </c>
      <c r="B624">
        <v>1290</v>
      </c>
      <c r="C624">
        <v>6.7</v>
      </c>
      <c r="D624">
        <v>18.7</v>
      </c>
      <c r="E624">
        <v>39227</v>
      </c>
      <c r="F624">
        <v>6541590</v>
      </c>
      <c r="G624">
        <v>5071</v>
      </c>
      <c r="H624">
        <v>623</v>
      </c>
      <c r="I624">
        <v>6831467.2781083845</v>
      </c>
      <c r="J624">
        <v>-289877.27810838446</v>
      </c>
    </row>
    <row r="625" spans="1:10" x14ac:dyDescent="0.35">
      <c r="A625">
        <v>121714</v>
      </c>
      <c r="B625">
        <v>544</v>
      </c>
      <c r="C625">
        <v>7.7</v>
      </c>
      <c r="D625">
        <v>17.899999999999999</v>
      </c>
      <c r="E625">
        <v>37245</v>
      </c>
      <c r="F625">
        <v>3099712</v>
      </c>
      <c r="G625">
        <v>5698</v>
      </c>
      <c r="H625">
        <v>624</v>
      </c>
      <c r="I625">
        <v>2534379.5517518166</v>
      </c>
      <c r="J625">
        <v>565332.44824818335</v>
      </c>
    </row>
    <row r="626" spans="1:10" x14ac:dyDescent="0.35">
      <c r="A626">
        <v>121715</v>
      </c>
      <c r="B626">
        <v>457</v>
      </c>
      <c r="C626">
        <v>4.5999999999999996</v>
      </c>
      <c r="D626">
        <v>15.1</v>
      </c>
      <c r="E626">
        <v>37734</v>
      </c>
      <c r="F626">
        <v>2566969</v>
      </c>
      <c r="G626">
        <v>5617</v>
      </c>
      <c r="H626">
        <v>625</v>
      </c>
      <c r="I626">
        <v>2367777.8370647188</v>
      </c>
      <c r="J626">
        <v>199191.16293528117</v>
      </c>
    </row>
    <row r="627" spans="1:10" x14ac:dyDescent="0.35">
      <c r="A627">
        <v>121716</v>
      </c>
      <c r="B627">
        <v>815</v>
      </c>
      <c r="C627">
        <v>1.7</v>
      </c>
      <c r="D627">
        <v>18</v>
      </c>
      <c r="E627">
        <v>38252</v>
      </c>
      <c r="F627">
        <v>4013060</v>
      </c>
      <c r="G627">
        <v>4924</v>
      </c>
      <c r="H627">
        <v>626</v>
      </c>
      <c r="I627">
        <v>3899974.0458392757</v>
      </c>
      <c r="J627">
        <v>113085.9541607243</v>
      </c>
    </row>
    <row r="628" spans="1:10" x14ac:dyDescent="0.35">
      <c r="A628">
        <v>121717</v>
      </c>
      <c r="B628">
        <v>1421</v>
      </c>
      <c r="C628">
        <v>1.9</v>
      </c>
      <c r="D628">
        <v>16.3</v>
      </c>
      <c r="E628">
        <v>35631</v>
      </c>
      <c r="F628">
        <v>6917428</v>
      </c>
      <c r="G628">
        <v>4868</v>
      </c>
      <c r="H628">
        <v>627</v>
      </c>
      <c r="I628">
        <v>7308977.6104805954</v>
      </c>
      <c r="J628">
        <v>-391549.61048059538</v>
      </c>
    </row>
    <row r="629" spans="1:10" x14ac:dyDescent="0.35">
      <c r="A629">
        <v>121718</v>
      </c>
      <c r="B629">
        <v>480</v>
      </c>
      <c r="C629">
        <v>6.4</v>
      </c>
      <c r="D629">
        <v>16.8</v>
      </c>
      <c r="E629">
        <v>38386</v>
      </c>
      <c r="F629">
        <v>2840640</v>
      </c>
      <c r="G629">
        <v>5918</v>
      </c>
      <c r="H629">
        <v>628</v>
      </c>
      <c r="I629">
        <v>2402214.2555576339</v>
      </c>
      <c r="J629">
        <v>438425.74444236606</v>
      </c>
    </row>
    <row r="630" spans="1:10" x14ac:dyDescent="0.35">
      <c r="A630">
        <v>121720</v>
      </c>
      <c r="B630">
        <v>1314</v>
      </c>
      <c r="C630">
        <v>3.8</v>
      </c>
      <c r="D630">
        <v>16.899999999999999</v>
      </c>
      <c r="E630">
        <v>36187</v>
      </c>
      <c r="F630">
        <v>6283548</v>
      </c>
      <c r="G630">
        <v>4782</v>
      </c>
      <c r="H630">
        <v>629</v>
      </c>
      <c r="I630">
        <v>6761047.3218079647</v>
      </c>
      <c r="J630">
        <v>-477499.3218079647</v>
      </c>
    </row>
    <row r="631" spans="1:10" x14ac:dyDescent="0.35">
      <c r="A631">
        <v>122066</v>
      </c>
      <c r="B631">
        <v>1060</v>
      </c>
      <c r="C631">
        <v>6.7</v>
      </c>
      <c r="D631">
        <v>16.5</v>
      </c>
      <c r="E631">
        <v>38682</v>
      </c>
      <c r="F631">
        <v>5127220</v>
      </c>
      <c r="G631">
        <v>4837</v>
      </c>
      <c r="H631">
        <v>630</v>
      </c>
      <c r="I631">
        <v>5788503.1208059266</v>
      </c>
      <c r="J631">
        <v>-661283.12080592662</v>
      </c>
    </row>
    <row r="632" spans="1:10" x14ac:dyDescent="0.35">
      <c r="A632">
        <v>122351</v>
      </c>
      <c r="B632">
        <v>741</v>
      </c>
      <c r="C632">
        <v>5.2</v>
      </c>
      <c r="D632">
        <v>16.600000000000001</v>
      </c>
      <c r="E632">
        <v>41152</v>
      </c>
      <c r="F632">
        <v>3803553</v>
      </c>
      <c r="G632">
        <v>5133</v>
      </c>
      <c r="H632">
        <v>631</v>
      </c>
      <c r="I632">
        <v>4170393.2021743273</v>
      </c>
      <c r="J632">
        <v>-366840.20217432734</v>
      </c>
    </row>
    <row r="633" spans="1:10" x14ac:dyDescent="0.35">
      <c r="A633">
        <v>122362</v>
      </c>
      <c r="B633">
        <v>1063</v>
      </c>
      <c r="C633">
        <v>6.1</v>
      </c>
      <c r="D633">
        <v>14.8</v>
      </c>
      <c r="E633">
        <v>39439</v>
      </c>
      <c r="F633">
        <v>6061226</v>
      </c>
      <c r="G633">
        <v>5702</v>
      </c>
      <c r="H633">
        <v>632</v>
      </c>
      <c r="I633">
        <v>6114276.8802577676</v>
      </c>
      <c r="J633">
        <v>-53050.880257767625</v>
      </c>
    </row>
    <row r="634" spans="1:10" x14ac:dyDescent="0.35">
      <c r="A634">
        <v>122363</v>
      </c>
      <c r="B634">
        <v>365</v>
      </c>
      <c r="C634">
        <v>18.899999999999999</v>
      </c>
      <c r="D634">
        <v>16.2</v>
      </c>
      <c r="E634">
        <v>36879</v>
      </c>
      <c r="F634">
        <v>4024490</v>
      </c>
      <c r="G634">
        <v>11026</v>
      </c>
      <c r="H634">
        <v>633</v>
      </c>
      <c r="I634">
        <v>2235579.7079212335</v>
      </c>
      <c r="J634">
        <v>1788910.2920787665</v>
      </c>
    </row>
    <row r="635" spans="1:10" x14ac:dyDescent="0.35">
      <c r="A635">
        <v>122374</v>
      </c>
      <c r="B635">
        <v>547</v>
      </c>
      <c r="C635">
        <v>14.3</v>
      </c>
      <c r="D635">
        <v>14.7</v>
      </c>
      <c r="E635">
        <v>39847</v>
      </c>
      <c r="F635">
        <v>3460322</v>
      </c>
      <c r="G635">
        <v>6326</v>
      </c>
      <c r="H635">
        <v>634</v>
      </c>
      <c r="I635">
        <v>3615296.8325859886</v>
      </c>
      <c r="J635">
        <v>-154974.83258598857</v>
      </c>
    </row>
    <row r="636" spans="1:10" x14ac:dyDescent="0.35">
      <c r="A636">
        <v>122854</v>
      </c>
      <c r="B636">
        <v>759</v>
      </c>
      <c r="C636">
        <v>9.4</v>
      </c>
      <c r="D636">
        <v>14.5</v>
      </c>
      <c r="E636">
        <v>37195</v>
      </c>
      <c r="F636">
        <v>4437114</v>
      </c>
      <c r="G636">
        <v>5846</v>
      </c>
      <c r="H636">
        <v>635</v>
      </c>
      <c r="I636">
        <v>4329471.457476845</v>
      </c>
      <c r="J636">
        <v>107642.54252315499</v>
      </c>
    </row>
    <row r="637" spans="1:10" x14ac:dyDescent="0.35">
      <c r="A637">
        <v>123236</v>
      </c>
      <c r="B637">
        <v>613</v>
      </c>
      <c r="C637">
        <v>7.9</v>
      </c>
      <c r="D637">
        <v>13.4</v>
      </c>
      <c r="E637">
        <v>42152</v>
      </c>
      <c r="F637">
        <v>3996760</v>
      </c>
      <c r="G637">
        <v>6520</v>
      </c>
      <c r="H637">
        <v>636</v>
      </c>
      <c r="I637">
        <v>4150405.3506187075</v>
      </c>
      <c r="J637">
        <v>-153645.35061870748</v>
      </c>
    </row>
    <row r="638" spans="1:10" x14ac:dyDescent="0.35">
      <c r="A638">
        <v>123564</v>
      </c>
      <c r="B638">
        <v>416</v>
      </c>
      <c r="C638">
        <v>8.3000000000000007</v>
      </c>
      <c r="D638">
        <v>15</v>
      </c>
      <c r="E638">
        <v>38821</v>
      </c>
      <c r="F638">
        <v>2536352</v>
      </c>
      <c r="G638">
        <v>6097</v>
      </c>
      <c r="H638">
        <v>637</v>
      </c>
      <c r="I638">
        <v>2439418.3070618999</v>
      </c>
      <c r="J638">
        <v>96933.692938100081</v>
      </c>
    </row>
    <row r="639" spans="1:10" x14ac:dyDescent="0.35">
      <c r="A639">
        <v>123580</v>
      </c>
      <c r="B639">
        <v>898</v>
      </c>
      <c r="C639">
        <v>8.5</v>
      </c>
      <c r="D639">
        <v>16.600000000000001</v>
      </c>
      <c r="E639">
        <v>39213</v>
      </c>
      <c r="F639">
        <v>4587882</v>
      </c>
      <c r="G639">
        <v>5109</v>
      </c>
      <c r="H639">
        <v>638</v>
      </c>
      <c r="I639">
        <v>4994593.3124752138</v>
      </c>
      <c r="J639">
        <v>-406711.31247521378</v>
      </c>
    </row>
    <row r="640" spans="1:10" x14ac:dyDescent="0.35">
      <c r="A640">
        <v>123589</v>
      </c>
      <c r="B640">
        <v>1306</v>
      </c>
      <c r="C640">
        <v>5.7</v>
      </c>
      <c r="D640">
        <v>15.9</v>
      </c>
      <c r="E640">
        <v>39469</v>
      </c>
      <c r="F640">
        <v>7066766</v>
      </c>
      <c r="G640">
        <v>5411</v>
      </c>
      <c r="H640">
        <v>639</v>
      </c>
      <c r="I640">
        <v>7317619.222854035</v>
      </c>
      <c r="J640">
        <v>-250853.22285403498</v>
      </c>
    </row>
    <row r="641" spans="1:10" x14ac:dyDescent="0.35">
      <c r="A641">
        <v>123862</v>
      </c>
      <c r="B641">
        <v>1136</v>
      </c>
      <c r="C641">
        <v>10.8</v>
      </c>
      <c r="D641">
        <v>16.5</v>
      </c>
      <c r="E641">
        <v>39320</v>
      </c>
      <c r="F641">
        <v>6142352</v>
      </c>
      <c r="G641">
        <v>5407</v>
      </c>
      <c r="H641">
        <v>640</v>
      </c>
      <c r="I641">
        <v>6477876.9670779612</v>
      </c>
      <c r="J641">
        <v>-335524.96707796119</v>
      </c>
    </row>
    <row r="642" spans="1:10" x14ac:dyDescent="0.35">
      <c r="A642">
        <v>123869</v>
      </c>
      <c r="B642">
        <v>444</v>
      </c>
      <c r="C642">
        <v>11</v>
      </c>
      <c r="D642">
        <v>14</v>
      </c>
      <c r="E642">
        <v>39832</v>
      </c>
      <c r="F642">
        <v>2621820</v>
      </c>
      <c r="G642">
        <v>5905</v>
      </c>
      <c r="H642">
        <v>641</v>
      </c>
      <c r="I642">
        <v>2982076.8344223783</v>
      </c>
      <c r="J642">
        <v>-360256.83442237834</v>
      </c>
    </row>
    <row r="643" spans="1:10" x14ac:dyDescent="0.35">
      <c r="A643">
        <v>123878</v>
      </c>
      <c r="B643">
        <v>726</v>
      </c>
      <c r="C643">
        <v>18</v>
      </c>
      <c r="D643">
        <v>16.8</v>
      </c>
      <c r="E643">
        <v>36483</v>
      </c>
      <c r="F643">
        <v>4387944</v>
      </c>
      <c r="G643">
        <v>6044</v>
      </c>
      <c r="H643">
        <v>642</v>
      </c>
      <c r="I643">
        <v>4112683.7566003106</v>
      </c>
      <c r="J643">
        <v>275260.24339968944</v>
      </c>
    </row>
    <row r="644" spans="1:10" x14ac:dyDescent="0.35">
      <c r="A644">
        <v>123883</v>
      </c>
      <c r="B644">
        <v>1273</v>
      </c>
      <c r="C644">
        <v>8.5</v>
      </c>
      <c r="D644">
        <v>15.3</v>
      </c>
      <c r="E644">
        <v>38929</v>
      </c>
      <c r="F644">
        <v>7429228</v>
      </c>
      <c r="G644">
        <v>5836</v>
      </c>
      <c r="H644">
        <v>643</v>
      </c>
      <c r="I644">
        <v>7285208.7808728926</v>
      </c>
      <c r="J644">
        <v>144019.21912710741</v>
      </c>
    </row>
    <row r="645" spans="1:10" x14ac:dyDescent="0.35">
      <c r="A645">
        <v>123893</v>
      </c>
      <c r="B645">
        <v>573</v>
      </c>
      <c r="C645">
        <v>8.5</v>
      </c>
      <c r="D645">
        <v>15.4</v>
      </c>
      <c r="E645">
        <v>40340</v>
      </c>
      <c r="F645">
        <v>3582396</v>
      </c>
      <c r="G645">
        <v>6252</v>
      </c>
      <c r="H645">
        <v>644</v>
      </c>
      <c r="I645">
        <v>3451781.0551254987</v>
      </c>
      <c r="J645">
        <v>130614.94487450132</v>
      </c>
    </row>
    <row r="646" spans="1:10" x14ac:dyDescent="0.35">
      <c r="A646">
        <v>124391</v>
      </c>
      <c r="B646">
        <v>795</v>
      </c>
      <c r="C646">
        <v>9.9</v>
      </c>
      <c r="D646">
        <v>15.3</v>
      </c>
      <c r="E646">
        <v>38892</v>
      </c>
      <c r="F646">
        <v>4174545</v>
      </c>
      <c r="G646">
        <v>5251</v>
      </c>
      <c r="H646">
        <v>645</v>
      </c>
      <c r="I646">
        <v>4628902.7366182646</v>
      </c>
      <c r="J646">
        <v>-454357.73661826458</v>
      </c>
    </row>
    <row r="647" spans="1:10" x14ac:dyDescent="0.35">
      <c r="A647">
        <v>124392</v>
      </c>
      <c r="B647">
        <v>947</v>
      </c>
      <c r="C647">
        <v>10.5</v>
      </c>
      <c r="D647">
        <v>16</v>
      </c>
      <c r="E647">
        <v>38709</v>
      </c>
      <c r="F647">
        <v>5198083</v>
      </c>
      <c r="G647">
        <v>5489</v>
      </c>
      <c r="H647">
        <v>646</v>
      </c>
      <c r="I647">
        <v>5395792.2727053026</v>
      </c>
      <c r="J647">
        <v>-197709.27270530257</v>
      </c>
    </row>
    <row r="648" spans="1:10" x14ac:dyDescent="0.35">
      <c r="A648">
        <v>124395</v>
      </c>
      <c r="B648">
        <v>407</v>
      </c>
      <c r="C648">
        <v>14.8</v>
      </c>
      <c r="D648">
        <v>16.899999999999999</v>
      </c>
      <c r="E648">
        <v>41569</v>
      </c>
      <c r="F648">
        <v>2543343</v>
      </c>
      <c r="G648">
        <v>6249</v>
      </c>
      <c r="H648">
        <v>647</v>
      </c>
      <c r="I648">
        <v>2710878.7355700913</v>
      </c>
      <c r="J648">
        <v>-167535.73557009129</v>
      </c>
    </row>
    <row r="649" spans="1:10" x14ac:dyDescent="0.35">
      <c r="A649">
        <v>124396</v>
      </c>
      <c r="B649">
        <v>961</v>
      </c>
      <c r="C649">
        <v>7.6</v>
      </c>
      <c r="D649">
        <v>16.399999999999999</v>
      </c>
      <c r="E649">
        <v>35921</v>
      </c>
      <c r="F649">
        <v>5124052</v>
      </c>
      <c r="G649">
        <v>5332</v>
      </c>
      <c r="H649">
        <v>648</v>
      </c>
      <c r="I649">
        <v>4971950.4660466108</v>
      </c>
      <c r="J649">
        <v>152101.53395338915</v>
      </c>
    </row>
    <row r="650" spans="1:10" x14ac:dyDescent="0.35">
      <c r="A650">
        <v>124399</v>
      </c>
      <c r="B650">
        <v>780</v>
      </c>
      <c r="C650">
        <v>10.199999999999999</v>
      </c>
      <c r="D650">
        <v>19.3</v>
      </c>
      <c r="E650">
        <v>36030</v>
      </c>
      <c r="F650">
        <v>3850860</v>
      </c>
      <c r="G650">
        <v>4937</v>
      </c>
      <c r="H650">
        <v>649</v>
      </c>
      <c r="I650">
        <v>3645579.4829945187</v>
      </c>
      <c r="J650">
        <v>205280.51700548129</v>
      </c>
    </row>
    <row r="651" spans="1:10" x14ac:dyDescent="0.35">
      <c r="A651">
        <v>124400</v>
      </c>
      <c r="B651">
        <v>980</v>
      </c>
      <c r="C651">
        <v>5.4</v>
      </c>
      <c r="D651">
        <v>16.8</v>
      </c>
      <c r="E651">
        <v>38411</v>
      </c>
      <c r="F651">
        <v>5081300</v>
      </c>
      <c r="G651">
        <v>5185</v>
      </c>
      <c r="H651">
        <v>650</v>
      </c>
      <c r="I651">
        <v>5200312.627313152</v>
      </c>
      <c r="J651">
        <v>-119012.62731315196</v>
      </c>
    </row>
    <row r="652" spans="1:10" x14ac:dyDescent="0.35">
      <c r="A652">
        <v>124401</v>
      </c>
      <c r="B652">
        <v>691</v>
      </c>
      <c r="C652">
        <v>3</v>
      </c>
      <c r="D652">
        <v>17.8</v>
      </c>
      <c r="E652">
        <v>38756</v>
      </c>
      <c r="F652">
        <v>3381754</v>
      </c>
      <c r="G652">
        <v>4894</v>
      </c>
      <c r="H652">
        <v>651</v>
      </c>
      <c r="I652">
        <v>3340541.2068877639</v>
      </c>
      <c r="J652">
        <v>41212.793112236075</v>
      </c>
    </row>
    <row r="653" spans="1:10" x14ac:dyDescent="0.35">
      <c r="A653">
        <v>124408</v>
      </c>
      <c r="B653">
        <v>1377</v>
      </c>
      <c r="C653">
        <v>3.4</v>
      </c>
      <c r="D653">
        <v>17</v>
      </c>
      <c r="E653">
        <v>36445</v>
      </c>
      <c r="F653">
        <v>6539373</v>
      </c>
      <c r="G653">
        <v>4749</v>
      </c>
      <c r="H653">
        <v>652</v>
      </c>
      <c r="I653">
        <v>7114995.2358125597</v>
      </c>
      <c r="J653">
        <v>-575622.23581255972</v>
      </c>
    </row>
    <row r="654" spans="1:10" x14ac:dyDescent="0.35">
      <c r="A654">
        <v>124422</v>
      </c>
      <c r="B654">
        <v>1189</v>
      </c>
      <c r="C654">
        <v>7.5</v>
      </c>
      <c r="D654">
        <v>18.7</v>
      </c>
      <c r="E654">
        <v>36042</v>
      </c>
      <c r="F654">
        <v>6027041</v>
      </c>
      <c r="G654">
        <v>5069</v>
      </c>
      <c r="H654">
        <v>653</v>
      </c>
      <c r="I654">
        <v>5936687.2891696189</v>
      </c>
      <c r="J654">
        <v>90353.71083038114</v>
      </c>
    </row>
    <row r="655" spans="1:10" x14ac:dyDescent="0.35">
      <c r="A655">
        <v>124449</v>
      </c>
      <c r="B655">
        <v>661</v>
      </c>
      <c r="C655">
        <v>13.3</v>
      </c>
      <c r="D655">
        <v>16.100000000000001</v>
      </c>
      <c r="E655">
        <v>37634</v>
      </c>
      <c r="F655">
        <v>4069777</v>
      </c>
      <c r="G655">
        <v>6157</v>
      </c>
      <c r="H655">
        <v>654</v>
      </c>
      <c r="I655">
        <v>3762623.7205443028</v>
      </c>
      <c r="J655">
        <v>307153.27945569716</v>
      </c>
    </row>
    <row r="656" spans="1:10" x14ac:dyDescent="0.35">
      <c r="A656">
        <v>124467</v>
      </c>
      <c r="B656">
        <v>295</v>
      </c>
      <c r="C656">
        <v>24.3</v>
      </c>
      <c r="D656">
        <v>13.3</v>
      </c>
      <c r="E656">
        <v>35678</v>
      </c>
      <c r="F656">
        <v>2127540</v>
      </c>
      <c r="G656">
        <v>7212</v>
      </c>
      <c r="H656">
        <v>655</v>
      </c>
      <c r="I656">
        <v>2376426.4934303602</v>
      </c>
      <c r="J656">
        <v>-248886.49343036022</v>
      </c>
    </row>
    <row r="657" spans="1:10" x14ac:dyDescent="0.35">
      <c r="A657">
        <v>124468</v>
      </c>
      <c r="B657">
        <v>880</v>
      </c>
      <c r="C657">
        <v>8.1</v>
      </c>
      <c r="D657">
        <v>16.7</v>
      </c>
      <c r="E657">
        <v>36255</v>
      </c>
      <c r="F657">
        <v>4422000</v>
      </c>
      <c r="G657">
        <v>5025</v>
      </c>
      <c r="H657">
        <v>656</v>
      </c>
      <c r="I657">
        <v>4527612.5373279657</v>
      </c>
      <c r="J657">
        <v>-105612.53732796572</v>
      </c>
    </row>
    <row r="658" spans="1:10" x14ac:dyDescent="0.35">
      <c r="A658">
        <v>124802</v>
      </c>
      <c r="B658">
        <v>1841</v>
      </c>
      <c r="C658">
        <v>6.9</v>
      </c>
      <c r="D658">
        <v>16</v>
      </c>
      <c r="E658">
        <v>36819</v>
      </c>
      <c r="F658">
        <v>9442489</v>
      </c>
      <c r="G658">
        <v>5129</v>
      </c>
      <c r="H658">
        <v>657</v>
      </c>
      <c r="I658">
        <v>10099560.531480538</v>
      </c>
      <c r="J658">
        <v>-657071.53148053773</v>
      </c>
    </row>
    <row r="659" spans="1:10" x14ac:dyDescent="0.35">
      <c r="A659">
        <v>124840</v>
      </c>
      <c r="B659">
        <v>1704</v>
      </c>
      <c r="C659">
        <v>7</v>
      </c>
      <c r="D659">
        <v>16</v>
      </c>
      <c r="E659">
        <v>39107</v>
      </c>
      <c r="F659">
        <v>8470584</v>
      </c>
      <c r="G659">
        <v>4971</v>
      </c>
      <c r="H659">
        <v>658</v>
      </c>
      <c r="I659">
        <v>9582401.470418578</v>
      </c>
      <c r="J659">
        <v>-1111817.470418578</v>
      </c>
    </row>
    <row r="660" spans="1:10" x14ac:dyDescent="0.35">
      <c r="A660">
        <v>124856</v>
      </c>
      <c r="B660">
        <v>1316</v>
      </c>
      <c r="C660">
        <v>6.2</v>
      </c>
      <c r="D660">
        <v>17.399999999999999</v>
      </c>
      <c r="E660">
        <v>38803</v>
      </c>
      <c r="F660">
        <v>7911792</v>
      </c>
      <c r="G660">
        <v>6012</v>
      </c>
      <c r="H660">
        <v>659</v>
      </c>
      <c r="I660">
        <v>7100907.2006303938</v>
      </c>
      <c r="J660">
        <v>810884.79936960619</v>
      </c>
    </row>
    <row r="661" spans="1:10" x14ac:dyDescent="0.35">
      <c r="A661">
        <v>124861</v>
      </c>
      <c r="B661">
        <v>706</v>
      </c>
      <c r="C661">
        <v>6.1</v>
      </c>
      <c r="D661">
        <v>15</v>
      </c>
      <c r="E661">
        <v>37238</v>
      </c>
      <c r="F661">
        <v>4097624</v>
      </c>
      <c r="G661">
        <v>5804</v>
      </c>
      <c r="H661">
        <v>660</v>
      </c>
      <c r="I661">
        <v>3809619.2016440155</v>
      </c>
      <c r="J661">
        <v>288004.7983559845</v>
      </c>
    </row>
    <row r="662" spans="1:10" x14ac:dyDescent="0.35">
      <c r="A662">
        <v>125249</v>
      </c>
      <c r="B662">
        <v>518</v>
      </c>
      <c r="C662">
        <v>11.7</v>
      </c>
      <c r="D662">
        <v>13.8</v>
      </c>
      <c r="E662">
        <v>39171</v>
      </c>
      <c r="F662">
        <v>3787098</v>
      </c>
      <c r="G662">
        <v>7311</v>
      </c>
      <c r="H662">
        <v>661</v>
      </c>
      <c r="I662">
        <v>3389645.690339088</v>
      </c>
      <c r="J662">
        <v>397452.30966091203</v>
      </c>
    </row>
    <row r="663" spans="1:10" x14ac:dyDescent="0.35">
      <c r="A663">
        <v>125259</v>
      </c>
      <c r="B663">
        <v>577</v>
      </c>
      <c r="C663">
        <v>5.3</v>
      </c>
      <c r="D663">
        <v>16.3</v>
      </c>
      <c r="E663">
        <v>40867</v>
      </c>
      <c r="F663">
        <v>3277360</v>
      </c>
      <c r="G663">
        <v>5680</v>
      </c>
      <c r="H663">
        <v>662</v>
      </c>
      <c r="I663">
        <v>3255524.3645502762</v>
      </c>
      <c r="J663">
        <v>21835.635449723806</v>
      </c>
    </row>
    <row r="664" spans="1:10" x14ac:dyDescent="0.35">
      <c r="A664">
        <v>125271</v>
      </c>
      <c r="B664">
        <v>937</v>
      </c>
      <c r="C664">
        <v>12</v>
      </c>
      <c r="D664">
        <v>16.7</v>
      </c>
      <c r="E664">
        <v>37847</v>
      </c>
      <c r="F664">
        <v>5542355</v>
      </c>
      <c r="G664">
        <v>5915</v>
      </c>
      <c r="H664">
        <v>663</v>
      </c>
      <c r="I664">
        <v>5206977.2911399603</v>
      </c>
      <c r="J664">
        <v>335377.70886003971</v>
      </c>
    </row>
    <row r="665" spans="1:10" x14ac:dyDescent="0.35">
      <c r="A665">
        <v>125273</v>
      </c>
      <c r="B665">
        <v>902</v>
      </c>
      <c r="C665">
        <v>7.7</v>
      </c>
      <c r="D665">
        <v>16.5</v>
      </c>
      <c r="E665">
        <v>40540</v>
      </c>
      <c r="F665">
        <v>5444472</v>
      </c>
      <c r="G665">
        <v>6036</v>
      </c>
      <c r="H665">
        <v>664</v>
      </c>
      <c r="I665">
        <v>5144638.0351281166</v>
      </c>
      <c r="J665">
        <v>299833.96487188339</v>
      </c>
    </row>
    <row r="666" spans="1:10" x14ac:dyDescent="0.35">
      <c r="A666">
        <v>125275</v>
      </c>
      <c r="B666">
        <v>1049</v>
      </c>
      <c r="C666">
        <v>3.8</v>
      </c>
      <c r="D666">
        <v>14.6</v>
      </c>
      <c r="E666">
        <v>36236</v>
      </c>
      <c r="F666">
        <v>5084503</v>
      </c>
      <c r="G666">
        <v>4847</v>
      </c>
      <c r="H666">
        <v>665</v>
      </c>
      <c r="I666">
        <v>5600632.9062611694</v>
      </c>
      <c r="J666">
        <v>-516129.90626116935</v>
      </c>
    </row>
    <row r="667" spans="1:10" x14ac:dyDescent="0.35">
      <c r="A667">
        <v>125276</v>
      </c>
      <c r="B667">
        <v>1122</v>
      </c>
      <c r="C667">
        <v>2.5</v>
      </c>
      <c r="D667">
        <v>15.7</v>
      </c>
      <c r="E667">
        <v>38721</v>
      </c>
      <c r="F667">
        <v>5700882</v>
      </c>
      <c r="G667">
        <v>5081</v>
      </c>
      <c r="H667">
        <v>666</v>
      </c>
      <c r="I667">
        <v>6072692.077717334</v>
      </c>
      <c r="J667">
        <v>-371810.07771733403</v>
      </c>
    </row>
    <row r="668" spans="1:10" x14ac:dyDescent="0.35">
      <c r="A668">
        <v>125278</v>
      </c>
      <c r="B668">
        <v>1701</v>
      </c>
      <c r="C668">
        <v>2.6</v>
      </c>
      <c r="D668">
        <v>19.2</v>
      </c>
      <c r="E668">
        <v>40023</v>
      </c>
      <c r="F668">
        <v>8256654</v>
      </c>
      <c r="G668">
        <v>4854</v>
      </c>
      <c r="H668">
        <v>667</v>
      </c>
      <c r="I668">
        <v>8995920.1154021583</v>
      </c>
      <c r="J668">
        <v>-739266.11540215835</v>
      </c>
    </row>
    <row r="669" spans="1:10" x14ac:dyDescent="0.35">
      <c r="A669">
        <v>125279</v>
      </c>
      <c r="B669">
        <v>1003</v>
      </c>
      <c r="C669">
        <v>3.8</v>
      </c>
      <c r="D669">
        <v>13.2</v>
      </c>
      <c r="E669">
        <v>39743</v>
      </c>
      <c r="F669">
        <v>6447284</v>
      </c>
      <c r="G669">
        <v>6428</v>
      </c>
      <c r="H669">
        <v>668</v>
      </c>
      <c r="I669">
        <v>5939412.8606509324</v>
      </c>
      <c r="J669">
        <v>507871.13934906758</v>
      </c>
    </row>
    <row r="670" spans="1:10" x14ac:dyDescent="0.35">
      <c r="A670">
        <v>125281</v>
      </c>
      <c r="B670">
        <v>846</v>
      </c>
      <c r="C670">
        <v>6.8</v>
      </c>
      <c r="D670">
        <v>17.7</v>
      </c>
      <c r="E670">
        <v>41929</v>
      </c>
      <c r="F670">
        <v>4328982</v>
      </c>
      <c r="G670">
        <v>5117</v>
      </c>
      <c r="H670">
        <v>669</v>
      </c>
      <c r="I670">
        <v>4764248.1786736175</v>
      </c>
      <c r="J670">
        <v>-435266.17867361754</v>
      </c>
    </row>
    <row r="671" spans="1:10" x14ac:dyDescent="0.35">
      <c r="A671">
        <v>125311</v>
      </c>
      <c r="B671">
        <v>1046</v>
      </c>
      <c r="C671">
        <v>6.2</v>
      </c>
      <c r="D671">
        <v>15</v>
      </c>
      <c r="E671">
        <v>36048</v>
      </c>
      <c r="F671">
        <v>5888980</v>
      </c>
      <c r="G671">
        <v>5630</v>
      </c>
      <c r="H671">
        <v>670</v>
      </c>
      <c r="I671">
        <v>5612326.7953207381</v>
      </c>
      <c r="J671">
        <v>276653.20467926189</v>
      </c>
    </row>
    <row r="672" spans="1:10" x14ac:dyDescent="0.35">
      <c r="A672">
        <v>125314</v>
      </c>
      <c r="B672">
        <v>1473</v>
      </c>
      <c r="C672">
        <v>6.3</v>
      </c>
      <c r="D672">
        <v>17.7</v>
      </c>
      <c r="E672">
        <v>38752</v>
      </c>
      <c r="F672">
        <v>7434231</v>
      </c>
      <c r="G672">
        <v>5047</v>
      </c>
      <c r="H672">
        <v>671</v>
      </c>
      <c r="I672">
        <v>7947391.8991859984</v>
      </c>
      <c r="J672">
        <v>-513160.89918599837</v>
      </c>
    </row>
    <row r="673" spans="1:10" x14ac:dyDescent="0.35">
      <c r="A673">
        <v>125315</v>
      </c>
      <c r="B673">
        <v>1395</v>
      </c>
      <c r="C673">
        <v>2.5</v>
      </c>
      <c r="D673">
        <v>19.7</v>
      </c>
      <c r="E673">
        <v>40508</v>
      </c>
      <c r="F673">
        <v>6376545</v>
      </c>
      <c r="G673">
        <v>4571</v>
      </c>
      <c r="H673">
        <v>672</v>
      </c>
      <c r="I673">
        <v>7233462.234259312</v>
      </c>
      <c r="J673">
        <v>-856917.23425931204</v>
      </c>
    </row>
    <row r="674" spans="1:10" x14ac:dyDescent="0.35">
      <c r="A674">
        <v>125734</v>
      </c>
      <c r="B674">
        <v>829</v>
      </c>
      <c r="C674">
        <v>7.2</v>
      </c>
      <c r="D674">
        <v>15.4</v>
      </c>
      <c r="E674">
        <v>38276</v>
      </c>
      <c r="F674">
        <v>4407793</v>
      </c>
      <c r="G674">
        <v>5317</v>
      </c>
      <c r="H674">
        <v>673</v>
      </c>
      <c r="I674">
        <v>4615697.8896117136</v>
      </c>
      <c r="J674">
        <v>-207904.88961171359</v>
      </c>
    </row>
    <row r="675" spans="1:10" x14ac:dyDescent="0.35">
      <c r="A675">
        <v>125747</v>
      </c>
      <c r="B675">
        <v>1739</v>
      </c>
      <c r="C675">
        <v>3.7</v>
      </c>
      <c r="D675">
        <v>15.3</v>
      </c>
      <c r="E675">
        <v>38146</v>
      </c>
      <c r="F675">
        <v>8682827</v>
      </c>
      <c r="G675">
        <v>4993</v>
      </c>
      <c r="H675">
        <v>674</v>
      </c>
      <c r="I675">
        <v>9627092.0857216306</v>
      </c>
      <c r="J675">
        <v>-944265.0857216306</v>
      </c>
    </row>
    <row r="676" spans="1:10" x14ac:dyDescent="0.35">
      <c r="A676">
        <v>125756</v>
      </c>
      <c r="B676">
        <v>747</v>
      </c>
      <c r="C676">
        <v>7.5</v>
      </c>
      <c r="D676">
        <v>14.3</v>
      </c>
      <c r="E676">
        <v>40962</v>
      </c>
      <c r="F676">
        <v>4481253</v>
      </c>
      <c r="G676">
        <v>5999</v>
      </c>
      <c r="H676">
        <v>675</v>
      </c>
      <c r="I676">
        <v>4627168.3440107573</v>
      </c>
      <c r="J676">
        <v>-145915.34401075728</v>
      </c>
    </row>
    <row r="677" spans="1:10" x14ac:dyDescent="0.35">
      <c r="A677">
        <v>125764</v>
      </c>
      <c r="B677">
        <v>1089</v>
      </c>
      <c r="C677">
        <v>15.3</v>
      </c>
      <c r="D677">
        <v>15.5</v>
      </c>
      <c r="E677">
        <v>38043</v>
      </c>
      <c r="F677">
        <v>6653790</v>
      </c>
      <c r="G677">
        <v>6110</v>
      </c>
      <c r="H677">
        <v>676</v>
      </c>
      <c r="I677">
        <v>6419459.8110773563</v>
      </c>
      <c r="J677">
        <v>234330.18892264366</v>
      </c>
    </row>
    <row r="678" spans="1:10" x14ac:dyDescent="0.35">
      <c r="A678">
        <v>126064</v>
      </c>
      <c r="B678">
        <v>1420</v>
      </c>
      <c r="C678">
        <v>4.3</v>
      </c>
      <c r="D678">
        <v>16.5</v>
      </c>
      <c r="E678">
        <v>39507</v>
      </c>
      <c r="F678">
        <v>7199400</v>
      </c>
      <c r="G678">
        <v>5070</v>
      </c>
      <c r="H678">
        <v>677</v>
      </c>
      <c r="I678">
        <v>7817429.6639875919</v>
      </c>
      <c r="J678">
        <v>-618029.66398759186</v>
      </c>
    </row>
    <row r="679" spans="1:10" x14ac:dyDescent="0.35">
      <c r="A679">
        <v>126065</v>
      </c>
      <c r="B679">
        <v>1097</v>
      </c>
      <c r="C679">
        <v>4.5</v>
      </c>
      <c r="D679">
        <v>19</v>
      </c>
      <c r="E679">
        <v>38261</v>
      </c>
      <c r="F679">
        <v>5690139</v>
      </c>
      <c r="G679">
        <v>5187</v>
      </c>
      <c r="H679">
        <v>678</v>
      </c>
      <c r="I679">
        <v>5482492.1954358676</v>
      </c>
      <c r="J679">
        <v>207646.80456413236</v>
      </c>
    </row>
    <row r="680" spans="1:10" x14ac:dyDescent="0.35">
      <c r="A680">
        <v>126066</v>
      </c>
      <c r="B680">
        <v>1497</v>
      </c>
      <c r="C680">
        <v>4.2</v>
      </c>
      <c r="D680">
        <v>18.2</v>
      </c>
      <c r="E680">
        <v>38900</v>
      </c>
      <c r="F680">
        <v>7140690</v>
      </c>
      <c r="G680">
        <v>4770</v>
      </c>
      <c r="H680">
        <v>679</v>
      </c>
      <c r="I680">
        <v>7931227.3494412024</v>
      </c>
      <c r="J680">
        <v>-790537.34944120236</v>
      </c>
    </row>
    <row r="681" spans="1:10" x14ac:dyDescent="0.35">
      <c r="A681">
        <v>126068</v>
      </c>
      <c r="B681">
        <v>1614</v>
      </c>
      <c r="C681">
        <v>5.0999999999999996</v>
      </c>
      <c r="D681">
        <v>16.5</v>
      </c>
      <c r="E681">
        <v>37553</v>
      </c>
      <c r="F681">
        <v>7676184</v>
      </c>
      <c r="G681">
        <v>4756</v>
      </c>
      <c r="H681">
        <v>680</v>
      </c>
      <c r="I681">
        <v>8736725.0528413206</v>
      </c>
      <c r="J681">
        <v>-1060541.0528413206</v>
      </c>
    </row>
    <row r="682" spans="1:10" x14ac:dyDescent="0.35">
      <c r="A682">
        <v>126069</v>
      </c>
      <c r="B682">
        <v>732</v>
      </c>
      <c r="C682">
        <v>7.6</v>
      </c>
      <c r="D682">
        <v>16.100000000000001</v>
      </c>
      <c r="E682">
        <v>38646</v>
      </c>
      <c r="F682">
        <v>3953532</v>
      </c>
      <c r="G682">
        <v>5401</v>
      </c>
      <c r="H682">
        <v>681</v>
      </c>
      <c r="I682">
        <v>4020891.233781429</v>
      </c>
      <c r="J682">
        <v>-67359.233781429008</v>
      </c>
    </row>
    <row r="683" spans="1:10" x14ac:dyDescent="0.35">
      <c r="A683">
        <v>126071</v>
      </c>
      <c r="B683">
        <v>1020</v>
      </c>
      <c r="C683">
        <v>13.6</v>
      </c>
      <c r="D683">
        <v>15.9</v>
      </c>
      <c r="E683">
        <v>41690</v>
      </c>
      <c r="F683">
        <v>6180180</v>
      </c>
      <c r="G683">
        <v>6059</v>
      </c>
      <c r="H683">
        <v>682</v>
      </c>
      <c r="I683">
        <v>6300332.3279519696</v>
      </c>
      <c r="J683">
        <v>-120152.32795196958</v>
      </c>
    </row>
    <row r="684" spans="1:10" x14ac:dyDescent="0.35">
      <c r="A684">
        <v>126080</v>
      </c>
      <c r="B684">
        <v>1316</v>
      </c>
      <c r="C684">
        <v>7.2</v>
      </c>
      <c r="D684">
        <v>17.8</v>
      </c>
      <c r="E684">
        <v>41156</v>
      </c>
      <c r="F684">
        <v>6765556</v>
      </c>
      <c r="G684">
        <v>5141</v>
      </c>
      <c r="H684">
        <v>683</v>
      </c>
      <c r="I684">
        <v>7351148.9715762278</v>
      </c>
      <c r="J684">
        <v>-585592.97157622781</v>
      </c>
    </row>
    <row r="685" spans="1:10" x14ac:dyDescent="0.35">
      <c r="A685">
        <v>126081</v>
      </c>
      <c r="B685">
        <v>1459</v>
      </c>
      <c r="C685">
        <v>7.8</v>
      </c>
      <c r="D685">
        <v>15.7</v>
      </c>
      <c r="E685">
        <v>39264</v>
      </c>
      <c r="F685">
        <v>8346939</v>
      </c>
      <c r="G685">
        <v>5721</v>
      </c>
      <c r="H685">
        <v>684</v>
      </c>
      <c r="I685">
        <v>8288684.8557876954</v>
      </c>
      <c r="J685">
        <v>58254.144212304614</v>
      </c>
    </row>
    <row r="686" spans="1:10" x14ac:dyDescent="0.35">
      <c r="A686">
        <v>126085</v>
      </c>
      <c r="B686">
        <v>955</v>
      </c>
      <c r="C686">
        <v>5.8</v>
      </c>
      <c r="D686">
        <v>15.6</v>
      </c>
      <c r="E686">
        <v>40778</v>
      </c>
      <c r="F686">
        <v>5093970</v>
      </c>
      <c r="G686">
        <v>5334</v>
      </c>
      <c r="H686">
        <v>685</v>
      </c>
      <c r="I686">
        <v>5519140.9900726583</v>
      </c>
      <c r="J686">
        <v>-425170.99007265829</v>
      </c>
    </row>
    <row r="687" spans="1:10" x14ac:dyDescent="0.35">
      <c r="A687">
        <v>126087</v>
      </c>
      <c r="B687">
        <v>1014</v>
      </c>
      <c r="C687">
        <v>5.3</v>
      </c>
      <c r="D687">
        <v>17.8</v>
      </c>
      <c r="E687">
        <v>40738</v>
      </c>
      <c r="F687">
        <v>5257590</v>
      </c>
      <c r="G687">
        <v>5185</v>
      </c>
      <c r="H687">
        <v>686</v>
      </c>
      <c r="I687">
        <v>5502291.0272100177</v>
      </c>
      <c r="J687">
        <v>-244701.02721001767</v>
      </c>
    </row>
    <row r="688" spans="1:10" x14ac:dyDescent="0.35">
      <c r="A688">
        <v>126088</v>
      </c>
      <c r="B688">
        <v>1640</v>
      </c>
      <c r="C688">
        <v>4.4000000000000004</v>
      </c>
      <c r="D688">
        <v>16.2</v>
      </c>
      <c r="E688">
        <v>40572</v>
      </c>
      <c r="F688">
        <v>8234440</v>
      </c>
      <c r="G688">
        <v>5021</v>
      </c>
      <c r="H688">
        <v>687</v>
      </c>
      <c r="I688">
        <v>9235623.1804361753</v>
      </c>
      <c r="J688">
        <v>-1001183.1804361753</v>
      </c>
    </row>
    <row r="689" spans="1:10" x14ac:dyDescent="0.35">
      <c r="A689">
        <v>126089</v>
      </c>
      <c r="B689">
        <v>1589</v>
      </c>
      <c r="C689">
        <v>4.8</v>
      </c>
      <c r="D689">
        <v>18.100000000000001</v>
      </c>
      <c r="E689">
        <v>40496</v>
      </c>
      <c r="F689">
        <v>7485779</v>
      </c>
      <c r="G689">
        <v>4711</v>
      </c>
      <c r="H689">
        <v>688</v>
      </c>
      <c r="I689">
        <v>8674924.9456872679</v>
      </c>
      <c r="J689">
        <v>-1189145.9456872679</v>
      </c>
    </row>
    <row r="690" spans="1:10" x14ac:dyDescent="0.35">
      <c r="A690">
        <v>126092</v>
      </c>
      <c r="B690">
        <v>1979</v>
      </c>
      <c r="C690">
        <v>3.4</v>
      </c>
      <c r="D690">
        <v>15.7</v>
      </c>
      <c r="E690">
        <v>39045</v>
      </c>
      <c r="F690">
        <v>10043425</v>
      </c>
      <c r="G690">
        <v>5075</v>
      </c>
      <c r="H690">
        <v>689</v>
      </c>
      <c r="I690">
        <v>11018773.428860808</v>
      </c>
      <c r="J690">
        <v>-975348.42886080779</v>
      </c>
    </row>
    <row r="691" spans="1:10" x14ac:dyDescent="0.35">
      <c r="A691">
        <v>126093</v>
      </c>
      <c r="B691">
        <v>1144</v>
      </c>
      <c r="C691">
        <v>6.4</v>
      </c>
      <c r="D691">
        <v>17.2</v>
      </c>
      <c r="E691">
        <v>40281</v>
      </c>
      <c r="F691">
        <v>6102096</v>
      </c>
      <c r="G691">
        <v>5334</v>
      </c>
      <c r="H691">
        <v>690</v>
      </c>
      <c r="I691">
        <v>6328114.6730118711</v>
      </c>
      <c r="J691">
        <v>-226018.67301187105</v>
      </c>
    </row>
    <row r="692" spans="1:10" x14ac:dyDescent="0.35">
      <c r="A692">
        <v>126094</v>
      </c>
      <c r="B692">
        <v>850</v>
      </c>
      <c r="C692">
        <v>7.9</v>
      </c>
      <c r="D692">
        <v>15.5</v>
      </c>
      <c r="E692">
        <v>39291</v>
      </c>
      <c r="F692">
        <v>4384300</v>
      </c>
      <c r="G692">
        <v>5158</v>
      </c>
      <c r="H692">
        <v>691</v>
      </c>
      <c r="I692">
        <v>4865852.8116864767</v>
      </c>
      <c r="J692">
        <v>-481552.81168647669</v>
      </c>
    </row>
    <row r="693" spans="1:10" x14ac:dyDescent="0.35">
      <c r="A693">
        <v>126095</v>
      </c>
      <c r="B693">
        <v>949</v>
      </c>
      <c r="C693">
        <v>6.5</v>
      </c>
      <c r="D693">
        <v>15</v>
      </c>
      <c r="E693">
        <v>39747</v>
      </c>
      <c r="F693">
        <v>4932902</v>
      </c>
      <c r="G693">
        <v>5198</v>
      </c>
      <c r="H693">
        <v>692</v>
      </c>
      <c r="I693">
        <v>5489768.3217777908</v>
      </c>
      <c r="J693">
        <v>-556866.32177779078</v>
      </c>
    </row>
    <row r="694" spans="1:10" x14ac:dyDescent="0.35">
      <c r="A694">
        <v>126096</v>
      </c>
      <c r="B694">
        <v>607</v>
      </c>
      <c r="C694">
        <v>8.8000000000000007</v>
      </c>
      <c r="D694">
        <v>16.3</v>
      </c>
      <c r="E694">
        <v>41362</v>
      </c>
      <c r="F694">
        <v>3323932</v>
      </c>
      <c r="G694">
        <v>5476</v>
      </c>
      <c r="H694">
        <v>693</v>
      </c>
      <c r="I694">
        <v>3640292.9169555418</v>
      </c>
      <c r="J694">
        <v>-316360.91695554182</v>
      </c>
    </row>
    <row r="695" spans="1:10" x14ac:dyDescent="0.35">
      <c r="A695">
        <v>126098</v>
      </c>
      <c r="B695">
        <v>1244</v>
      </c>
      <c r="C695">
        <v>7.7</v>
      </c>
      <c r="D695">
        <v>15.7</v>
      </c>
      <c r="E695">
        <v>40022</v>
      </c>
      <c r="F695">
        <v>6598176</v>
      </c>
      <c r="G695">
        <v>5304</v>
      </c>
      <c r="H695">
        <v>694</v>
      </c>
      <c r="I695">
        <v>7147686.2349293362</v>
      </c>
      <c r="J695">
        <v>-549510.23492933623</v>
      </c>
    </row>
    <row r="696" spans="1:10" x14ac:dyDescent="0.35">
      <c r="A696">
        <v>126101</v>
      </c>
      <c r="B696">
        <v>1108</v>
      </c>
      <c r="C696">
        <v>3.3</v>
      </c>
      <c r="D696">
        <v>15.9</v>
      </c>
      <c r="E696">
        <v>36836</v>
      </c>
      <c r="F696">
        <v>6460748</v>
      </c>
      <c r="G696">
        <v>5831</v>
      </c>
      <c r="H696">
        <v>695</v>
      </c>
      <c r="I696">
        <v>5788475.7517485116</v>
      </c>
      <c r="J696">
        <v>672272.24825148843</v>
      </c>
    </row>
    <row r="697" spans="1:10" x14ac:dyDescent="0.35">
      <c r="A697">
        <v>126458</v>
      </c>
      <c r="B697">
        <v>584</v>
      </c>
      <c r="C697">
        <v>7.2</v>
      </c>
      <c r="D697">
        <v>16.7</v>
      </c>
      <c r="E697">
        <v>42615</v>
      </c>
      <c r="F697">
        <v>3641824</v>
      </c>
      <c r="G697">
        <v>6236</v>
      </c>
      <c r="H697">
        <v>696</v>
      </c>
      <c r="I697">
        <v>3518507.5896048867</v>
      </c>
      <c r="J697">
        <v>123316.41039511329</v>
      </c>
    </row>
    <row r="698" spans="1:10" x14ac:dyDescent="0.35">
      <c r="A698">
        <v>126473</v>
      </c>
      <c r="B698">
        <v>470</v>
      </c>
      <c r="C698">
        <v>10.1</v>
      </c>
      <c r="D698">
        <v>13.1</v>
      </c>
      <c r="E698">
        <v>35502</v>
      </c>
      <c r="F698">
        <v>2682760</v>
      </c>
      <c r="G698">
        <v>5708</v>
      </c>
      <c r="H698">
        <v>697</v>
      </c>
      <c r="I698">
        <v>2736161.0387102161</v>
      </c>
      <c r="J698">
        <v>-53401.03871021606</v>
      </c>
    </row>
    <row r="699" spans="1:10" x14ac:dyDescent="0.35">
      <c r="A699">
        <v>126510</v>
      </c>
      <c r="B699">
        <v>897</v>
      </c>
      <c r="C699">
        <v>13.5</v>
      </c>
      <c r="D699">
        <v>13.6</v>
      </c>
      <c r="E699">
        <v>37195</v>
      </c>
      <c r="F699">
        <v>4616859</v>
      </c>
      <c r="G699">
        <v>5147</v>
      </c>
      <c r="H699">
        <v>698</v>
      </c>
      <c r="I699">
        <v>5432426.7436405076</v>
      </c>
      <c r="J699">
        <v>-815567.74364050757</v>
      </c>
    </row>
    <row r="700" spans="1:10" x14ac:dyDescent="0.35">
      <c r="A700">
        <v>129645</v>
      </c>
      <c r="B700">
        <v>305</v>
      </c>
      <c r="C700">
        <v>15.4</v>
      </c>
      <c r="D700">
        <v>15.7</v>
      </c>
      <c r="E700">
        <v>35332</v>
      </c>
      <c r="F700">
        <v>1740330</v>
      </c>
      <c r="G700">
        <v>5706</v>
      </c>
      <c r="H700">
        <v>699</v>
      </c>
      <c r="I700">
        <v>1636203.0142941675</v>
      </c>
      <c r="J700">
        <v>104126.98570583249</v>
      </c>
    </row>
    <row r="701" spans="1:10" x14ac:dyDescent="0.35">
      <c r="A701">
        <v>131280</v>
      </c>
      <c r="B701">
        <v>675</v>
      </c>
      <c r="C701">
        <v>10.4</v>
      </c>
      <c r="D701">
        <v>15.1</v>
      </c>
      <c r="E701">
        <v>41641</v>
      </c>
      <c r="F701">
        <v>4335525</v>
      </c>
      <c r="G701">
        <v>6423</v>
      </c>
      <c r="H701">
        <v>700</v>
      </c>
      <c r="I701">
        <v>4307720.1719567273</v>
      </c>
      <c r="J701">
        <v>27804.828043272719</v>
      </c>
    </row>
    <row r="702" spans="1:10" x14ac:dyDescent="0.35">
      <c r="A702">
        <v>131310</v>
      </c>
      <c r="B702">
        <v>1097</v>
      </c>
      <c r="C702">
        <v>10.3</v>
      </c>
      <c r="D702">
        <v>14.9</v>
      </c>
      <c r="E702">
        <v>45409</v>
      </c>
      <c r="F702">
        <v>7316990</v>
      </c>
      <c r="G702">
        <v>6670</v>
      </c>
      <c r="H702">
        <v>701</v>
      </c>
      <c r="I702">
        <v>7152898.608771584</v>
      </c>
      <c r="J702">
        <v>164091.391228416</v>
      </c>
    </row>
    <row r="703" spans="1:10" x14ac:dyDescent="0.35">
      <c r="A703">
        <v>131512</v>
      </c>
      <c r="B703">
        <v>611</v>
      </c>
      <c r="C703">
        <v>25</v>
      </c>
      <c r="D703">
        <v>12.3</v>
      </c>
      <c r="E703">
        <v>39648</v>
      </c>
      <c r="F703">
        <v>4225676</v>
      </c>
      <c r="G703">
        <v>6916</v>
      </c>
      <c r="H703">
        <v>702</v>
      </c>
      <c r="I703">
        <v>4796476.6805127719</v>
      </c>
      <c r="J703">
        <v>-570800.68051277194</v>
      </c>
    </row>
    <row r="704" spans="1:10" x14ac:dyDescent="0.35">
      <c r="A704">
        <v>131547</v>
      </c>
      <c r="B704">
        <v>760</v>
      </c>
      <c r="C704">
        <v>24.4</v>
      </c>
      <c r="D704">
        <v>13.8</v>
      </c>
      <c r="E704">
        <v>38400</v>
      </c>
      <c r="F704">
        <v>4924800</v>
      </c>
      <c r="G704">
        <v>6480</v>
      </c>
      <c r="H704">
        <v>703</v>
      </c>
      <c r="I704">
        <v>5254276.8479716694</v>
      </c>
      <c r="J704">
        <v>-329476.8479716694</v>
      </c>
    </row>
    <row r="705" spans="1:10" x14ac:dyDescent="0.35">
      <c r="A705">
        <v>131690</v>
      </c>
      <c r="B705">
        <v>573</v>
      </c>
      <c r="C705">
        <v>34.799999999999997</v>
      </c>
      <c r="D705">
        <v>14</v>
      </c>
      <c r="E705">
        <v>45671</v>
      </c>
      <c r="F705">
        <v>5811366</v>
      </c>
      <c r="G705">
        <v>10142</v>
      </c>
      <c r="H705">
        <v>704</v>
      </c>
      <c r="I705">
        <v>5449800.9042173056</v>
      </c>
      <c r="J705">
        <v>361565.09578269441</v>
      </c>
    </row>
    <row r="706" spans="1:10" x14ac:dyDescent="0.35">
      <c r="A706">
        <v>131726</v>
      </c>
      <c r="B706">
        <v>596</v>
      </c>
      <c r="C706">
        <v>8.3000000000000007</v>
      </c>
      <c r="D706">
        <v>14</v>
      </c>
      <c r="E706">
        <v>38081</v>
      </c>
      <c r="F706">
        <v>3427596</v>
      </c>
      <c r="G706">
        <v>5751</v>
      </c>
      <c r="H706">
        <v>705</v>
      </c>
      <c r="I706">
        <v>3526722.7559335525</v>
      </c>
      <c r="J706">
        <v>-99126.755933552515</v>
      </c>
    </row>
    <row r="707" spans="1:10" x14ac:dyDescent="0.35">
      <c r="A707">
        <v>131756</v>
      </c>
      <c r="B707">
        <v>680</v>
      </c>
      <c r="C707">
        <v>32</v>
      </c>
      <c r="D707">
        <v>13.8</v>
      </c>
      <c r="E707">
        <v>33283</v>
      </c>
      <c r="F707">
        <v>4930000</v>
      </c>
      <c r="G707">
        <v>7250</v>
      </c>
      <c r="H707">
        <v>706</v>
      </c>
      <c r="I707">
        <v>4570624.9175401777</v>
      </c>
      <c r="J707">
        <v>359375.0824598223</v>
      </c>
    </row>
    <row r="708" spans="1:10" x14ac:dyDescent="0.35">
      <c r="A708">
        <v>131757</v>
      </c>
      <c r="B708">
        <v>1058</v>
      </c>
      <c r="C708">
        <v>20</v>
      </c>
      <c r="D708">
        <v>13.5</v>
      </c>
      <c r="E708">
        <v>45822</v>
      </c>
      <c r="F708">
        <v>9051190</v>
      </c>
      <c r="G708">
        <v>8555</v>
      </c>
      <c r="H708">
        <v>707</v>
      </c>
      <c r="I708">
        <v>7624506.243003726</v>
      </c>
      <c r="J708">
        <v>1426683.756996274</v>
      </c>
    </row>
    <row r="709" spans="1:10" x14ac:dyDescent="0.35">
      <c r="A709">
        <v>131880</v>
      </c>
      <c r="B709">
        <v>932</v>
      </c>
      <c r="C709">
        <v>27.5</v>
      </c>
      <c r="D709">
        <v>15.4</v>
      </c>
      <c r="E709">
        <v>35324</v>
      </c>
      <c r="F709">
        <v>7204360</v>
      </c>
      <c r="G709">
        <v>7730</v>
      </c>
      <c r="H709">
        <v>708</v>
      </c>
      <c r="I709">
        <v>5790811.3574199658</v>
      </c>
      <c r="J709">
        <v>1413548.6425800342</v>
      </c>
    </row>
    <row r="710" spans="1:10" x14ac:dyDescent="0.35">
      <c r="A710">
        <v>131945</v>
      </c>
      <c r="B710">
        <v>872</v>
      </c>
      <c r="C710">
        <v>31.5</v>
      </c>
      <c r="D710">
        <v>14</v>
      </c>
      <c r="E710">
        <v>35669</v>
      </c>
      <c r="F710">
        <v>6134520</v>
      </c>
      <c r="G710">
        <v>7035</v>
      </c>
      <c r="H710">
        <v>709</v>
      </c>
      <c r="I710">
        <v>5876859.571854502</v>
      </c>
      <c r="J710">
        <v>257660.42814549804</v>
      </c>
    </row>
    <row r="711" spans="1:10" x14ac:dyDescent="0.35">
      <c r="A711">
        <v>131969</v>
      </c>
      <c r="B711">
        <v>766</v>
      </c>
      <c r="C711">
        <v>6.6</v>
      </c>
      <c r="D711">
        <v>14.6</v>
      </c>
      <c r="E711">
        <v>38028</v>
      </c>
      <c r="F711">
        <v>4966744</v>
      </c>
      <c r="G711">
        <v>6484</v>
      </c>
      <c r="H711">
        <v>710</v>
      </c>
      <c r="I711">
        <v>4320868.5627661254</v>
      </c>
      <c r="J711">
        <v>645875.43723387457</v>
      </c>
    </row>
    <row r="712" spans="1:10" x14ac:dyDescent="0.35">
      <c r="A712">
        <v>132058</v>
      </c>
      <c r="B712">
        <v>1461</v>
      </c>
      <c r="C712">
        <v>19.3</v>
      </c>
      <c r="D712">
        <v>15.2</v>
      </c>
      <c r="E712">
        <v>42637</v>
      </c>
      <c r="F712">
        <v>11086068</v>
      </c>
      <c r="G712">
        <v>7588</v>
      </c>
      <c r="H712">
        <v>711</v>
      </c>
      <c r="I712">
        <v>9274019.2276538089</v>
      </c>
      <c r="J712">
        <v>1812048.7723461911</v>
      </c>
    </row>
    <row r="713" spans="1:10" x14ac:dyDescent="0.35">
      <c r="A713">
        <v>132217</v>
      </c>
      <c r="B713">
        <v>982</v>
      </c>
      <c r="C713">
        <v>9.3000000000000007</v>
      </c>
      <c r="D713">
        <v>14.4</v>
      </c>
      <c r="E713">
        <v>37269</v>
      </c>
      <c r="F713">
        <v>5558120</v>
      </c>
      <c r="G713">
        <v>5660</v>
      </c>
      <c r="H713">
        <v>712</v>
      </c>
      <c r="I713">
        <v>5614939.2421732573</v>
      </c>
      <c r="J713">
        <v>-56819.242173257284</v>
      </c>
    </row>
    <row r="714" spans="1:10" x14ac:dyDescent="0.35">
      <c r="A714">
        <v>132256</v>
      </c>
      <c r="B714">
        <v>1504</v>
      </c>
      <c r="C714">
        <v>6</v>
      </c>
      <c r="D714">
        <v>16.899999999999999</v>
      </c>
      <c r="E714">
        <v>43030</v>
      </c>
      <c r="F714">
        <v>9923392</v>
      </c>
      <c r="G714">
        <v>6598</v>
      </c>
      <c r="H714">
        <v>713</v>
      </c>
      <c r="I714">
        <v>8707903.8751908559</v>
      </c>
      <c r="J714">
        <v>1215488.1248091441</v>
      </c>
    </row>
    <row r="715" spans="1:10" x14ac:dyDescent="0.35">
      <c r="A715">
        <v>132268</v>
      </c>
      <c r="B715">
        <v>478</v>
      </c>
      <c r="C715">
        <v>9.5</v>
      </c>
      <c r="D715">
        <v>16.5</v>
      </c>
      <c r="E715">
        <v>41191</v>
      </c>
      <c r="F715">
        <v>3052508</v>
      </c>
      <c r="G715">
        <v>6386</v>
      </c>
      <c r="H715">
        <v>714</v>
      </c>
      <c r="I715">
        <v>2890446.4147777539</v>
      </c>
      <c r="J715">
        <v>162061.58522224613</v>
      </c>
    </row>
    <row r="716" spans="1:10" x14ac:dyDescent="0.35">
      <c r="A716">
        <v>132834</v>
      </c>
      <c r="B716">
        <v>1426</v>
      </c>
      <c r="C716">
        <v>8.1</v>
      </c>
      <c r="D716">
        <v>15.4</v>
      </c>
      <c r="E716">
        <v>38322</v>
      </c>
      <c r="F716">
        <v>7691844</v>
      </c>
      <c r="G716">
        <v>5394</v>
      </c>
      <c r="H716">
        <v>715</v>
      </c>
      <c r="I716">
        <v>8053449.1240129108</v>
      </c>
      <c r="J716">
        <v>-361605.12401291076</v>
      </c>
    </row>
    <row r="717" spans="1:10" x14ac:dyDescent="0.35">
      <c r="A717">
        <v>133289</v>
      </c>
      <c r="B717">
        <v>579</v>
      </c>
      <c r="C717">
        <v>29.6</v>
      </c>
      <c r="D717">
        <v>5.2</v>
      </c>
      <c r="E717">
        <v>44857</v>
      </c>
      <c r="F717">
        <v>5011824</v>
      </c>
      <c r="G717">
        <v>8656</v>
      </c>
      <c r="H717">
        <v>716</v>
      </c>
      <c r="I717">
        <v>6456146.5511093503</v>
      </c>
      <c r="J717">
        <v>-1444322.5511093503</v>
      </c>
    </row>
    <row r="718" spans="1:10" x14ac:dyDescent="0.35">
      <c r="A718">
        <v>133293</v>
      </c>
      <c r="B718">
        <v>692</v>
      </c>
      <c r="C718">
        <v>31.8</v>
      </c>
      <c r="D718">
        <v>12.7</v>
      </c>
      <c r="E718">
        <v>41355</v>
      </c>
      <c r="F718">
        <v>4825316</v>
      </c>
      <c r="G718">
        <v>6973</v>
      </c>
      <c r="H718">
        <v>717</v>
      </c>
      <c r="I718">
        <v>5697605.3201368349</v>
      </c>
      <c r="J718">
        <v>-872289.32013683487</v>
      </c>
    </row>
    <row r="719" spans="1:10" x14ac:dyDescent="0.35">
      <c r="A719">
        <v>133306</v>
      </c>
      <c r="B719">
        <v>767</v>
      </c>
      <c r="C719">
        <v>13.5</v>
      </c>
      <c r="D719">
        <v>15.3</v>
      </c>
      <c r="E719">
        <v>35681</v>
      </c>
      <c r="F719">
        <v>4769206</v>
      </c>
      <c r="G719">
        <v>6218</v>
      </c>
      <c r="H719">
        <v>718</v>
      </c>
      <c r="I719">
        <v>4272986.9292270746</v>
      </c>
      <c r="J719">
        <v>496219.07077292539</v>
      </c>
    </row>
    <row r="720" spans="1:10" x14ac:dyDescent="0.35">
      <c r="A720">
        <v>133351</v>
      </c>
      <c r="B720">
        <v>757</v>
      </c>
      <c r="C720">
        <v>32.9</v>
      </c>
      <c r="D720">
        <v>13.9</v>
      </c>
      <c r="E720">
        <v>38822</v>
      </c>
      <c r="F720">
        <v>6096121</v>
      </c>
      <c r="G720">
        <v>8053</v>
      </c>
      <c r="H720">
        <v>719</v>
      </c>
      <c r="I720">
        <v>5655468.871654449</v>
      </c>
      <c r="J720">
        <v>440652.12834555097</v>
      </c>
    </row>
    <row r="721" spans="1:10" x14ac:dyDescent="0.35">
      <c r="A721">
        <v>133405</v>
      </c>
      <c r="B721">
        <v>1653</v>
      </c>
      <c r="C721">
        <v>16.7</v>
      </c>
      <c r="D721">
        <v>15.5</v>
      </c>
      <c r="E721">
        <v>40916</v>
      </c>
      <c r="F721">
        <v>9440283</v>
      </c>
      <c r="G721">
        <v>5711</v>
      </c>
      <c r="H721">
        <v>720</v>
      </c>
      <c r="I721">
        <v>10009519.657973863</v>
      </c>
      <c r="J721">
        <v>-569236.65797386318</v>
      </c>
    </row>
    <row r="722" spans="1:10" x14ac:dyDescent="0.35">
      <c r="A722">
        <v>133561</v>
      </c>
      <c r="B722">
        <v>1381</v>
      </c>
      <c r="C722">
        <v>19.399999999999999</v>
      </c>
      <c r="D722">
        <v>13.7</v>
      </c>
      <c r="E722">
        <v>45079</v>
      </c>
      <c r="F722">
        <v>11785454</v>
      </c>
      <c r="G722">
        <v>8534</v>
      </c>
      <c r="H722">
        <v>721</v>
      </c>
      <c r="I722">
        <v>9319476.4746285621</v>
      </c>
      <c r="J722">
        <v>2465977.5253714379</v>
      </c>
    </row>
    <row r="723" spans="1:10" x14ac:dyDescent="0.35">
      <c r="A723">
        <v>133580</v>
      </c>
      <c r="B723">
        <v>396</v>
      </c>
      <c r="C723">
        <v>25.2</v>
      </c>
      <c r="D723">
        <v>12.4</v>
      </c>
      <c r="E723">
        <v>39893</v>
      </c>
      <c r="F723">
        <v>2832588</v>
      </c>
      <c r="G723">
        <v>7153</v>
      </c>
      <c r="H723">
        <v>722</v>
      </c>
      <c r="I723">
        <v>3596779.2477447097</v>
      </c>
      <c r="J723">
        <v>-764191.24774470972</v>
      </c>
    </row>
    <row r="724" spans="1:10" x14ac:dyDescent="0.35">
      <c r="A724">
        <v>133599</v>
      </c>
      <c r="B724">
        <v>325</v>
      </c>
      <c r="C724">
        <v>3.3</v>
      </c>
      <c r="D724">
        <v>10.4</v>
      </c>
      <c r="E724">
        <v>32653</v>
      </c>
      <c r="F724">
        <v>3177200</v>
      </c>
      <c r="G724">
        <v>9776</v>
      </c>
      <c r="H724">
        <v>723</v>
      </c>
      <c r="I724">
        <v>1682970.8024217815</v>
      </c>
      <c r="J724">
        <v>1494229.1975782185</v>
      </c>
    </row>
    <row r="725" spans="1:10" x14ac:dyDescent="0.35">
      <c r="A725">
        <v>133724</v>
      </c>
      <c r="B725">
        <v>2016</v>
      </c>
      <c r="C725">
        <v>1.3</v>
      </c>
      <c r="D725">
        <v>14</v>
      </c>
      <c r="E725">
        <v>49185</v>
      </c>
      <c r="F725">
        <v>17871840</v>
      </c>
      <c r="G725">
        <v>8865</v>
      </c>
      <c r="H725">
        <v>724</v>
      </c>
      <c r="I725">
        <v>12522150.461845061</v>
      </c>
      <c r="J725">
        <v>5349689.5381549392</v>
      </c>
    </row>
    <row r="726" spans="1:10" x14ac:dyDescent="0.35">
      <c r="A726">
        <v>134042</v>
      </c>
      <c r="B726">
        <v>1403</v>
      </c>
      <c r="C726">
        <v>4.2</v>
      </c>
      <c r="D726">
        <v>17.100000000000001</v>
      </c>
      <c r="E726">
        <v>38530</v>
      </c>
      <c r="F726">
        <v>7629514</v>
      </c>
      <c r="G726">
        <v>5438</v>
      </c>
      <c r="H726">
        <v>725</v>
      </c>
      <c r="I726">
        <v>7518116.6379318014</v>
      </c>
      <c r="J726">
        <v>111397.36206819862</v>
      </c>
    </row>
    <row r="727" spans="1:10" x14ac:dyDescent="0.35">
      <c r="A727">
        <v>134195</v>
      </c>
      <c r="B727">
        <v>134</v>
      </c>
      <c r="C727">
        <v>2.1</v>
      </c>
      <c r="D727">
        <v>13.6</v>
      </c>
      <c r="E727">
        <v>37510</v>
      </c>
      <c r="F727">
        <v>859342</v>
      </c>
      <c r="G727">
        <v>6413</v>
      </c>
      <c r="H727">
        <v>726</v>
      </c>
      <c r="I727">
        <v>615655.45937912539</v>
      </c>
      <c r="J727">
        <v>243686.54062087461</v>
      </c>
    </row>
    <row r="728" spans="1:10" x14ac:dyDescent="0.35">
      <c r="A728">
        <v>134283</v>
      </c>
      <c r="B728">
        <v>755</v>
      </c>
      <c r="C728">
        <v>14.8</v>
      </c>
      <c r="D728">
        <v>16</v>
      </c>
      <c r="E728">
        <v>40441</v>
      </c>
      <c r="F728">
        <v>4934680</v>
      </c>
      <c r="G728">
        <v>6536</v>
      </c>
      <c r="H728">
        <v>727</v>
      </c>
      <c r="I728">
        <v>4694357.9321842287</v>
      </c>
      <c r="J728">
        <v>240322.06781577133</v>
      </c>
    </row>
    <row r="729" spans="1:10" x14ac:dyDescent="0.35">
      <c r="A729">
        <v>134646</v>
      </c>
      <c r="B729">
        <v>871</v>
      </c>
      <c r="C729">
        <v>18.2</v>
      </c>
      <c r="D729">
        <v>15.6</v>
      </c>
      <c r="E729">
        <v>39436</v>
      </c>
      <c r="F729">
        <v>5418491</v>
      </c>
      <c r="G729">
        <v>6221</v>
      </c>
      <c r="H729">
        <v>728</v>
      </c>
      <c r="I729">
        <v>5453996.2571351249</v>
      </c>
      <c r="J729">
        <v>-35505.257135124877</v>
      </c>
    </row>
    <row r="730" spans="1:10" x14ac:dyDescent="0.35">
      <c r="A730">
        <v>134906</v>
      </c>
      <c r="B730">
        <v>816</v>
      </c>
      <c r="C730">
        <v>23.4</v>
      </c>
      <c r="D730">
        <v>15</v>
      </c>
      <c r="E730">
        <v>39624</v>
      </c>
      <c r="F730">
        <v>5610816</v>
      </c>
      <c r="G730">
        <v>6876</v>
      </c>
      <c r="H730">
        <v>729</v>
      </c>
      <c r="I730">
        <v>5487150.9229965955</v>
      </c>
      <c r="J730">
        <v>123665.0770034045</v>
      </c>
    </row>
    <row r="731" spans="1:10" x14ac:dyDescent="0.35">
      <c r="A731">
        <v>134989</v>
      </c>
      <c r="B731">
        <v>1014</v>
      </c>
      <c r="C731">
        <v>15.4</v>
      </c>
      <c r="D731">
        <v>14.8</v>
      </c>
      <c r="E731">
        <v>38536</v>
      </c>
      <c r="F731">
        <v>7195344</v>
      </c>
      <c r="G731">
        <v>7096</v>
      </c>
      <c r="H731">
        <v>730</v>
      </c>
      <c r="I731">
        <v>6156566.656488372</v>
      </c>
      <c r="J731">
        <v>1038777.343511628</v>
      </c>
    </row>
    <row r="732" spans="1:10" x14ac:dyDescent="0.35">
      <c r="A732">
        <v>134996</v>
      </c>
      <c r="B732">
        <v>980</v>
      </c>
      <c r="C732">
        <v>22.2</v>
      </c>
      <c r="D732">
        <v>14.7</v>
      </c>
      <c r="E732">
        <v>38774</v>
      </c>
      <c r="F732">
        <v>7326480</v>
      </c>
      <c r="G732">
        <v>7476</v>
      </c>
      <c r="H732">
        <v>731</v>
      </c>
      <c r="I732">
        <v>6313398.6703819074</v>
      </c>
      <c r="J732">
        <v>1013081.3296180926</v>
      </c>
    </row>
    <row r="733" spans="1:10" x14ac:dyDescent="0.35">
      <c r="A733">
        <v>134997</v>
      </c>
      <c r="B733">
        <v>1256</v>
      </c>
      <c r="C733">
        <v>14.8</v>
      </c>
      <c r="D733">
        <v>14.9</v>
      </c>
      <c r="E733">
        <v>38146</v>
      </c>
      <c r="F733">
        <v>7355136</v>
      </c>
      <c r="G733">
        <v>5856</v>
      </c>
      <c r="H733">
        <v>732</v>
      </c>
      <c r="I733">
        <v>7445712.1758376844</v>
      </c>
      <c r="J733">
        <v>-90576.175837684423</v>
      </c>
    </row>
    <row r="734" spans="1:10" x14ac:dyDescent="0.35">
      <c r="A734">
        <v>135003</v>
      </c>
      <c r="B734">
        <v>972</v>
      </c>
      <c r="C734">
        <v>19</v>
      </c>
      <c r="D734">
        <v>14.7</v>
      </c>
      <c r="E734">
        <v>39954</v>
      </c>
      <c r="F734">
        <v>6551280</v>
      </c>
      <c r="G734">
        <v>6740</v>
      </c>
      <c r="H734">
        <v>733</v>
      </c>
      <c r="I734">
        <v>6255117.0051490255</v>
      </c>
      <c r="J734">
        <v>296162.99485097453</v>
      </c>
    </row>
    <row r="735" spans="1:10" x14ac:dyDescent="0.35">
      <c r="A735">
        <v>135035</v>
      </c>
      <c r="B735">
        <v>957</v>
      </c>
      <c r="C735">
        <v>6.6</v>
      </c>
      <c r="D735">
        <v>15.3</v>
      </c>
      <c r="E735">
        <v>39254</v>
      </c>
      <c r="F735">
        <v>4933335</v>
      </c>
      <c r="G735">
        <v>5155</v>
      </c>
      <c r="H735">
        <v>734</v>
      </c>
      <c r="I735">
        <v>5440154.9322102331</v>
      </c>
      <c r="J735">
        <v>-506819.93221023306</v>
      </c>
    </row>
    <row r="736" spans="1:10" x14ac:dyDescent="0.35">
      <c r="A736">
        <v>135061</v>
      </c>
      <c r="B736">
        <v>567</v>
      </c>
      <c r="C736">
        <v>12.5</v>
      </c>
      <c r="D736">
        <v>14.7</v>
      </c>
      <c r="E736">
        <v>41418</v>
      </c>
      <c r="F736">
        <v>3811374</v>
      </c>
      <c r="G736">
        <v>6722</v>
      </c>
      <c r="H736">
        <v>735</v>
      </c>
      <c r="I736">
        <v>3823472.8506963975</v>
      </c>
      <c r="J736">
        <v>-12098.85069639748</v>
      </c>
    </row>
    <row r="737" spans="1:10" x14ac:dyDescent="0.35">
      <c r="A737">
        <v>135122</v>
      </c>
      <c r="B737">
        <v>1102</v>
      </c>
      <c r="C737">
        <v>28.3</v>
      </c>
      <c r="D737">
        <v>16.2</v>
      </c>
      <c r="E737">
        <v>39455</v>
      </c>
      <c r="F737">
        <v>7040678</v>
      </c>
      <c r="G737">
        <v>6389</v>
      </c>
      <c r="H737">
        <v>736</v>
      </c>
      <c r="I737">
        <v>7138176.3590916172</v>
      </c>
      <c r="J737">
        <v>-97498.359091617167</v>
      </c>
    </row>
    <row r="738" spans="1:10" x14ac:dyDescent="0.35">
      <c r="A738">
        <v>135479</v>
      </c>
      <c r="B738">
        <v>918</v>
      </c>
      <c r="C738">
        <v>38.6</v>
      </c>
      <c r="D738">
        <v>13.5</v>
      </c>
      <c r="E738">
        <v>41318</v>
      </c>
      <c r="F738">
        <v>6536160</v>
      </c>
      <c r="G738">
        <v>7120</v>
      </c>
      <c r="H738">
        <v>737</v>
      </c>
      <c r="I738">
        <v>7167833.4855206497</v>
      </c>
      <c r="J738">
        <v>-631673.4855206497</v>
      </c>
    </row>
    <row r="739" spans="1:10" x14ac:dyDescent="0.35">
      <c r="A739">
        <v>135481</v>
      </c>
      <c r="B739">
        <v>1026</v>
      </c>
      <c r="C739">
        <v>22.9</v>
      </c>
      <c r="D739">
        <v>14.5</v>
      </c>
      <c r="E739">
        <v>38718</v>
      </c>
      <c r="F739">
        <v>7013736</v>
      </c>
      <c r="G739">
        <v>6836</v>
      </c>
      <c r="H739">
        <v>738</v>
      </c>
      <c r="I739">
        <v>6629753.4100123132</v>
      </c>
      <c r="J739">
        <v>383982.58998768684</v>
      </c>
    </row>
    <row r="740" spans="1:10" x14ac:dyDescent="0.35">
      <c r="A740">
        <v>135552</v>
      </c>
      <c r="B740">
        <v>1501</v>
      </c>
      <c r="C740">
        <v>7.2</v>
      </c>
      <c r="D740">
        <v>16.100000000000001</v>
      </c>
      <c r="E740">
        <v>37342</v>
      </c>
      <c r="F740">
        <v>8186454</v>
      </c>
      <c r="G740">
        <v>5454</v>
      </c>
      <c r="H740">
        <v>739</v>
      </c>
      <c r="I740">
        <v>8225417.1118457578</v>
      </c>
      <c r="J740">
        <v>-38963.111845757812</v>
      </c>
    </row>
    <row r="741" spans="1:10" x14ac:dyDescent="0.35">
      <c r="A741">
        <v>135747</v>
      </c>
      <c r="B741">
        <v>1111</v>
      </c>
      <c r="C741">
        <v>3.9</v>
      </c>
      <c r="D741">
        <v>12.8</v>
      </c>
      <c r="E741">
        <v>39381</v>
      </c>
      <c r="F741">
        <v>10310080</v>
      </c>
      <c r="G741">
        <v>9280</v>
      </c>
      <c r="H741">
        <v>740</v>
      </c>
      <c r="I741">
        <v>6575996.6426850185</v>
      </c>
      <c r="J741">
        <v>3734083.3573149815</v>
      </c>
    </row>
    <row r="742" spans="1:10" x14ac:dyDescent="0.35">
      <c r="A742">
        <v>135762</v>
      </c>
      <c r="B742">
        <v>419</v>
      </c>
      <c r="C742">
        <v>18.5</v>
      </c>
      <c r="D742">
        <v>12.4</v>
      </c>
      <c r="E742">
        <v>45993</v>
      </c>
      <c r="F742">
        <v>3933572</v>
      </c>
      <c r="G742">
        <v>9388</v>
      </c>
      <c r="H742">
        <v>741</v>
      </c>
      <c r="I742">
        <v>4107694.2231194172</v>
      </c>
      <c r="J742">
        <v>-174122.22311941721</v>
      </c>
    </row>
    <row r="743" spans="1:10" x14ac:dyDescent="0.35">
      <c r="A743">
        <v>135795</v>
      </c>
      <c r="B743">
        <v>1011</v>
      </c>
      <c r="C743">
        <v>32.9</v>
      </c>
      <c r="D743">
        <v>14.4</v>
      </c>
      <c r="E743">
        <v>39808</v>
      </c>
      <c r="F743">
        <v>6645303</v>
      </c>
      <c r="G743">
        <v>6573</v>
      </c>
      <c r="H743">
        <v>742</v>
      </c>
      <c r="I743">
        <v>7135292.436842395</v>
      </c>
      <c r="J743">
        <v>-489989.43684239499</v>
      </c>
    </row>
    <row r="744" spans="1:10" x14ac:dyDescent="0.35">
      <c r="A744">
        <v>135826</v>
      </c>
      <c r="B744">
        <v>994</v>
      </c>
      <c r="C744">
        <v>33.299999999999997</v>
      </c>
      <c r="D744">
        <v>11.6</v>
      </c>
      <c r="E744">
        <v>38449</v>
      </c>
      <c r="F744">
        <v>7936096</v>
      </c>
      <c r="G744">
        <v>7984</v>
      </c>
      <c r="H744">
        <v>743</v>
      </c>
      <c r="I744">
        <v>7317896.8710496044</v>
      </c>
      <c r="J744">
        <v>618199.12895039562</v>
      </c>
    </row>
    <row r="745" spans="1:10" x14ac:dyDescent="0.35">
      <c r="A745">
        <v>135843</v>
      </c>
      <c r="B745">
        <v>843</v>
      </c>
      <c r="C745">
        <v>20.2</v>
      </c>
      <c r="D745">
        <v>16.399999999999999</v>
      </c>
      <c r="E745">
        <v>44573</v>
      </c>
      <c r="F745">
        <v>5639670</v>
      </c>
      <c r="G745">
        <v>6690</v>
      </c>
      <c r="H745">
        <v>744</v>
      </c>
      <c r="I745">
        <v>5843747.9965445157</v>
      </c>
      <c r="J745">
        <v>-204077.99654451571</v>
      </c>
    </row>
    <row r="746" spans="1:10" x14ac:dyDescent="0.35">
      <c r="A746">
        <v>136010</v>
      </c>
      <c r="B746">
        <v>1270</v>
      </c>
      <c r="C746">
        <v>14.7</v>
      </c>
      <c r="D746">
        <v>13</v>
      </c>
      <c r="E746">
        <v>37746</v>
      </c>
      <c r="F746">
        <v>8030210</v>
      </c>
      <c r="G746">
        <v>6323</v>
      </c>
      <c r="H746">
        <v>745</v>
      </c>
      <c r="I746">
        <v>7756419.6436597351</v>
      </c>
      <c r="J746">
        <v>273790.3563402649</v>
      </c>
    </row>
    <row r="747" spans="1:10" x14ac:dyDescent="0.35">
      <c r="A747">
        <v>136012</v>
      </c>
      <c r="B747">
        <v>930</v>
      </c>
      <c r="C747">
        <v>10.5</v>
      </c>
      <c r="D747">
        <v>18.5</v>
      </c>
      <c r="E747">
        <v>40368</v>
      </c>
      <c r="F747">
        <v>5364240</v>
      </c>
      <c r="G747">
        <v>5768</v>
      </c>
      <c r="H747">
        <v>746</v>
      </c>
      <c r="I747">
        <v>5116123.9312722068</v>
      </c>
      <c r="J747">
        <v>248116.06872779317</v>
      </c>
    </row>
    <row r="748" spans="1:10" x14ac:dyDescent="0.35">
      <c r="A748">
        <v>136028</v>
      </c>
      <c r="B748">
        <v>1248</v>
      </c>
      <c r="C748">
        <v>20.5</v>
      </c>
      <c r="D748">
        <v>14.1</v>
      </c>
      <c r="E748">
        <v>50185</v>
      </c>
      <c r="F748">
        <v>9140352</v>
      </c>
      <c r="G748">
        <v>7324</v>
      </c>
      <c r="H748">
        <v>747</v>
      </c>
      <c r="I748">
        <v>9127443.8519592937</v>
      </c>
      <c r="J748">
        <v>12908.148040706292</v>
      </c>
    </row>
    <row r="749" spans="1:10" x14ac:dyDescent="0.35">
      <c r="A749">
        <v>136091</v>
      </c>
      <c r="B749">
        <v>1502</v>
      </c>
      <c r="C749">
        <v>27.7</v>
      </c>
      <c r="D749">
        <v>15.4</v>
      </c>
      <c r="E749">
        <v>40177</v>
      </c>
      <c r="F749">
        <v>9536198</v>
      </c>
      <c r="G749">
        <v>6349</v>
      </c>
      <c r="H749">
        <v>748</v>
      </c>
      <c r="I749">
        <v>9582609.8939300962</v>
      </c>
      <c r="J749">
        <v>-46411.893930096179</v>
      </c>
    </row>
    <row r="750" spans="1:10" x14ac:dyDescent="0.35">
      <c r="A750">
        <v>136432</v>
      </c>
      <c r="B750">
        <v>1416</v>
      </c>
      <c r="C750">
        <v>18.100000000000001</v>
      </c>
      <c r="D750">
        <v>15.5</v>
      </c>
      <c r="E750">
        <v>38009</v>
      </c>
      <c r="F750">
        <v>8620608</v>
      </c>
      <c r="G750">
        <v>6088</v>
      </c>
      <c r="H750">
        <v>749</v>
      </c>
      <c r="I750">
        <v>8400485.3143442962</v>
      </c>
      <c r="J750">
        <v>220122.68565570377</v>
      </c>
    </row>
    <row r="751" spans="1:10" x14ac:dyDescent="0.35">
      <c r="A751">
        <v>136438</v>
      </c>
      <c r="B751">
        <v>896</v>
      </c>
      <c r="C751">
        <v>15.1</v>
      </c>
      <c r="D751">
        <v>17.7</v>
      </c>
      <c r="E751">
        <v>35187</v>
      </c>
      <c r="F751">
        <v>4977280</v>
      </c>
      <c r="G751">
        <v>5555</v>
      </c>
      <c r="H751">
        <v>750</v>
      </c>
      <c r="I751">
        <v>4668653.1695941109</v>
      </c>
      <c r="J751">
        <v>308626.83040588908</v>
      </c>
    </row>
    <row r="752" spans="1:10" x14ac:dyDescent="0.35">
      <c r="A752">
        <v>136502</v>
      </c>
      <c r="B752">
        <v>545</v>
      </c>
      <c r="C752">
        <v>40.200000000000003</v>
      </c>
      <c r="D752">
        <v>11.9</v>
      </c>
      <c r="E752">
        <v>39194</v>
      </c>
      <c r="F752">
        <v>4779650</v>
      </c>
      <c r="G752">
        <v>8770</v>
      </c>
      <c r="H752">
        <v>751</v>
      </c>
      <c r="I752">
        <v>5119315.0038597416</v>
      </c>
      <c r="J752">
        <v>-339665.00385974161</v>
      </c>
    </row>
    <row r="753" spans="1:10" x14ac:dyDescent="0.35">
      <c r="A753">
        <v>136801</v>
      </c>
      <c r="B753">
        <v>400</v>
      </c>
      <c r="C753">
        <v>12.2</v>
      </c>
      <c r="D753">
        <v>15</v>
      </c>
      <c r="E753">
        <v>33097</v>
      </c>
      <c r="F753">
        <v>2328800</v>
      </c>
      <c r="G753">
        <v>5822</v>
      </c>
      <c r="H753">
        <v>752</v>
      </c>
      <c r="I753">
        <v>1883405.5366976983</v>
      </c>
      <c r="J753">
        <v>445394.46330230171</v>
      </c>
    </row>
    <row r="754" spans="1:10" x14ac:dyDescent="0.35">
      <c r="A754">
        <v>137783</v>
      </c>
      <c r="B754">
        <v>573</v>
      </c>
      <c r="C754">
        <v>11.2</v>
      </c>
      <c r="D754">
        <v>14.7</v>
      </c>
      <c r="E754">
        <v>41310</v>
      </c>
      <c r="F754">
        <v>3721635</v>
      </c>
      <c r="G754">
        <v>6495</v>
      </c>
      <c r="H754">
        <v>753</v>
      </c>
      <c r="I754">
        <v>3786462.0460171634</v>
      </c>
      <c r="J754">
        <v>-64827.046017163433</v>
      </c>
    </row>
    <row r="755" spans="1:10" x14ac:dyDescent="0.35">
      <c r="A755">
        <v>138148</v>
      </c>
      <c r="B755">
        <v>830</v>
      </c>
      <c r="C755">
        <v>8.1</v>
      </c>
      <c r="D755">
        <v>17.3</v>
      </c>
      <c r="E755">
        <v>42146</v>
      </c>
      <c r="F755">
        <v>5072130</v>
      </c>
      <c r="G755">
        <v>6111</v>
      </c>
      <c r="H755">
        <v>754</v>
      </c>
      <c r="I755">
        <v>4815740.520312665</v>
      </c>
      <c r="J755">
        <v>256389.47968733497</v>
      </c>
    </row>
    <row r="756" spans="1:10" x14ac:dyDescent="0.35">
      <c r="A756">
        <v>138869</v>
      </c>
      <c r="B756">
        <v>302</v>
      </c>
      <c r="C756">
        <v>12.6</v>
      </c>
      <c r="D756">
        <v>16.2</v>
      </c>
      <c r="E756">
        <v>37552</v>
      </c>
      <c r="F756">
        <v>1701468</v>
      </c>
      <c r="G756">
        <v>5634</v>
      </c>
      <c r="H756">
        <v>755</v>
      </c>
      <c r="I756">
        <v>1667299.1474285005</v>
      </c>
      <c r="J756">
        <v>34168.852571499534</v>
      </c>
    </row>
    <row r="757" spans="1:10" x14ac:dyDescent="0.35">
      <c r="A757">
        <v>140569</v>
      </c>
      <c r="B757">
        <v>2039</v>
      </c>
      <c r="C757">
        <v>12.7</v>
      </c>
      <c r="D757">
        <v>15.6</v>
      </c>
      <c r="E757">
        <v>40518</v>
      </c>
      <c r="F757">
        <v>11561130</v>
      </c>
      <c r="G757">
        <v>5670</v>
      </c>
      <c r="H757">
        <v>756</v>
      </c>
      <c r="I757">
        <v>11961612.9857422</v>
      </c>
      <c r="J757">
        <v>-400482.98574220017</v>
      </c>
    </row>
    <row r="758" spans="1:10" x14ac:dyDescent="0.35">
      <c r="A758">
        <v>141700</v>
      </c>
      <c r="B758">
        <v>373</v>
      </c>
      <c r="C758">
        <v>20.9</v>
      </c>
      <c r="D758">
        <v>13</v>
      </c>
      <c r="E758">
        <v>36883</v>
      </c>
      <c r="F758">
        <v>2678140</v>
      </c>
      <c r="G758">
        <v>7180</v>
      </c>
      <c r="H758">
        <v>757</v>
      </c>
      <c r="I758">
        <v>2844770.4529042579</v>
      </c>
      <c r="J758">
        <v>-166630.45290425792</v>
      </c>
    </row>
    <row r="759" spans="1:10" ht="15" thickBot="1" x14ac:dyDescent="0.4">
      <c r="A759">
        <v>142067</v>
      </c>
      <c r="B759">
        <v>350</v>
      </c>
      <c r="C759">
        <v>12.7</v>
      </c>
      <c r="D759">
        <v>15.3</v>
      </c>
      <c r="E759">
        <v>38464</v>
      </c>
      <c r="F759">
        <v>2737700</v>
      </c>
      <c r="G759">
        <v>7822</v>
      </c>
      <c r="H759" s="117">
        <v>758</v>
      </c>
      <c r="I759" s="117">
        <v>2179743.6254944624</v>
      </c>
      <c r="J759" s="117">
        <v>557956.37450553756</v>
      </c>
    </row>
    <row r="760" spans="1:10" x14ac:dyDescent="0.35">
      <c r="B760" t="s">
        <v>945</v>
      </c>
    </row>
    <row r="761" spans="1:10" x14ac:dyDescent="0.35">
      <c r="B761">
        <f>AVERAGE(B2:B759)</f>
        <v>965.90633245382583</v>
      </c>
    </row>
  </sheetData>
  <mergeCells count="2">
    <mergeCell ref="N10:O10"/>
    <mergeCell ref="AA8:AB8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0B26-F014-45B9-B786-5DFC4AF56F6D}">
  <dimension ref="A1:AR786"/>
  <sheetViews>
    <sheetView zoomScale="31" zoomScaleNormal="70" workbookViewId="0">
      <selection activeCell="AB20" sqref="AB20"/>
    </sheetView>
  </sheetViews>
  <sheetFormatPr defaultRowHeight="14.5" x14ac:dyDescent="0.35"/>
  <cols>
    <col min="5" max="5" width="10.453125" customWidth="1"/>
    <col min="12" max="12" width="8.81640625" bestFit="1" customWidth="1"/>
    <col min="13" max="13" width="10.453125" customWidth="1"/>
    <col min="14" max="16" width="8.81640625" bestFit="1" customWidth="1"/>
    <col min="18" max="19" width="8.81640625" style="113" bestFit="1" customWidth="1"/>
    <col min="20" max="20" width="12.1796875" style="113" customWidth="1"/>
    <col min="21" max="22" width="8.81640625" style="113" bestFit="1" customWidth="1"/>
    <col min="23" max="23" width="8.81640625" bestFit="1" customWidth="1"/>
    <col min="26" max="26" width="16.453125" customWidth="1"/>
    <col min="27" max="27" width="13.6328125" customWidth="1"/>
    <col min="28" max="28" width="12.36328125" customWidth="1"/>
    <col min="29" max="29" width="8.81640625" bestFit="1" customWidth="1"/>
    <col min="30" max="30" width="12.81640625" bestFit="1" customWidth="1"/>
    <col min="31" max="32" width="8.81640625" bestFit="1" customWidth="1"/>
    <col min="33" max="33" width="9.90625" customWidth="1"/>
    <col min="34" max="34" width="11.26953125" customWidth="1"/>
    <col min="36" max="36" width="12.6328125" customWidth="1"/>
    <col min="37" max="37" width="11" customWidth="1"/>
    <col min="38" max="38" width="13.36328125" customWidth="1"/>
    <col min="39" max="39" width="9.08984375" customWidth="1"/>
    <col min="41" max="41" width="10.7265625" customWidth="1"/>
    <col min="42" max="42" width="10.26953125" customWidth="1"/>
    <col min="43" max="43" width="11.36328125" customWidth="1"/>
    <col min="44" max="44" width="11.6328125" customWidth="1"/>
  </cols>
  <sheetData>
    <row r="1" spans="1:44" x14ac:dyDescent="0.35">
      <c r="A1" t="s">
        <v>0</v>
      </c>
      <c r="B1" t="s">
        <v>16</v>
      </c>
      <c r="C1" t="s">
        <v>19</v>
      </c>
      <c r="D1" t="s">
        <v>6</v>
      </c>
      <c r="E1" t="s">
        <v>11</v>
      </c>
      <c r="F1" t="s">
        <v>13</v>
      </c>
      <c r="G1" t="s">
        <v>9</v>
      </c>
      <c r="H1" t="s">
        <v>28</v>
      </c>
      <c r="Z1" t="s">
        <v>1060</v>
      </c>
    </row>
    <row r="2" spans="1:44" ht="15" thickBot="1" x14ac:dyDescent="0.4">
      <c r="A2">
        <v>100049</v>
      </c>
      <c r="B2">
        <v>10712937</v>
      </c>
      <c r="C2">
        <v>8731</v>
      </c>
      <c r="D2">
        <v>1227</v>
      </c>
      <c r="E2">
        <v>14</v>
      </c>
      <c r="F2">
        <v>49579</v>
      </c>
      <c r="G2">
        <v>39.700000000000003</v>
      </c>
      <c r="H2">
        <v>1</v>
      </c>
      <c r="J2" t="s">
        <v>1119</v>
      </c>
      <c r="K2">
        <f>AVERAGE(K5:K762)</f>
        <v>5928941.9472295512</v>
      </c>
      <c r="L2">
        <f>AVERAGE(L5:L762)</f>
        <v>965.90633245382583</v>
      </c>
      <c r="M2">
        <f>AVERAGE(M5:M762)</f>
        <v>15.351319261213728</v>
      </c>
      <c r="N2">
        <f>AVERAGE(N5:N762)</f>
        <v>39981.459102902372</v>
      </c>
      <c r="O2">
        <f>AVERAGE(O5:O762)</f>
        <v>14.626121372031667</v>
      </c>
      <c r="AI2" s="18"/>
      <c r="AJ2" s="18" t="s">
        <v>1118</v>
      </c>
      <c r="AK2" s="52"/>
      <c r="AL2" s="52"/>
      <c r="AM2" s="52"/>
      <c r="AN2" s="52"/>
      <c r="AO2" s="52"/>
      <c r="AP2" s="52"/>
      <c r="AQ2" s="52"/>
      <c r="AR2" s="53"/>
    </row>
    <row r="3" spans="1:44" x14ac:dyDescent="0.35">
      <c r="A3">
        <v>100050</v>
      </c>
      <c r="B3">
        <v>8571116</v>
      </c>
      <c r="C3">
        <v>7694</v>
      </c>
      <c r="D3">
        <v>1114</v>
      </c>
      <c r="E3">
        <v>12.3</v>
      </c>
      <c r="F3">
        <v>42520</v>
      </c>
      <c r="G3">
        <v>22.9</v>
      </c>
      <c r="H3">
        <v>1</v>
      </c>
      <c r="J3" t="s">
        <v>1117</v>
      </c>
      <c r="K3">
        <f>STDEV(K5:K762)</f>
        <v>2175186.512103565</v>
      </c>
      <c r="L3">
        <f>STDEV(L5:L762)</f>
        <v>357.50909190128243</v>
      </c>
      <c r="M3">
        <f>STDEV(M5:M762)</f>
        <v>2.0025788132358624</v>
      </c>
      <c r="N3">
        <f>STDEV(N5:N762)</f>
        <v>3029.6958508714324</v>
      </c>
      <c r="O3">
        <f>STDEV(O5:O762)</f>
        <v>9.8628362402117151</v>
      </c>
      <c r="Z3" s="126" t="s">
        <v>1058</v>
      </c>
      <c r="AA3" s="126"/>
      <c r="AI3" s="23"/>
      <c r="AJ3" s="18"/>
      <c r="AK3" s="52"/>
      <c r="AL3" s="52"/>
      <c r="AM3" s="52"/>
      <c r="AN3" s="52"/>
      <c r="AO3" s="52"/>
      <c r="AP3" s="52"/>
      <c r="AQ3" s="52"/>
      <c r="AR3" s="53"/>
    </row>
    <row r="4" spans="1:44" x14ac:dyDescent="0.35">
      <c r="A4">
        <v>100051</v>
      </c>
      <c r="B4">
        <v>7803921</v>
      </c>
      <c r="C4">
        <v>9391</v>
      </c>
      <c r="D4">
        <v>831</v>
      </c>
      <c r="E4">
        <v>14.9</v>
      </c>
      <c r="F4">
        <v>43812</v>
      </c>
      <c r="G4">
        <v>39.299999999999997</v>
      </c>
      <c r="H4">
        <v>1</v>
      </c>
      <c r="K4" t="s">
        <v>16</v>
      </c>
      <c r="L4" t="s">
        <v>6</v>
      </c>
      <c r="M4" t="s">
        <v>11</v>
      </c>
      <c r="N4" t="s">
        <v>13</v>
      </c>
      <c r="O4" t="s">
        <v>9</v>
      </c>
      <c r="P4" t="s">
        <v>28</v>
      </c>
      <c r="R4" s="143" t="s">
        <v>1116</v>
      </c>
      <c r="S4" s="143" t="s">
        <v>1109</v>
      </c>
      <c r="T4" s="143" t="s">
        <v>1108</v>
      </c>
      <c r="U4" s="143" t="s">
        <v>1107</v>
      </c>
      <c r="V4" s="143" t="s">
        <v>1106</v>
      </c>
      <c r="W4" t="s">
        <v>28</v>
      </c>
      <c r="Z4" t="s">
        <v>1056</v>
      </c>
      <c r="AA4">
        <v>0.94832021948886513</v>
      </c>
      <c r="AI4" s="145" t="s">
        <v>1064</v>
      </c>
      <c r="AJ4" s="23" t="s">
        <v>1115</v>
      </c>
      <c r="AR4" s="8"/>
    </row>
    <row r="5" spans="1:44" x14ac:dyDescent="0.35">
      <c r="A5">
        <v>100052</v>
      </c>
      <c r="B5">
        <v>9740015</v>
      </c>
      <c r="C5">
        <v>8083</v>
      </c>
      <c r="D5">
        <v>1205</v>
      </c>
      <c r="E5">
        <v>13.5</v>
      </c>
      <c r="F5">
        <v>44444</v>
      </c>
      <c r="G5">
        <v>22.1</v>
      </c>
      <c r="H5">
        <v>1</v>
      </c>
      <c r="K5">
        <v>10712937</v>
      </c>
      <c r="L5">
        <v>1227</v>
      </c>
      <c r="M5">
        <v>14</v>
      </c>
      <c r="N5">
        <v>49579</v>
      </c>
      <c r="O5">
        <v>39.700000000000003</v>
      </c>
      <c r="P5">
        <v>1</v>
      </c>
      <c r="R5" s="113">
        <f>(K5-K$2)/K$3</f>
        <v>2.1993493551704559</v>
      </c>
      <c r="S5" s="113">
        <f>(L5-L$2)/L$3</f>
        <v>0.73031336394171742</v>
      </c>
      <c r="T5" s="113">
        <f>(M5-M$2)/M$3</f>
        <v>-0.67478955249216988</v>
      </c>
      <c r="U5" s="113">
        <f>(N5-N$2)/N$3</f>
        <v>3.1678232302879787</v>
      </c>
      <c r="V5" s="113">
        <f>(O5-O$2)/O$3</f>
        <v>2.5422584353311843</v>
      </c>
      <c r="W5">
        <v>1</v>
      </c>
      <c r="Z5" t="s">
        <v>1055</v>
      </c>
      <c r="AA5">
        <v>0.89931123869140928</v>
      </c>
      <c r="AI5" s="145"/>
      <c r="AJ5" s="136"/>
      <c r="AK5" s="127" t="s">
        <v>1043</v>
      </c>
      <c r="AL5" s="127" t="s">
        <v>1042</v>
      </c>
      <c r="AM5" s="127" t="s">
        <v>1041</v>
      </c>
      <c r="AN5" s="127" t="s">
        <v>1040</v>
      </c>
      <c r="AO5" s="127" t="s">
        <v>1039</v>
      </c>
      <c r="AP5" s="127" t="s">
        <v>1038</v>
      </c>
      <c r="AQ5" s="127" t="s">
        <v>1067</v>
      </c>
      <c r="AR5" s="135" t="s">
        <v>1066</v>
      </c>
    </row>
    <row r="6" spans="1:44" x14ac:dyDescent="0.35">
      <c r="A6">
        <v>100053</v>
      </c>
      <c r="B6">
        <v>8208872</v>
      </c>
      <c r="C6">
        <v>8428</v>
      </c>
      <c r="D6">
        <v>974</v>
      </c>
      <c r="E6">
        <v>13.2</v>
      </c>
      <c r="F6">
        <v>45657</v>
      </c>
      <c r="G6">
        <v>24.3</v>
      </c>
      <c r="H6">
        <v>1</v>
      </c>
      <c r="K6">
        <v>8571116</v>
      </c>
      <c r="L6">
        <v>1114</v>
      </c>
      <c r="M6">
        <v>12.3</v>
      </c>
      <c r="N6">
        <v>42520</v>
      </c>
      <c r="O6">
        <v>22.9</v>
      </c>
      <c r="P6">
        <v>1</v>
      </c>
      <c r="R6" s="113">
        <f>(K6-K$2)/K$3</f>
        <v>1.2146885051320369</v>
      </c>
      <c r="S6" s="113">
        <f>(L6-L$2)/L$3</f>
        <v>0.41423748626529111</v>
      </c>
      <c r="T6" s="113">
        <f>(M6-M$2)/M$3</f>
        <v>-1.5236949682311181</v>
      </c>
      <c r="U6" s="113">
        <f>(N6-N$2)/N$3</f>
        <v>0.8378863826768177</v>
      </c>
      <c r="V6" s="113">
        <f>(O6-O$2)/O$3</f>
        <v>0.83889445454188383</v>
      </c>
      <c r="W6">
        <v>1</v>
      </c>
      <c r="Z6" t="s">
        <v>1054</v>
      </c>
      <c r="AA6">
        <v>0.89744835018512192</v>
      </c>
      <c r="AI6" s="145" t="s">
        <v>1114</v>
      </c>
      <c r="AJ6" s="23" t="s">
        <v>1109</v>
      </c>
      <c r="AK6" s="143">
        <v>0.91646487738615945</v>
      </c>
      <c r="AL6" s="143">
        <v>1.2258028397313317E-2</v>
      </c>
      <c r="AM6" s="143">
        <v>74.764460293388439</v>
      </c>
      <c r="AN6" s="148">
        <v>0</v>
      </c>
      <c r="AO6" s="143">
        <v>0.89240090409487738</v>
      </c>
      <c r="AP6" s="143">
        <v>0.94052885067744152</v>
      </c>
      <c r="AQ6" s="143">
        <v>0.88481006119522321</v>
      </c>
      <c r="AR6" s="142">
        <v>0.94811969357709569</v>
      </c>
    </row>
    <row r="7" spans="1:44" x14ac:dyDescent="0.35">
      <c r="A7">
        <v>100054</v>
      </c>
      <c r="B7">
        <v>6827722</v>
      </c>
      <c r="C7">
        <v>6787</v>
      </c>
      <c r="D7">
        <v>1006</v>
      </c>
      <c r="E7">
        <v>15.3</v>
      </c>
      <c r="F7">
        <v>46798</v>
      </c>
      <c r="G7">
        <v>13.3</v>
      </c>
      <c r="H7">
        <v>1</v>
      </c>
      <c r="K7">
        <v>7803921</v>
      </c>
      <c r="L7">
        <v>831</v>
      </c>
      <c r="M7">
        <v>14.9</v>
      </c>
      <c r="N7">
        <v>43812</v>
      </c>
      <c r="O7">
        <v>39.299999999999997</v>
      </c>
      <c r="P7">
        <v>1</v>
      </c>
      <c r="R7" s="113">
        <f>(K7-K$2)/K$3</f>
        <v>0.86198541703773557</v>
      </c>
      <c r="S7" s="113">
        <f>(L7-L$2)/L$3</f>
        <v>-0.37735077375620135</v>
      </c>
      <c r="T7" s="113">
        <f>(M7-M$2)/M$3</f>
        <v>-0.22536903827743218</v>
      </c>
      <c r="U7" s="113">
        <f>(N7-N$2)/N$3</f>
        <v>1.2643318292150838</v>
      </c>
      <c r="V7" s="113">
        <f>(O7-O$2)/O$3</f>
        <v>2.5017021500742955</v>
      </c>
      <c r="W7">
        <v>1</v>
      </c>
      <c r="Z7" t="s">
        <v>1042</v>
      </c>
      <c r="AA7">
        <v>0.31815661012548935</v>
      </c>
      <c r="AI7" s="145" t="s">
        <v>1113</v>
      </c>
      <c r="AJ7" s="23" t="s">
        <v>1108</v>
      </c>
      <c r="AK7" s="143">
        <v>-0.11534224085933181</v>
      </c>
      <c r="AL7" s="143">
        <v>1.3372938598469124E-2</v>
      </c>
      <c r="AM7" s="143">
        <v>-8.6250482651984726</v>
      </c>
      <c r="AN7" s="148">
        <v>3.7666687414204014E-17</v>
      </c>
      <c r="AO7" s="143">
        <v>-0.14159491599019125</v>
      </c>
      <c r="AP7" s="143">
        <v>-8.9089565728472375E-2</v>
      </c>
      <c r="AQ7" s="143">
        <v>-0.14987617238130463</v>
      </c>
      <c r="AR7" s="142">
        <v>-8.0808309337358997E-2</v>
      </c>
    </row>
    <row r="8" spans="1:44" ht="15" thickBot="1" x14ac:dyDescent="0.4">
      <c r="A8">
        <v>100055</v>
      </c>
      <c r="B8">
        <v>5236077</v>
      </c>
      <c r="C8">
        <v>8351</v>
      </c>
      <c r="D8">
        <v>627</v>
      </c>
      <c r="E8">
        <v>14.6</v>
      </c>
      <c r="F8">
        <v>48574</v>
      </c>
      <c r="G8">
        <v>34.6</v>
      </c>
      <c r="H8">
        <v>1</v>
      </c>
      <c r="K8">
        <v>9740015</v>
      </c>
      <c r="L8">
        <v>1205</v>
      </c>
      <c r="M8">
        <v>13.5</v>
      </c>
      <c r="N8">
        <v>44444</v>
      </c>
      <c r="O8">
        <v>22.1</v>
      </c>
      <c r="P8">
        <v>1</v>
      </c>
      <c r="R8" s="113">
        <f>(K8-K$2)/K$3</f>
        <v>1.7520672510445374</v>
      </c>
      <c r="S8" s="113">
        <f>(L8-L$2)/L$3</f>
        <v>0.66877646740294416</v>
      </c>
      <c r="T8" s="113">
        <f>(M8-M$2)/M$3</f>
        <v>-0.92446761594480176</v>
      </c>
      <c r="U8" s="113">
        <f>(N8-N$2)/N$3</f>
        <v>1.4729336265929354</v>
      </c>
      <c r="V8" s="113">
        <f>(O8-O$2)/O$3</f>
        <v>0.75778188402810798</v>
      </c>
      <c r="W8">
        <v>1</v>
      </c>
      <c r="Z8" s="117" t="s">
        <v>1053</v>
      </c>
      <c r="AA8" s="117">
        <v>758</v>
      </c>
      <c r="AI8" s="145" t="s">
        <v>1112</v>
      </c>
      <c r="AJ8" s="23" t="s">
        <v>1107</v>
      </c>
      <c r="AK8" s="143">
        <v>7.4426193797499859E-2</v>
      </c>
      <c r="AL8" s="143">
        <v>1.4975538360872821E-2</v>
      </c>
      <c r="AM8" s="143">
        <v>4.9698509665573098</v>
      </c>
      <c r="AN8" s="148">
        <v>8.3002126227102306E-7</v>
      </c>
      <c r="AO8" s="143">
        <v>4.502742399063607E-2</v>
      </c>
      <c r="AP8" s="143">
        <v>0.10382496360436365</v>
      </c>
      <c r="AQ8" s="143">
        <v>3.5753750007302403E-2</v>
      </c>
      <c r="AR8" s="142">
        <v>0.11309863758769731</v>
      </c>
    </row>
    <row r="9" spans="1:44" x14ac:dyDescent="0.35">
      <c r="A9">
        <v>100056</v>
      </c>
      <c r="B9">
        <v>6834828</v>
      </c>
      <c r="C9">
        <v>7966</v>
      </c>
      <c r="D9">
        <v>858</v>
      </c>
      <c r="E9">
        <v>13</v>
      </c>
      <c r="F9">
        <v>49514</v>
      </c>
      <c r="G9">
        <v>23</v>
      </c>
      <c r="H9">
        <v>1</v>
      </c>
      <c r="K9">
        <v>8208872</v>
      </c>
      <c r="L9">
        <v>974</v>
      </c>
      <c r="M9">
        <v>13.2</v>
      </c>
      <c r="N9">
        <v>45657</v>
      </c>
      <c r="O9">
        <v>24.3</v>
      </c>
      <c r="P9">
        <v>1</v>
      </c>
      <c r="R9" s="113">
        <f>(K9-K$2)/K$3</f>
        <v>1.0481538204122041</v>
      </c>
      <c r="S9" s="113">
        <f>(L9-L$2)/L$3</f>
        <v>2.2639053745824866E-2</v>
      </c>
      <c r="T9" s="113">
        <f>(M9-M$2)/M$3</f>
        <v>-1.0742744540163813</v>
      </c>
      <c r="U9" s="113">
        <f>(N9-N$2)/N$3</f>
        <v>1.8733038484589699</v>
      </c>
      <c r="V9" s="113">
        <f>(O9-O$2)/O$3</f>
        <v>0.98084145294099245</v>
      </c>
      <c r="W9">
        <v>1</v>
      </c>
      <c r="AI9" s="145" t="s">
        <v>1111</v>
      </c>
      <c r="AJ9" s="23" t="s">
        <v>1106</v>
      </c>
      <c r="AK9" s="143">
        <v>0.20383130411176723</v>
      </c>
      <c r="AL9" s="143">
        <v>1.3573249533968677E-2</v>
      </c>
      <c r="AM9" s="143">
        <v>15.017133782271891</v>
      </c>
      <c r="AN9" s="148">
        <v>8.8096823083480597E-45</v>
      </c>
      <c r="AO9" s="143">
        <v>0.17718539469839711</v>
      </c>
      <c r="AP9" s="143">
        <v>0.23047721352513734</v>
      </c>
      <c r="AQ9" s="143">
        <v>0.168780094799374</v>
      </c>
      <c r="AR9" s="142">
        <v>0.23888251342416045</v>
      </c>
    </row>
    <row r="10" spans="1:44" ht="15" thickBot="1" x14ac:dyDescent="0.4">
      <c r="A10">
        <v>100059</v>
      </c>
      <c r="B10">
        <v>7680582</v>
      </c>
      <c r="C10">
        <v>6773</v>
      </c>
      <c r="D10">
        <v>1134</v>
      </c>
      <c r="E10">
        <v>14.3</v>
      </c>
      <c r="F10">
        <v>47084</v>
      </c>
      <c r="G10">
        <v>15.9</v>
      </c>
      <c r="H10">
        <v>1</v>
      </c>
      <c r="K10">
        <v>6827722</v>
      </c>
      <c r="L10">
        <v>1006</v>
      </c>
      <c r="M10">
        <v>15.3</v>
      </c>
      <c r="N10">
        <v>46798</v>
      </c>
      <c r="O10">
        <v>13.3</v>
      </c>
      <c r="P10">
        <v>1</v>
      </c>
      <c r="R10" s="113">
        <f>(K10-K$2)/K$3</f>
        <v>0.41319677543479366</v>
      </c>
      <c r="S10" s="113">
        <f>(L10-L$2)/L$3</f>
        <v>0.11214726689313144</v>
      </c>
      <c r="T10" s="113">
        <f>(M10-M$2)/M$3</f>
        <v>-2.5626587515326461E-2</v>
      </c>
      <c r="U10" s="113">
        <f>(N10-N$2)/N$3</f>
        <v>2.2499093085984141</v>
      </c>
      <c r="V10" s="113">
        <f>(O10-O$2)/O$3</f>
        <v>-0.13445639162343023</v>
      </c>
      <c r="W10">
        <v>1</v>
      </c>
      <c r="Z10" t="s">
        <v>1052</v>
      </c>
      <c r="AI10" s="145" t="s">
        <v>1110</v>
      </c>
      <c r="AJ10" s="23" t="s">
        <v>28</v>
      </c>
      <c r="AK10" s="143">
        <v>0.32594013650176934</v>
      </c>
      <c r="AL10" s="143">
        <v>3.4761676944442869E-2</v>
      </c>
      <c r="AM10" s="143">
        <v>9.3764215409600755</v>
      </c>
      <c r="AN10" s="148">
        <v>7.8098535610853886E-20</v>
      </c>
      <c r="AO10" s="143">
        <v>0.25769881428925168</v>
      </c>
      <c r="AP10" s="143">
        <v>0.394181458714287</v>
      </c>
      <c r="AQ10" s="143">
        <v>0.23617247905318473</v>
      </c>
      <c r="AR10" s="142">
        <v>0.41570779395035395</v>
      </c>
    </row>
    <row r="11" spans="1:44" x14ac:dyDescent="0.35">
      <c r="A11">
        <v>100182</v>
      </c>
      <c r="B11">
        <v>7228170</v>
      </c>
      <c r="C11">
        <v>7045</v>
      </c>
      <c r="D11">
        <v>1026</v>
      </c>
      <c r="E11">
        <v>17.399999999999999</v>
      </c>
      <c r="F11">
        <v>45371</v>
      </c>
      <c r="G11">
        <v>13.4</v>
      </c>
      <c r="H11">
        <v>1</v>
      </c>
      <c r="K11">
        <v>5236077</v>
      </c>
      <c r="L11">
        <v>627</v>
      </c>
      <c r="M11">
        <v>14.6</v>
      </c>
      <c r="N11">
        <v>48574</v>
      </c>
      <c r="O11">
        <v>34.6</v>
      </c>
      <c r="P11">
        <v>1</v>
      </c>
      <c r="R11" s="113">
        <f>(K11-K$2)/K$3</f>
        <v>-0.31853128151272869</v>
      </c>
      <c r="S11" s="113">
        <f>(L11-L$2)/L$3</f>
        <v>-0.94796563257028077</v>
      </c>
      <c r="T11" s="113">
        <f>(M11-M$2)/M$3</f>
        <v>-0.37517587634901167</v>
      </c>
      <c r="U11" s="113">
        <f>(N11-N$2)/N$3</f>
        <v>2.8361067645209839</v>
      </c>
      <c r="V11" s="113">
        <f>(O11-O$2)/O$3</f>
        <v>2.0251657983058609</v>
      </c>
      <c r="W11">
        <v>1</v>
      </c>
      <c r="Z11" s="123"/>
      <c r="AA11" s="123" t="s">
        <v>1051</v>
      </c>
      <c r="AB11" s="123" t="s">
        <v>1050</v>
      </c>
      <c r="AC11" s="123" t="s">
        <v>1049</v>
      </c>
      <c r="AD11" s="123" t="s">
        <v>1048</v>
      </c>
      <c r="AE11" s="123" t="s">
        <v>1047</v>
      </c>
      <c r="AI11" s="23"/>
      <c r="AJ11" s="26"/>
      <c r="AK11" s="12"/>
      <c r="AL11" s="12"/>
      <c r="AM11" s="12"/>
      <c r="AN11" s="12"/>
      <c r="AO11" s="12"/>
      <c r="AP11" s="12"/>
      <c r="AQ11" s="12"/>
      <c r="AR11" s="13"/>
    </row>
    <row r="12" spans="1:44" x14ac:dyDescent="0.35">
      <c r="A12">
        <v>100183</v>
      </c>
      <c r="B12">
        <v>10811592</v>
      </c>
      <c r="C12">
        <v>7446</v>
      </c>
      <c r="D12">
        <v>1452</v>
      </c>
      <c r="E12">
        <v>14.1</v>
      </c>
      <c r="F12">
        <v>42890</v>
      </c>
      <c r="G12">
        <v>18.600000000000001</v>
      </c>
      <c r="H12">
        <v>1</v>
      </c>
      <c r="K12">
        <v>6834828</v>
      </c>
      <c r="L12">
        <v>858</v>
      </c>
      <c r="M12">
        <v>13</v>
      </c>
      <c r="N12">
        <v>49514</v>
      </c>
      <c r="O12">
        <v>23</v>
      </c>
      <c r="P12">
        <v>1</v>
      </c>
      <c r="R12" s="113">
        <f>(K12-K$2)/K$3</f>
        <v>0.41646362173071333</v>
      </c>
      <c r="S12" s="113">
        <f>(L12-L$2)/L$3</f>
        <v>-0.30182821891316142</v>
      </c>
      <c r="T12" s="113">
        <f>(M12-M$2)/M$3</f>
        <v>-1.1741456793974336</v>
      </c>
      <c r="U12" s="113">
        <f>(N12-N$2)/N$3</f>
        <v>3.1463689315070291</v>
      </c>
      <c r="V12" s="113">
        <f>(O12-O$2)/O$3</f>
        <v>0.84903352585610603</v>
      </c>
      <c r="W12">
        <v>1</v>
      </c>
      <c r="Z12" t="s">
        <v>1046</v>
      </c>
      <c r="AA12">
        <v>5</v>
      </c>
      <c r="AB12">
        <v>680.77860768942696</v>
      </c>
      <c r="AC12">
        <v>136.1557215378854</v>
      </c>
      <c r="AD12">
        <v>1345.0982094400918</v>
      </c>
      <c r="AE12">
        <v>0</v>
      </c>
      <c r="AI12" s="26"/>
      <c r="AJ12" s="26" t="s">
        <v>960</v>
      </c>
      <c r="AK12" s="12"/>
      <c r="AL12" s="12"/>
      <c r="AM12" s="12"/>
      <c r="AN12" s="12"/>
      <c r="AO12" s="12"/>
      <c r="AP12" s="12"/>
      <c r="AQ12" s="12"/>
      <c r="AR12" s="13"/>
    </row>
    <row r="13" spans="1:44" x14ac:dyDescent="0.35">
      <c r="A13">
        <v>100190</v>
      </c>
      <c r="B13">
        <v>15156464</v>
      </c>
      <c r="C13">
        <v>8383</v>
      </c>
      <c r="D13">
        <v>1808</v>
      </c>
      <c r="E13">
        <v>15.5</v>
      </c>
      <c r="F13">
        <v>45755</v>
      </c>
      <c r="G13">
        <v>17.399999999999999</v>
      </c>
      <c r="H13">
        <v>1</v>
      </c>
      <c r="K13">
        <v>7680582</v>
      </c>
      <c r="L13">
        <v>1134</v>
      </c>
      <c r="M13">
        <v>14.3</v>
      </c>
      <c r="N13">
        <v>47084</v>
      </c>
      <c r="O13">
        <v>15.9</v>
      </c>
      <c r="P13">
        <v>1</v>
      </c>
      <c r="R13" s="113">
        <f>(K13-K$2)/K$3</f>
        <v>0.80528269324200819</v>
      </c>
      <c r="S13" s="113">
        <f>(L13-L$2)/L$3</f>
        <v>0.47018011948235772</v>
      </c>
      <c r="T13" s="113">
        <f>(M13-M$2)/M$3</f>
        <v>-0.5249827144205903</v>
      </c>
      <c r="U13" s="113">
        <f>(N13-N$2)/N$3</f>
        <v>2.3443082232345933</v>
      </c>
      <c r="V13" s="113">
        <f>(O13-O$2)/O$3</f>
        <v>0.12915946254634236</v>
      </c>
      <c r="W13">
        <v>1</v>
      </c>
      <c r="Z13" t="s">
        <v>1045</v>
      </c>
      <c r="AA13">
        <v>753</v>
      </c>
      <c r="AB13">
        <v>76.221392310606589</v>
      </c>
      <c r="AC13">
        <v>0.10122362856654261</v>
      </c>
    </row>
    <row r="14" spans="1:44" ht="15" thickBot="1" x14ac:dyDescent="0.4">
      <c r="A14">
        <v>100192</v>
      </c>
      <c r="B14">
        <v>10100916</v>
      </c>
      <c r="C14">
        <v>7758</v>
      </c>
      <c r="D14">
        <v>1302</v>
      </c>
      <c r="E14">
        <v>14.9</v>
      </c>
      <c r="F14">
        <v>46057</v>
      </c>
      <c r="G14">
        <v>20.8</v>
      </c>
      <c r="H14">
        <v>1</v>
      </c>
      <c r="K14">
        <v>7228170</v>
      </c>
      <c r="L14">
        <v>1026</v>
      </c>
      <c r="M14">
        <v>17.399999999999999</v>
      </c>
      <c r="N14">
        <v>45371</v>
      </c>
      <c r="O14">
        <v>13.4</v>
      </c>
      <c r="P14">
        <v>1</v>
      </c>
      <c r="R14" s="113">
        <f>(K14-K$2)/K$3</f>
        <v>0.59729501150409392</v>
      </c>
      <c r="S14" s="113">
        <f>(L14-L$2)/L$3</f>
        <v>0.16808990011019803</v>
      </c>
      <c r="T14" s="113">
        <f>(M14-M$2)/M$3</f>
        <v>1.0230212789857265</v>
      </c>
      <c r="U14" s="113">
        <f>(N14-N$2)/N$3</f>
        <v>1.7789049338227902</v>
      </c>
      <c r="V14" s="113">
        <f>(O14-O$2)/O$3</f>
        <v>-0.12431732030920824</v>
      </c>
      <c r="W14">
        <v>1</v>
      </c>
      <c r="Z14" s="117" t="s">
        <v>1044</v>
      </c>
      <c r="AA14" s="117">
        <v>758</v>
      </c>
      <c r="AB14" s="117">
        <v>757.00000000003354</v>
      </c>
      <c r="AC14" s="117"/>
      <c r="AD14" s="117"/>
      <c r="AE14" s="117"/>
    </row>
    <row r="15" spans="1:44" ht="15" thickBot="1" x14ac:dyDescent="0.4">
      <c r="A15">
        <v>100193</v>
      </c>
      <c r="B15">
        <v>3926460</v>
      </c>
      <c r="C15">
        <v>6333</v>
      </c>
      <c r="D15">
        <v>620</v>
      </c>
      <c r="E15">
        <v>14.4</v>
      </c>
      <c r="F15">
        <v>45236</v>
      </c>
      <c r="G15">
        <v>8.9</v>
      </c>
      <c r="H15">
        <v>1</v>
      </c>
      <c r="K15">
        <v>10811592</v>
      </c>
      <c r="L15">
        <v>1452</v>
      </c>
      <c r="M15">
        <v>14.1</v>
      </c>
      <c r="N15">
        <v>42890</v>
      </c>
      <c r="O15">
        <v>18.600000000000001</v>
      </c>
      <c r="P15">
        <v>1</v>
      </c>
      <c r="R15" s="113">
        <f>(K15-K$2)/K$3</f>
        <v>2.2447040865698304</v>
      </c>
      <c r="S15" s="113">
        <f>(L15-L$2)/L$3</f>
        <v>1.3596679876337168</v>
      </c>
      <c r="T15" s="113">
        <f>(M15-M$2)/M$3</f>
        <v>-0.62485393980164361</v>
      </c>
      <c r="U15" s="113">
        <f>(N15-N$2)/N$3</f>
        <v>0.96001085266068642</v>
      </c>
      <c r="V15" s="113">
        <f>(O15-O$2)/O$3</f>
        <v>0.40291438803033713</v>
      </c>
      <c r="W15">
        <v>1</v>
      </c>
    </row>
    <row r="16" spans="1:44" x14ac:dyDescent="0.35">
      <c r="A16">
        <v>100277</v>
      </c>
      <c r="B16">
        <v>8360532</v>
      </c>
      <c r="C16">
        <v>8628</v>
      </c>
      <c r="D16">
        <v>969</v>
      </c>
      <c r="E16">
        <v>12.2</v>
      </c>
      <c r="F16">
        <v>43620</v>
      </c>
      <c r="G16">
        <v>31.7</v>
      </c>
      <c r="H16">
        <v>1</v>
      </c>
      <c r="K16">
        <v>15156464</v>
      </c>
      <c r="L16">
        <v>1808</v>
      </c>
      <c r="M16">
        <v>15.5</v>
      </c>
      <c r="N16">
        <v>45755</v>
      </c>
      <c r="O16">
        <v>17.399999999999999</v>
      </c>
      <c r="P16">
        <v>1</v>
      </c>
      <c r="R16" s="113">
        <f>(K16-K$2)/K$3</f>
        <v>4.2421750969054868</v>
      </c>
      <c r="S16" s="113">
        <f>(L16-L$2)/L$3</f>
        <v>2.3554468588975022</v>
      </c>
      <c r="T16" s="113">
        <f>(M16-M$2)/M$3</f>
        <v>7.4244637865725951E-2</v>
      </c>
      <c r="U16" s="113">
        <f>(N16-N$2)/N$3</f>
        <v>1.9056503296979406</v>
      </c>
      <c r="V16" s="113">
        <f>(O16-O$2)/O$3</f>
        <v>0.28124553225967253</v>
      </c>
      <c r="W16">
        <v>1</v>
      </c>
      <c r="Z16" s="123"/>
      <c r="AA16" s="123" t="s">
        <v>1043</v>
      </c>
      <c r="AB16" s="123" t="s">
        <v>1042</v>
      </c>
      <c r="AC16" s="123" t="s">
        <v>1041</v>
      </c>
      <c r="AD16" s="123" t="s">
        <v>1040</v>
      </c>
      <c r="AE16" s="123" t="s">
        <v>1039</v>
      </c>
      <c r="AF16" s="123" t="s">
        <v>1038</v>
      </c>
      <c r="AG16" s="123" t="s">
        <v>1067</v>
      </c>
      <c r="AH16" s="123" t="s">
        <v>1066</v>
      </c>
    </row>
    <row r="17" spans="1:34" x14ac:dyDescent="0.35">
      <c r="A17">
        <v>100279</v>
      </c>
      <c r="B17">
        <v>12781142</v>
      </c>
      <c r="C17">
        <v>8074</v>
      </c>
      <c r="D17">
        <v>1583</v>
      </c>
      <c r="E17">
        <v>14.1</v>
      </c>
      <c r="F17">
        <v>44205</v>
      </c>
      <c r="G17">
        <v>19.3</v>
      </c>
      <c r="H17">
        <v>1</v>
      </c>
      <c r="K17">
        <v>10100916</v>
      </c>
      <c r="L17">
        <v>1302</v>
      </c>
      <c r="M17">
        <v>14.9</v>
      </c>
      <c r="N17">
        <v>46057</v>
      </c>
      <c r="O17">
        <v>20.8</v>
      </c>
      <c r="P17">
        <v>1</v>
      </c>
      <c r="R17" s="113">
        <f>(K17-K$2)/K$3</f>
        <v>1.917984517445285</v>
      </c>
      <c r="S17" s="113">
        <f>(L17-L$2)/L$3</f>
        <v>0.94009823850571717</v>
      </c>
      <c r="T17" s="113">
        <f>(M17-M$2)/M$3</f>
        <v>-0.22536903827743218</v>
      </c>
      <c r="U17" s="113">
        <f>(N17-N$2)/N$3</f>
        <v>2.0053303024955849</v>
      </c>
      <c r="V17" s="113">
        <f>(O17-O$2)/O$3</f>
        <v>0.62597395694322155</v>
      </c>
      <c r="W17">
        <v>1</v>
      </c>
      <c r="Z17" t="s">
        <v>1035</v>
      </c>
      <c r="AA17">
        <v>0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</row>
    <row r="18" spans="1:34" x14ac:dyDescent="0.35">
      <c r="A18">
        <v>100282</v>
      </c>
      <c r="B18">
        <v>6156228</v>
      </c>
      <c r="C18">
        <v>8308</v>
      </c>
      <c r="D18">
        <v>741</v>
      </c>
      <c r="E18">
        <v>13</v>
      </c>
      <c r="F18">
        <v>49131</v>
      </c>
      <c r="G18">
        <v>23.8</v>
      </c>
      <c r="H18">
        <v>1</v>
      </c>
      <c r="K18">
        <v>3926460</v>
      </c>
      <c r="L18">
        <v>620</v>
      </c>
      <c r="M18">
        <v>14.4</v>
      </c>
      <c r="N18">
        <v>45236</v>
      </c>
      <c r="O18">
        <v>8.9</v>
      </c>
      <c r="P18">
        <v>1</v>
      </c>
      <c r="R18" s="113">
        <f>(K18-K$2)/K$3</f>
        <v>-0.92060241091372164</v>
      </c>
      <c r="S18" s="113">
        <f>(L18-L$2)/L$3</f>
        <v>-0.96754555419625399</v>
      </c>
      <c r="T18" s="113">
        <f>(M18-M$2)/M$3</f>
        <v>-0.47504710173006409</v>
      </c>
      <c r="U18" s="113">
        <f>(N18-N$2)/N$3</f>
        <v>1.7343460055854327</v>
      </c>
      <c r="V18" s="113">
        <f>(O18-O$2)/O$3</f>
        <v>-0.58057552944919932</v>
      </c>
      <c r="W18">
        <v>1</v>
      </c>
      <c r="Z18" t="s">
        <v>1109</v>
      </c>
      <c r="AA18">
        <v>0.91646487738615945</v>
      </c>
      <c r="AB18">
        <v>1.2258028397313317E-2</v>
      </c>
      <c r="AC18">
        <v>74.764460293388439</v>
      </c>
      <c r="AD18">
        <v>0</v>
      </c>
      <c r="AE18">
        <v>0.89240090409487738</v>
      </c>
      <c r="AF18">
        <v>0.94052885067744152</v>
      </c>
      <c r="AG18">
        <v>0.88481006119522321</v>
      </c>
      <c r="AH18">
        <v>0.94811969357709569</v>
      </c>
    </row>
    <row r="19" spans="1:34" x14ac:dyDescent="0.35">
      <c r="A19">
        <v>100284</v>
      </c>
      <c r="B19">
        <v>7737675</v>
      </c>
      <c r="C19">
        <v>9379</v>
      </c>
      <c r="D19">
        <v>825</v>
      </c>
      <c r="E19">
        <v>13.7</v>
      </c>
      <c r="F19">
        <v>48436</v>
      </c>
      <c r="G19">
        <v>51.3</v>
      </c>
      <c r="H19">
        <v>1</v>
      </c>
      <c r="K19">
        <v>8360532</v>
      </c>
      <c r="L19">
        <v>969</v>
      </c>
      <c r="M19">
        <v>12.2</v>
      </c>
      <c r="N19">
        <v>43620</v>
      </c>
      <c r="O19">
        <v>31.7</v>
      </c>
      <c r="P19">
        <v>1</v>
      </c>
      <c r="R19" s="113">
        <f>(K19-K$2)/K$3</f>
        <v>1.1178765771303549</v>
      </c>
      <c r="S19" s="113">
        <f>(L19-L$2)/L$3</f>
        <v>8.6533954415582148E-3</v>
      </c>
      <c r="T19" s="113">
        <f>(M19-M$2)/M$3</f>
        <v>-1.5736305809216451</v>
      </c>
      <c r="U19" s="113">
        <f>(N19-N$2)/N$3</f>
        <v>1.2009591312775085</v>
      </c>
      <c r="V19" s="113">
        <f>(O19-O$2)/O$3</f>
        <v>1.7311327301934223</v>
      </c>
      <c r="W19">
        <v>1</v>
      </c>
      <c r="Z19" t="s">
        <v>1108</v>
      </c>
      <c r="AA19">
        <v>-0.11534224085933181</v>
      </c>
      <c r="AB19">
        <v>1.3372938598469124E-2</v>
      </c>
      <c r="AC19">
        <v>-8.6250482651984726</v>
      </c>
      <c r="AD19">
        <v>3.7666687414204014E-17</v>
      </c>
      <c r="AE19">
        <v>-0.14159491599019125</v>
      </c>
      <c r="AF19">
        <v>-8.9089565728472375E-2</v>
      </c>
      <c r="AG19">
        <v>-0.14987617238130463</v>
      </c>
      <c r="AH19">
        <v>-8.0808309337358997E-2</v>
      </c>
    </row>
    <row r="20" spans="1:34" x14ac:dyDescent="0.35">
      <c r="A20">
        <v>100285</v>
      </c>
      <c r="B20">
        <v>9432297</v>
      </c>
      <c r="C20">
        <v>8807</v>
      </c>
      <c r="D20">
        <v>1071</v>
      </c>
      <c r="E20">
        <v>12.5</v>
      </c>
      <c r="F20">
        <v>43236</v>
      </c>
      <c r="G20">
        <v>34.5</v>
      </c>
      <c r="H20">
        <v>1</v>
      </c>
      <c r="K20">
        <v>12781142</v>
      </c>
      <c r="L20">
        <v>1583</v>
      </c>
      <c r="M20">
        <v>14.1</v>
      </c>
      <c r="N20">
        <v>44205</v>
      </c>
      <c r="O20">
        <v>19.3</v>
      </c>
      <c r="P20">
        <v>1</v>
      </c>
      <c r="R20" s="113">
        <f>(K20-K$2)/K$3</f>
        <v>3.1501666706014411</v>
      </c>
      <c r="S20" s="113">
        <f>(L20-L$2)/L$3</f>
        <v>1.726092235205503</v>
      </c>
      <c r="T20" s="113">
        <f>(M20-M$2)/M$3</f>
        <v>-0.62485393980164361</v>
      </c>
      <c r="U20" s="113">
        <f>(N20-N$2)/N$3</f>
        <v>1.3940478203060578</v>
      </c>
      <c r="V20" s="113">
        <f>(O20-O$2)/O$3</f>
        <v>0.47388788722989122</v>
      </c>
      <c r="W20">
        <v>1</v>
      </c>
      <c r="Z20" t="s">
        <v>1107</v>
      </c>
      <c r="AA20">
        <v>7.4426193797499859E-2</v>
      </c>
      <c r="AB20">
        <v>1.4975538360872821E-2</v>
      </c>
      <c r="AC20">
        <v>4.9698509665573098</v>
      </c>
      <c r="AD20">
        <v>8.3002126227102306E-7</v>
      </c>
      <c r="AE20">
        <v>4.502742399063607E-2</v>
      </c>
      <c r="AF20">
        <v>0.10382496360436365</v>
      </c>
      <c r="AG20">
        <v>3.5753750007302403E-2</v>
      </c>
      <c r="AH20">
        <v>0.11309863758769731</v>
      </c>
    </row>
    <row r="21" spans="1:34" x14ac:dyDescent="0.35">
      <c r="A21">
        <v>100453</v>
      </c>
      <c r="B21">
        <v>7186725</v>
      </c>
      <c r="C21">
        <v>8775</v>
      </c>
      <c r="D21">
        <v>819</v>
      </c>
      <c r="E21">
        <v>13.2</v>
      </c>
      <c r="F21">
        <v>46732</v>
      </c>
      <c r="G21">
        <v>44.2</v>
      </c>
      <c r="H21">
        <v>1</v>
      </c>
      <c r="K21">
        <v>6156228</v>
      </c>
      <c r="L21">
        <v>741</v>
      </c>
      <c r="M21">
        <v>13</v>
      </c>
      <c r="N21">
        <v>49131</v>
      </c>
      <c r="O21">
        <v>23.8</v>
      </c>
      <c r="P21">
        <v>1</v>
      </c>
      <c r="R21" s="113">
        <f>(K21-K$2)/K$3</f>
        <v>0.10449037427629439</v>
      </c>
      <c r="S21" s="113">
        <f>(L21-L$2)/L$3</f>
        <v>-0.62909262323300108</v>
      </c>
      <c r="T21" s="113">
        <f>(M21-M$2)/M$3</f>
        <v>-1.1741456793974336</v>
      </c>
      <c r="U21" s="113">
        <f>(N21-N$2)/N$3</f>
        <v>3.0199536017669701</v>
      </c>
      <c r="V21" s="113">
        <f>(O21-O$2)/O$3</f>
        <v>0.93014609636988232</v>
      </c>
      <c r="W21">
        <v>1</v>
      </c>
      <c r="Z21" t="s">
        <v>1106</v>
      </c>
      <c r="AA21">
        <v>0.20383130411176723</v>
      </c>
      <c r="AB21">
        <v>1.3573249533968677E-2</v>
      </c>
      <c r="AC21">
        <v>15.017133782271891</v>
      </c>
      <c r="AD21">
        <v>8.8096823083480597E-45</v>
      </c>
      <c r="AE21">
        <v>0.17718539469839711</v>
      </c>
      <c r="AF21">
        <v>0.23047721352513734</v>
      </c>
      <c r="AG21">
        <v>0.168780094799374</v>
      </c>
      <c r="AH21">
        <v>0.23888251342416045</v>
      </c>
    </row>
    <row r="22" spans="1:34" ht="15" thickBot="1" x14ac:dyDescent="0.4">
      <c r="A22">
        <v>100455</v>
      </c>
      <c r="B22">
        <v>5872906</v>
      </c>
      <c r="C22">
        <v>7789</v>
      </c>
      <c r="D22">
        <v>754</v>
      </c>
      <c r="E22">
        <v>12.7</v>
      </c>
      <c r="F22">
        <v>43594</v>
      </c>
      <c r="G22">
        <v>35.299999999999997</v>
      </c>
      <c r="H22">
        <v>1</v>
      </c>
      <c r="K22">
        <v>7737675</v>
      </c>
      <c r="L22">
        <v>825</v>
      </c>
      <c r="M22">
        <v>13.7</v>
      </c>
      <c r="N22">
        <v>48436</v>
      </c>
      <c r="O22">
        <v>51.3</v>
      </c>
      <c r="P22">
        <v>1</v>
      </c>
      <c r="R22" s="113">
        <f>(K22-K$2)/K$3</f>
        <v>0.83153009762885632</v>
      </c>
      <c r="S22" s="113">
        <f>(L22-L$2)/L$3</f>
        <v>-0.39413356372132136</v>
      </c>
      <c r="T22" s="113">
        <f>(M22-M$2)/M$3</f>
        <v>-0.82459639056374934</v>
      </c>
      <c r="U22" s="113">
        <f>(N22-N$2)/N$3</f>
        <v>2.7905576378783516</v>
      </c>
      <c r="V22" s="113">
        <f>(O22-O$2)/O$3</f>
        <v>3.7183907077809382</v>
      </c>
      <c r="W22">
        <v>1</v>
      </c>
      <c r="Z22" s="117" t="s">
        <v>28</v>
      </c>
      <c r="AA22" s="117">
        <v>0.32594013650176934</v>
      </c>
      <c r="AB22" s="117">
        <v>3.4761676944442869E-2</v>
      </c>
      <c r="AC22" s="117">
        <v>9.3764215409600755</v>
      </c>
      <c r="AD22" s="117">
        <v>7.8098535610853886E-20</v>
      </c>
      <c r="AE22" s="117">
        <v>0.25769881428925168</v>
      </c>
      <c r="AF22" s="117">
        <v>0.394181458714287</v>
      </c>
      <c r="AG22" s="117">
        <v>0.23617247905318473</v>
      </c>
      <c r="AH22" s="117">
        <v>0.41570779395035395</v>
      </c>
    </row>
    <row r="23" spans="1:34" x14ac:dyDescent="0.35">
      <c r="A23">
        <v>100457</v>
      </c>
      <c r="B23">
        <v>6755802</v>
      </c>
      <c r="C23">
        <v>8014</v>
      </c>
      <c r="D23">
        <v>843</v>
      </c>
      <c r="E23">
        <v>16</v>
      </c>
      <c r="F23">
        <v>51137</v>
      </c>
      <c r="G23">
        <v>36.299999999999997</v>
      </c>
      <c r="H23">
        <v>1</v>
      </c>
      <c r="K23">
        <v>9432297</v>
      </c>
      <c r="L23">
        <v>1071</v>
      </c>
      <c r="M23">
        <v>12.5</v>
      </c>
      <c r="N23">
        <v>43236</v>
      </c>
      <c r="O23">
        <v>34.5</v>
      </c>
      <c r="P23">
        <v>1</v>
      </c>
      <c r="R23" s="113">
        <f>(K23-K$2)/K$3</f>
        <v>1.6105998420257062</v>
      </c>
      <c r="S23" s="113">
        <f>(L23-L$2)/L$3</f>
        <v>0.29396082484859792</v>
      </c>
      <c r="T23" s="113">
        <f>(M23-M$2)/M$3</f>
        <v>-1.4238237428500655</v>
      </c>
      <c r="U23" s="113">
        <f>(N23-N$2)/N$3</f>
        <v>1.0742137354023584</v>
      </c>
      <c r="V23" s="113">
        <f>(O23-O$2)/O$3</f>
        <v>2.0150267269916387</v>
      </c>
      <c r="W23">
        <v>1</v>
      </c>
    </row>
    <row r="24" spans="1:34" x14ac:dyDescent="0.35">
      <c r="A24">
        <v>100458</v>
      </c>
      <c r="B24">
        <v>7123680</v>
      </c>
      <c r="C24">
        <v>7760</v>
      </c>
      <c r="D24">
        <v>918</v>
      </c>
      <c r="E24">
        <v>13.2</v>
      </c>
      <c r="F24">
        <v>46569</v>
      </c>
      <c r="G24">
        <v>23.4</v>
      </c>
      <c r="H24">
        <v>1</v>
      </c>
      <c r="K24">
        <v>7186725</v>
      </c>
      <c r="L24">
        <v>819</v>
      </c>
      <c r="M24">
        <v>13.2</v>
      </c>
      <c r="N24">
        <v>46732</v>
      </c>
      <c r="O24">
        <v>44.2</v>
      </c>
      <c r="P24">
        <v>1</v>
      </c>
      <c r="R24" s="113">
        <f>(K24-K$2)/K$3</f>
        <v>0.57824147298250772</v>
      </c>
      <c r="S24" s="113">
        <f>(L24-L$2)/L$3</f>
        <v>-0.4109163536864413</v>
      </c>
      <c r="T24" s="113">
        <f>(M24-M$2)/M$3</f>
        <v>-1.0742744540163813</v>
      </c>
      <c r="U24" s="113">
        <f>(N24-N$2)/N$3</f>
        <v>2.2281249436823725</v>
      </c>
      <c r="V24" s="113">
        <f>(O24-O$2)/O$3</f>
        <v>2.9985166444711751</v>
      </c>
      <c r="W24">
        <v>1</v>
      </c>
    </row>
    <row r="25" spans="1:34" x14ac:dyDescent="0.35">
      <c r="A25">
        <v>100459</v>
      </c>
      <c r="B25">
        <v>7517367</v>
      </c>
      <c r="C25">
        <v>6903</v>
      </c>
      <c r="D25">
        <v>1089</v>
      </c>
      <c r="E25">
        <v>16.3</v>
      </c>
      <c r="F25">
        <v>49167</v>
      </c>
      <c r="G25">
        <v>26.4</v>
      </c>
      <c r="H25">
        <v>1</v>
      </c>
      <c r="K25">
        <v>5872906</v>
      </c>
      <c r="L25">
        <v>754</v>
      </c>
      <c r="M25">
        <v>12.7</v>
      </c>
      <c r="N25">
        <v>43594</v>
      </c>
      <c r="O25">
        <v>35.299999999999997</v>
      </c>
      <c r="P25">
        <v>1</v>
      </c>
      <c r="R25" s="113">
        <f>(K25-K$2)/K$3</f>
        <v>-2.5761444785422229E-2</v>
      </c>
      <c r="S25" s="113">
        <f>(L25-L$2)/L$3</f>
        <v>-0.5927299116419078</v>
      </c>
      <c r="T25" s="113">
        <f>(M25-M$2)/M$3</f>
        <v>-1.3239525174690132</v>
      </c>
      <c r="U25" s="113">
        <f>(N25-N$2)/N$3</f>
        <v>1.1923774117651287</v>
      </c>
      <c r="V25" s="113">
        <f>(O25-O$2)/O$3</f>
        <v>2.0961392975054145</v>
      </c>
      <c r="W25">
        <v>1</v>
      </c>
    </row>
    <row r="26" spans="1:34" x14ac:dyDescent="0.35">
      <c r="A26">
        <v>100502</v>
      </c>
      <c r="B26">
        <v>4855928</v>
      </c>
      <c r="C26">
        <v>7883</v>
      </c>
      <c r="D26">
        <v>616</v>
      </c>
      <c r="E26">
        <v>13.7</v>
      </c>
      <c r="F26">
        <v>46016</v>
      </c>
      <c r="G26">
        <v>12.3</v>
      </c>
      <c r="H26">
        <v>1</v>
      </c>
      <c r="K26">
        <v>6755802</v>
      </c>
      <c r="L26">
        <v>843</v>
      </c>
      <c r="M26">
        <v>16</v>
      </c>
      <c r="N26">
        <v>51137</v>
      </c>
      <c r="O26">
        <v>36.299999999999997</v>
      </c>
      <c r="P26">
        <v>1</v>
      </c>
      <c r="R26" s="113">
        <f>(K26-K$2)/K$3</f>
        <v>0.38013294408065013</v>
      </c>
      <c r="S26" s="113">
        <f>(L26-L$2)/L$3</f>
        <v>-0.3437851938259614</v>
      </c>
      <c r="T26" s="113">
        <f>(M26-M$2)/M$3</f>
        <v>0.32392270131835788</v>
      </c>
      <c r="U26" s="113">
        <f>(N26-N$2)/N$3</f>
        <v>3.6820662687605941</v>
      </c>
      <c r="V26" s="113">
        <f>(O26-O$2)/O$3</f>
        <v>2.1975300106476348</v>
      </c>
      <c r="W26">
        <v>1</v>
      </c>
      <c r="Z26" t="s">
        <v>1034</v>
      </c>
    </row>
    <row r="27" spans="1:34" ht="15" thickBot="1" x14ac:dyDescent="0.4">
      <c r="A27">
        <v>100503</v>
      </c>
      <c r="B27">
        <v>3633761</v>
      </c>
      <c r="C27">
        <v>8431</v>
      </c>
      <c r="D27">
        <v>431</v>
      </c>
      <c r="E27">
        <v>13.1</v>
      </c>
      <c r="F27">
        <v>42649</v>
      </c>
      <c r="G27">
        <v>30.1</v>
      </c>
      <c r="H27">
        <v>1</v>
      </c>
      <c r="K27">
        <v>7123680</v>
      </c>
      <c r="L27">
        <v>918</v>
      </c>
      <c r="M27">
        <v>13.2</v>
      </c>
      <c r="N27">
        <v>46569</v>
      </c>
      <c r="O27">
        <v>23.4</v>
      </c>
      <c r="P27">
        <v>1</v>
      </c>
      <c r="R27" s="113">
        <f>(K27-K$2)/K$3</f>
        <v>0.54925775151807532</v>
      </c>
      <c r="S27" s="113">
        <f>(L27-L$2)/L$3</f>
        <v>-0.13400031926196163</v>
      </c>
      <c r="T27" s="113">
        <f>(M27-M$2)/M$3</f>
        <v>-1.0742744540163813</v>
      </c>
      <c r="U27" s="113">
        <f>(N27-N$2)/N$3</f>
        <v>2.174324163662452</v>
      </c>
      <c r="V27" s="113">
        <f>(O27-O$2)/O$3</f>
        <v>0.88958981111299396</v>
      </c>
      <c r="W27">
        <v>1</v>
      </c>
    </row>
    <row r="28" spans="1:34" x14ac:dyDescent="0.35">
      <c r="A28">
        <v>100624</v>
      </c>
      <c r="B28">
        <v>7285590</v>
      </c>
      <c r="C28">
        <v>8622</v>
      </c>
      <c r="D28">
        <v>845</v>
      </c>
      <c r="E28">
        <v>12.8</v>
      </c>
      <c r="F28">
        <v>45850</v>
      </c>
      <c r="G28">
        <v>16.899999999999999</v>
      </c>
      <c r="H28">
        <v>1</v>
      </c>
      <c r="K28">
        <v>7517367</v>
      </c>
      <c r="L28">
        <v>1089</v>
      </c>
      <c r="M28">
        <v>16.3</v>
      </c>
      <c r="N28">
        <v>49167</v>
      </c>
      <c r="O28">
        <v>26.4</v>
      </c>
      <c r="P28">
        <v>1</v>
      </c>
      <c r="R28" s="113">
        <f>(K28-K$2)/K$3</f>
        <v>0.7302477483801264</v>
      </c>
      <c r="S28" s="113">
        <f>(L28-L$2)/L$3</f>
        <v>0.34430919474395782</v>
      </c>
      <c r="T28" s="113">
        <f>(M28-M$2)/M$3</f>
        <v>0.47372953938993739</v>
      </c>
      <c r="U28" s="113">
        <f>(N28-N$2)/N$3</f>
        <v>3.0318359826302657</v>
      </c>
      <c r="V28" s="113">
        <f>(O28-O$2)/O$3</f>
        <v>1.1937619505396546</v>
      </c>
      <c r="W28">
        <v>1</v>
      </c>
      <c r="Z28" s="123" t="s">
        <v>1033</v>
      </c>
      <c r="AA28" s="123" t="s">
        <v>1105</v>
      </c>
      <c r="AB28" s="123" t="s">
        <v>1031</v>
      </c>
    </row>
    <row r="29" spans="1:34" x14ac:dyDescent="0.35">
      <c r="A29">
        <v>100625</v>
      </c>
      <c r="B29">
        <v>7677501</v>
      </c>
      <c r="C29">
        <v>9633</v>
      </c>
      <c r="D29">
        <v>797</v>
      </c>
      <c r="E29">
        <v>13.3</v>
      </c>
      <c r="F29">
        <v>43069</v>
      </c>
      <c r="G29">
        <v>25.8</v>
      </c>
      <c r="H29">
        <v>1</v>
      </c>
      <c r="K29">
        <v>4855928</v>
      </c>
      <c r="L29">
        <v>616</v>
      </c>
      <c r="M29">
        <v>13.7</v>
      </c>
      <c r="N29">
        <v>46016</v>
      </c>
      <c r="O29">
        <v>12.3</v>
      </c>
      <c r="P29">
        <v>1</v>
      </c>
      <c r="R29" s="113">
        <f>(K29-K$2)/K$3</f>
        <v>-0.49329744426921251</v>
      </c>
      <c r="S29" s="113">
        <f>(L29-L$2)/L$3</f>
        <v>-0.9787340808396674</v>
      </c>
      <c r="T29" s="113">
        <f>(M29-M$2)/M$3</f>
        <v>-0.82459639056374934</v>
      </c>
      <c r="U29" s="113">
        <f>(N29-N$2)/N$3</f>
        <v>1.9917975909568317</v>
      </c>
      <c r="V29" s="113">
        <f>(O29-O$2)/O$3</f>
        <v>-0.23584710476565046</v>
      </c>
      <c r="W29">
        <v>1</v>
      </c>
      <c r="Z29">
        <v>1</v>
      </c>
      <c r="AA29">
        <v>1.754910942519839</v>
      </c>
      <c r="AB29">
        <v>0.4444384126506169</v>
      </c>
    </row>
    <row r="30" spans="1:34" x14ac:dyDescent="0.35">
      <c r="A30">
        <v>100627</v>
      </c>
      <c r="B30">
        <v>4066585</v>
      </c>
      <c r="C30">
        <v>9799</v>
      </c>
      <c r="D30">
        <v>415</v>
      </c>
      <c r="E30">
        <v>12.8</v>
      </c>
      <c r="F30">
        <v>42404</v>
      </c>
      <c r="G30">
        <v>25</v>
      </c>
      <c r="H30">
        <v>1</v>
      </c>
      <c r="K30">
        <v>3633761</v>
      </c>
      <c r="L30">
        <v>431</v>
      </c>
      <c r="M30">
        <v>13.1</v>
      </c>
      <c r="N30">
        <v>42649</v>
      </c>
      <c r="O30">
        <v>30.1</v>
      </c>
      <c r="P30">
        <v>1</v>
      </c>
      <c r="R30" s="113">
        <f>(K30-K$2)/K$3</f>
        <v>-1.0551651246724323</v>
      </c>
      <c r="S30" s="113">
        <f>(L30-L$2)/L$3</f>
        <v>-1.4962034380975335</v>
      </c>
      <c r="T30" s="113">
        <f>(M30-M$2)/M$3</f>
        <v>-1.1242100667069075</v>
      </c>
      <c r="U30" s="113">
        <f>(N30-N$2)/N$3</f>
        <v>0.88046491410362593</v>
      </c>
      <c r="V30" s="113">
        <f>(O30-O$2)/O$3</f>
        <v>1.5689075891658699</v>
      </c>
      <c r="W30">
        <v>1</v>
      </c>
      <c r="Z30">
        <v>2</v>
      </c>
      <c r="AA30">
        <v>1.1254246052999508</v>
      </c>
      <c r="AB30">
        <v>8.9263899832086047E-2</v>
      </c>
    </row>
    <row r="31" spans="1:34" x14ac:dyDescent="0.35">
      <c r="A31">
        <v>100637</v>
      </c>
      <c r="B31">
        <v>6977394</v>
      </c>
      <c r="C31">
        <v>7407</v>
      </c>
      <c r="D31">
        <v>942</v>
      </c>
      <c r="E31">
        <v>15.7</v>
      </c>
      <c r="F31">
        <v>46288</v>
      </c>
      <c r="G31">
        <v>11.5</v>
      </c>
      <c r="H31">
        <v>1</v>
      </c>
      <c r="K31">
        <v>7285590</v>
      </c>
      <c r="L31">
        <v>845</v>
      </c>
      <c r="M31">
        <v>12.8</v>
      </c>
      <c r="N31">
        <v>45850</v>
      </c>
      <c r="O31">
        <v>16.899999999999999</v>
      </c>
      <c r="P31">
        <v>1</v>
      </c>
      <c r="R31" s="113">
        <f>(K31-K$2)/K$3</f>
        <v>0.62369274782716011</v>
      </c>
      <c r="S31" s="113">
        <f>(L31-L$2)/L$3</f>
        <v>-0.33819093050425475</v>
      </c>
      <c r="T31" s="113">
        <f>(M31-M$2)/M$3</f>
        <v>-1.2740169047784862</v>
      </c>
      <c r="U31" s="113">
        <f>(N31-N$2)/N$3</f>
        <v>1.9370066125316365</v>
      </c>
      <c r="V31" s="113">
        <f>(O31-O$2)/O$3</f>
        <v>0.23055017568856243</v>
      </c>
      <c r="W31">
        <v>1</v>
      </c>
      <c r="Z31">
        <v>3</v>
      </c>
      <c r="AA31">
        <v>0.62198097581580314</v>
      </c>
      <c r="AB31">
        <v>0.24000444122193243</v>
      </c>
    </row>
    <row r="32" spans="1:34" x14ac:dyDescent="0.35">
      <c r="A32">
        <v>100638</v>
      </c>
      <c r="B32">
        <v>8788167</v>
      </c>
      <c r="C32">
        <v>7281</v>
      </c>
      <c r="D32">
        <v>1207</v>
      </c>
      <c r="E32">
        <v>13</v>
      </c>
      <c r="F32">
        <v>46132</v>
      </c>
      <c r="G32">
        <v>8.4</v>
      </c>
      <c r="H32">
        <v>1</v>
      </c>
      <c r="K32">
        <v>7677501</v>
      </c>
      <c r="L32">
        <v>797</v>
      </c>
      <c r="M32">
        <v>13.3</v>
      </c>
      <c r="N32">
        <v>43069</v>
      </c>
      <c r="O32">
        <v>25.8</v>
      </c>
      <c r="P32">
        <v>1</v>
      </c>
      <c r="R32" s="113">
        <f>(K32-K$2)/K$3</f>
        <v>0.80386626298057717</v>
      </c>
      <c r="S32" s="113">
        <f>(L32-L$2)/L$3</f>
        <v>-0.47245325022521456</v>
      </c>
      <c r="T32" s="113">
        <f>(M32-M$2)/M$3</f>
        <v>-1.0243388413258543</v>
      </c>
      <c r="U32" s="113">
        <f>(N32-N$2)/N$3</f>
        <v>1.0190926908420717</v>
      </c>
      <c r="V32" s="113">
        <f>(O32-O$2)/O$3</f>
        <v>1.1329275226543227</v>
      </c>
      <c r="W32">
        <v>1</v>
      </c>
      <c r="Z32">
        <v>4</v>
      </c>
      <c r="AA32">
        <v>1.3003254601125733</v>
      </c>
      <c r="AB32">
        <v>0.45174179093196409</v>
      </c>
    </row>
    <row r="33" spans="1:28" x14ac:dyDescent="0.35">
      <c r="A33">
        <v>100642</v>
      </c>
      <c r="B33">
        <v>5552835</v>
      </c>
      <c r="C33">
        <v>9029</v>
      </c>
      <c r="D33">
        <v>615</v>
      </c>
      <c r="E33">
        <v>12.5</v>
      </c>
      <c r="F33">
        <v>47149</v>
      </c>
      <c r="G33">
        <v>16.7</v>
      </c>
      <c r="H33">
        <v>1</v>
      </c>
      <c r="K33">
        <v>4066585</v>
      </c>
      <c r="L33">
        <v>415</v>
      </c>
      <c r="M33">
        <v>12.8</v>
      </c>
      <c r="N33">
        <v>42404</v>
      </c>
      <c r="O33">
        <v>25</v>
      </c>
      <c r="P33">
        <v>1</v>
      </c>
      <c r="R33" s="113">
        <f>(K33-K$2)/K$3</f>
        <v>-0.85618264772546571</v>
      </c>
      <c r="S33" s="113">
        <f>(L33-L$2)/L$3</f>
        <v>-1.5409575446711867</v>
      </c>
      <c r="T33" s="113">
        <f>(M33-M$2)/M$3</f>
        <v>-1.2740169047784862</v>
      </c>
      <c r="U33" s="113">
        <f>(N33-N$2)/N$3</f>
        <v>0.79959871100619939</v>
      </c>
      <c r="V33" s="113">
        <f>(O33-O$2)/O$3</f>
        <v>1.0518149521405464</v>
      </c>
      <c r="W33">
        <v>1</v>
      </c>
      <c r="Z33">
        <v>5</v>
      </c>
      <c r="AA33">
        <v>0.78927351503637144</v>
      </c>
      <c r="AB33">
        <v>0.25888030537583262</v>
      </c>
    </row>
    <row r="34" spans="1:28" x14ac:dyDescent="0.35">
      <c r="A34">
        <v>100740</v>
      </c>
      <c r="B34">
        <v>7612328</v>
      </c>
      <c r="C34">
        <v>8534</v>
      </c>
      <c r="D34">
        <v>892</v>
      </c>
      <c r="E34">
        <v>12.3</v>
      </c>
      <c r="F34">
        <v>42211</v>
      </c>
      <c r="G34">
        <v>31.4</v>
      </c>
      <c r="H34">
        <v>1</v>
      </c>
      <c r="K34">
        <v>6977394</v>
      </c>
      <c r="L34">
        <v>942</v>
      </c>
      <c r="M34">
        <v>15.7</v>
      </c>
      <c r="N34">
        <v>46288</v>
      </c>
      <c r="O34">
        <v>11.5</v>
      </c>
      <c r="P34">
        <v>1</v>
      </c>
      <c r="R34" s="113">
        <f>(K34-K$2)/K$3</f>
        <v>0.48200558753764922</v>
      </c>
      <c r="S34" s="113">
        <f>(L34-L$2)/L$3</f>
        <v>-6.6869159401481706E-2</v>
      </c>
      <c r="T34" s="113">
        <f>(M34-M$2)/M$3</f>
        <v>0.17411586324677839</v>
      </c>
      <c r="U34" s="113">
        <f>(N34-N$2)/N$3</f>
        <v>2.0815755797017297</v>
      </c>
      <c r="V34" s="113">
        <f>(O34-O$2)/O$3</f>
        <v>-0.3169596752794267</v>
      </c>
      <c r="W34">
        <v>1</v>
      </c>
      <c r="Z34">
        <v>6</v>
      </c>
      <c r="AA34">
        <v>0.54711513447022453</v>
      </c>
      <c r="AB34">
        <v>-0.13391835903543087</v>
      </c>
    </row>
    <row r="35" spans="1:28" x14ac:dyDescent="0.35">
      <c r="A35">
        <v>100741</v>
      </c>
      <c r="B35">
        <v>8983546</v>
      </c>
      <c r="C35">
        <v>6842</v>
      </c>
      <c r="D35">
        <v>1313</v>
      </c>
      <c r="E35">
        <v>14.4</v>
      </c>
      <c r="F35">
        <v>45145</v>
      </c>
      <c r="G35">
        <v>13.1</v>
      </c>
      <c r="H35">
        <v>1</v>
      </c>
      <c r="K35">
        <v>8788167</v>
      </c>
      <c r="L35">
        <v>1207</v>
      </c>
      <c r="M35">
        <v>13</v>
      </c>
      <c r="N35">
        <v>46132</v>
      </c>
      <c r="O35">
        <v>8.4</v>
      </c>
      <c r="P35">
        <v>1</v>
      </c>
      <c r="R35" s="113">
        <f>(K35-K$2)/K$3</f>
        <v>1.3144735115175794</v>
      </c>
      <c r="S35" s="113">
        <f>(L35-L$2)/L$3</f>
        <v>0.67437073072465081</v>
      </c>
      <c r="T35" s="113">
        <f>(M35-M$2)/M$3</f>
        <v>-1.1741456793974336</v>
      </c>
      <c r="U35" s="113">
        <f>(N35-N$2)/N$3</f>
        <v>2.0300852626274501</v>
      </c>
      <c r="V35" s="113">
        <f>(O35-O$2)/O$3</f>
        <v>-0.63127088602030945</v>
      </c>
      <c r="W35">
        <v>1</v>
      </c>
      <c r="Z35">
        <v>7</v>
      </c>
      <c r="AA35">
        <v>8.1053494351155997E-2</v>
      </c>
      <c r="AB35">
        <v>-0.39958477586388469</v>
      </c>
    </row>
    <row r="36" spans="1:28" x14ac:dyDescent="0.35">
      <c r="A36">
        <v>100742</v>
      </c>
      <c r="B36">
        <v>7904847</v>
      </c>
      <c r="C36">
        <v>8993</v>
      </c>
      <c r="D36">
        <v>879</v>
      </c>
      <c r="E36">
        <v>14.9</v>
      </c>
      <c r="F36">
        <v>43343</v>
      </c>
      <c r="G36">
        <v>27.9</v>
      </c>
      <c r="H36">
        <v>1</v>
      </c>
      <c r="K36">
        <v>5552835</v>
      </c>
      <c r="L36">
        <v>615</v>
      </c>
      <c r="M36">
        <v>12.5</v>
      </c>
      <c r="N36">
        <v>47149</v>
      </c>
      <c r="O36">
        <v>16.7</v>
      </c>
      <c r="P36">
        <v>1</v>
      </c>
      <c r="R36" s="113">
        <f>(K36-K$2)/K$3</f>
        <v>-0.17290790704003958</v>
      </c>
      <c r="S36" s="113">
        <f>(L36-L$2)/L$3</f>
        <v>-0.98153121250052067</v>
      </c>
      <c r="T36" s="113">
        <f>(M36-M$2)/M$3</f>
        <v>-1.4238237428500655</v>
      </c>
      <c r="U36" s="113">
        <f>(N36-N$2)/N$3</f>
        <v>2.3657625220155434</v>
      </c>
      <c r="V36" s="113">
        <f>(O36-O$2)/O$3</f>
        <v>0.21027203306011846</v>
      </c>
      <c r="W36">
        <v>1</v>
      </c>
      <c r="Z36">
        <v>8</v>
      </c>
      <c r="AA36">
        <v>0.52557456829168192</v>
      </c>
      <c r="AB36">
        <v>-0.10911094656096859</v>
      </c>
    </row>
    <row r="37" spans="1:28" x14ac:dyDescent="0.35">
      <c r="A37">
        <v>100743</v>
      </c>
      <c r="B37">
        <v>9799104</v>
      </c>
      <c r="C37">
        <v>7291</v>
      </c>
      <c r="D37">
        <v>1344</v>
      </c>
      <c r="E37">
        <v>15.1</v>
      </c>
      <c r="F37">
        <v>42836</v>
      </c>
      <c r="G37">
        <v>29.1</v>
      </c>
      <c r="H37">
        <v>1</v>
      </c>
      <c r="K37">
        <v>7612328</v>
      </c>
      <c r="L37">
        <v>892</v>
      </c>
      <c r="M37">
        <v>12.3</v>
      </c>
      <c r="N37">
        <v>42211</v>
      </c>
      <c r="O37">
        <v>31.4</v>
      </c>
      <c r="P37">
        <v>1</v>
      </c>
      <c r="R37" s="113">
        <f>(K37-K$2)/K$3</f>
        <v>0.77390423460399771</v>
      </c>
      <c r="S37" s="113">
        <f>(L37-L$2)/L$3</f>
        <v>-0.20672574244414821</v>
      </c>
      <c r="T37" s="113">
        <f>(M37-M$2)/M$3</f>
        <v>-1.5236949682311181</v>
      </c>
      <c r="U37" s="113">
        <f>(N37-N$2)/N$3</f>
        <v>0.73589594693353266</v>
      </c>
      <c r="V37" s="113">
        <f>(O37-O$2)/O$3</f>
        <v>1.7007155162507557</v>
      </c>
      <c r="W37">
        <v>1</v>
      </c>
      <c r="Z37">
        <v>9</v>
      </c>
      <c r="AA37">
        <v>0.98233115479204081</v>
      </c>
      <c r="AB37">
        <v>-0.17704846155003262</v>
      </c>
    </row>
    <row r="38" spans="1:28" x14ac:dyDescent="0.35">
      <c r="A38">
        <v>100745</v>
      </c>
      <c r="B38">
        <v>10342647</v>
      </c>
      <c r="C38">
        <v>7511</v>
      </c>
      <c r="D38">
        <v>1377</v>
      </c>
      <c r="E38">
        <v>17.2</v>
      </c>
      <c r="F38">
        <v>46163</v>
      </c>
      <c r="G38">
        <v>15.7</v>
      </c>
      <c r="H38">
        <v>1</v>
      </c>
      <c r="K38">
        <v>8983546</v>
      </c>
      <c r="L38">
        <v>1313</v>
      </c>
      <c r="M38">
        <v>14.4</v>
      </c>
      <c r="N38">
        <v>45145</v>
      </c>
      <c r="O38">
        <v>13.1</v>
      </c>
      <c r="P38">
        <v>1</v>
      </c>
      <c r="R38" s="113">
        <f>(K38-K$2)/K$3</f>
        <v>1.4042952343504662</v>
      </c>
      <c r="S38" s="113">
        <f>(L38-L$2)/L$3</f>
        <v>0.97086668677510379</v>
      </c>
      <c r="T38" s="113">
        <f>(M38-M$2)/M$3</f>
        <v>-0.47504710173006409</v>
      </c>
      <c r="U38" s="113">
        <f>(N38-N$2)/N$3</f>
        <v>1.7043099872921028</v>
      </c>
      <c r="V38" s="113">
        <f>(O38-O$2)/O$3</f>
        <v>-0.15473453425187439</v>
      </c>
      <c r="W38">
        <v>1</v>
      </c>
      <c r="Z38">
        <v>10</v>
      </c>
      <c r="AA38">
        <v>0.47140862196907435</v>
      </c>
      <c r="AB38">
        <v>0.12588638953501957</v>
      </c>
    </row>
    <row r="39" spans="1:28" x14ac:dyDescent="0.35">
      <c r="A39">
        <v>100747</v>
      </c>
      <c r="B39">
        <v>7157493</v>
      </c>
      <c r="C39">
        <v>8313</v>
      </c>
      <c r="D39">
        <v>861</v>
      </c>
      <c r="E39">
        <v>16.8</v>
      </c>
      <c r="F39">
        <v>42253</v>
      </c>
      <c r="G39">
        <v>22.1</v>
      </c>
      <c r="H39">
        <v>1</v>
      </c>
      <c r="K39">
        <v>7904847</v>
      </c>
      <c r="L39">
        <v>879</v>
      </c>
      <c r="M39">
        <v>14.9</v>
      </c>
      <c r="N39">
        <v>43343</v>
      </c>
      <c r="O39">
        <v>27.9</v>
      </c>
      <c r="P39">
        <v>1</v>
      </c>
      <c r="R39" s="113">
        <f>(K39-K$2)/K$3</f>
        <v>0.9083841968381845</v>
      </c>
      <c r="S39" s="113">
        <f>(L39-L$2)/L$3</f>
        <v>-0.24308845403524151</v>
      </c>
      <c r="T39" s="113">
        <f>(M39-M$2)/M$3</f>
        <v>-0.22536903827743218</v>
      </c>
      <c r="U39" s="113">
        <f>(N39-N$2)/N$3</f>
        <v>1.1095308118571527</v>
      </c>
      <c r="V39" s="113">
        <f>(O39-O$2)/O$3</f>
        <v>1.345848020252985</v>
      </c>
      <c r="W39">
        <v>1</v>
      </c>
      <c r="Z39">
        <v>11</v>
      </c>
      <c r="AA39">
        <v>1.8052361083430033</v>
      </c>
      <c r="AB39">
        <v>0.43946797822682715</v>
      </c>
    </row>
    <row r="40" spans="1:28" x14ac:dyDescent="0.35">
      <c r="A40">
        <v>100748</v>
      </c>
      <c r="B40">
        <v>5538594</v>
      </c>
      <c r="C40">
        <v>8062</v>
      </c>
      <c r="D40">
        <v>687</v>
      </c>
      <c r="E40">
        <v>11.5</v>
      </c>
      <c r="F40">
        <v>45766</v>
      </c>
      <c r="G40">
        <v>26.1</v>
      </c>
      <c r="H40">
        <v>1</v>
      </c>
      <c r="K40">
        <v>9799104</v>
      </c>
      <c r="L40">
        <v>1344</v>
      </c>
      <c r="M40">
        <v>15.1</v>
      </c>
      <c r="N40">
        <v>42836</v>
      </c>
      <c r="O40">
        <v>29.1</v>
      </c>
      <c r="P40">
        <v>1</v>
      </c>
      <c r="R40" s="113">
        <f>(K40-K$2)/K$3</f>
        <v>1.7792322778922154</v>
      </c>
      <c r="S40" s="113">
        <f>(L40-L$2)/L$3</f>
        <v>1.057577768261557</v>
      </c>
      <c r="T40" s="113">
        <f>(M40-M$2)/M$3</f>
        <v>-0.12549781289637976</v>
      </c>
      <c r="U40" s="113">
        <f>(N40-N$2)/N$3</f>
        <v>0.94218728136574348</v>
      </c>
      <c r="V40" s="113">
        <f>(O40-O$2)/O$3</f>
        <v>1.4675168760236497</v>
      </c>
      <c r="W40">
        <v>1</v>
      </c>
      <c r="Z40">
        <v>12</v>
      </c>
      <c r="AA40">
        <v>2.646330893667495</v>
      </c>
      <c r="AB40">
        <v>1.5958442032379918</v>
      </c>
    </row>
    <row r="41" spans="1:28" x14ac:dyDescent="0.35">
      <c r="A41">
        <v>100749</v>
      </c>
      <c r="B41">
        <v>6121577</v>
      </c>
      <c r="C41">
        <v>8239</v>
      </c>
      <c r="D41">
        <v>743</v>
      </c>
      <c r="E41">
        <v>14.7</v>
      </c>
      <c r="F41">
        <v>40663</v>
      </c>
      <c r="G41">
        <v>13.4</v>
      </c>
      <c r="H41">
        <v>1</v>
      </c>
      <c r="K41">
        <v>10342647</v>
      </c>
      <c r="L41">
        <v>1377</v>
      </c>
      <c r="M41">
        <v>17.2</v>
      </c>
      <c r="N41">
        <v>46163</v>
      </c>
      <c r="O41">
        <v>15.7</v>
      </c>
      <c r="P41">
        <v>1</v>
      </c>
      <c r="R41" s="113">
        <f>(K41-K$2)/K$3</f>
        <v>2.029115677304413</v>
      </c>
      <c r="S41" s="113">
        <f>(L41-L$2)/L$3</f>
        <v>1.1498831130697169</v>
      </c>
      <c r="T41" s="113">
        <f>(M41-M$2)/M$3</f>
        <v>0.92315005360467417</v>
      </c>
      <c r="U41" s="113">
        <f>(N41-N$2)/N$3</f>
        <v>2.0403173128152878</v>
      </c>
      <c r="V41" s="113">
        <f>(O41-O$2)/O$3</f>
        <v>0.10888131991789821</v>
      </c>
      <c r="W41">
        <v>1</v>
      </c>
      <c r="Z41">
        <v>13</v>
      </c>
      <c r="AA41">
        <v>1.4657922801209422</v>
      </c>
      <c r="AB41">
        <v>0.45219223732434277</v>
      </c>
    </row>
    <row r="42" spans="1:28" x14ac:dyDescent="0.35">
      <c r="A42">
        <v>100750</v>
      </c>
      <c r="B42">
        <v>6185523</v>
      </c>
      <c r="C42">
        <v>7037</v>
      </c>
      <c r="D42">
        <v>879</v>
      </c>
      <c r="E42">
        <v>15.7</v>
      </c>
      <c r="F42">
        <v>50203</v>
      </c>
      <c r="G42">
        <v>10.3</v>
      </c>
      <c r="H42">
        <v>1</v>
      </c>
      <c r="K42">
        <v>7157493</v>
      </c>
      <c r="L42">
        <v>861</v>
      </c>
      <c r="M42">
        <v>16.8</v>
      </c>
      <c r="N42">
        <v>42253</v>
      </c>
      <c r="O42">
        <v>22.1</v>
      </c>
      <c r="P42">
        <v>1</v>
      </c>
      <c r="R42" s="113">
        <f>(K42-K$2)/K$3</f>
        <v>0.56480262539985582</v>
      </c>
      <c r="S42" s="113">
        <f>(L42-L$2)/L$3</f>
        <v>-0.29343682393060144</v>
      </c>
      <c r="T42" s="113">
        <f>(M42-M$2)/M$3</f>
        <v>0.72340760284256933</v>
      </c>
      <c r="U42" s="113">
        <f>(N42-N$2)/N$3</f>
        <v>0.74975872460737725</v>
      </c>
      <c r="V42" s="113">
        <f>(O42-O$2)/O$3</f>
        <v>0.75778188402810798</v>
      </c>
      <c r="W42">
        <v>1</v>
      </c>
      <c r="Z42">
        <v>14</v>
      </c>
      <c r="AA42">
        <v>-0.49594504719645877</v>
      </c>
      <c r="AB42">
        <v>-0.42465736371726287</v>
      </c>
    </row>
    <row r="43" spans="1:28" x14ac:dyDescent="0.35">
      <c r="A43">
        <v>100752</v>
      </c>
      <c r="B43">
        <v>6078976</v>
      </c>
      <c r="C43">
        <v>7936</v>
      </c>
      <c r="D43">
        <v>766</v>
      </c>
      <c r="E43">
        <v>13</v>
      </c>
      <c r="F43">
        <v>43500</v>
      </c>
      <c r="G43">
        <v>15.1</v>
      </c>
      <c r="H43">
        <v>1</v>
      </c>
      <c r="K43">
        <v>5538594</v>
      </c>
      <c r="L43">
        <v>687</v>
      </c>
      <c r="M43">
        <v>11.5</v>
      </c>
      <c r="N43">
        <v>45766</v>
      </c>
      <c r="O43">
        <v>26.1</v>
      </c>
      <c r="P43">
        <v>1</v>
      </c>
      <c r="R43" s="113">
        <f>(K43-K$2)/K$3</f>
        <v>-0.17945493182194111</v>
      </c>
      <c r="S43" s="113">
        <f>(L43-L$2)/L$3</f>
        <v>-0.78013773291908095</v>
      </c>
      <c r="T43" s="113">
        <f>(M43-M$2)/M$3</f>
        <v>-1.9231798697553295</v>
      </c>
      <c r="U43" s="113">
        <f>(N43-N$2)/N$3</f>
        <v>1.9092810571839476</v>
      </c>
      <c r="V43" s="113">
        <f>(O43-O$2)/O$3</f>
        <v>1.1633447365969889</v>
      </c>
      <c r="W43">
        <v>1</v>
      </c>
      <c r="Z43">
        <v>15</v>
      </c>
      <c r="AA43">
        <v>0.95678765606934579</v>
      </c>
      <c r="AB43">
        <v>0.16108892106100914</v>
      </c>
    </row>
    <row r="44" spans="1:28" x14ac:dyDescent="0.35">
      <c r="A44">
        <v>100849</v>
      </c>
      <c r="B44">
        <v>6693713</v>
      </c>
      <c r="C44">
        <v>8441</v>
      </c>
      <c r="D44">
        <v>793</v>
      </c>
      <c r="E44">
        <v>12.3</v>
      </c>
      <c r="F44">
        <v>44624</v>
      </c>
      <c r="G44">
        <v>17.100000000000001</v>
      </c>
      <c r="H44">
        <v>1</v>
      </c>
      <c r="K44">
        <v>6121577</v>
      </c>
      <c r="L44">
        <v>743</v>
      </c>
      <c r="M44">
        <v>14.7</v>
      </c>
      <c r="N44">
        <v>40663</v>
      </c>
      <c r="O44">
        <v>13.4</v>
      </c>
      <c r="P44">
        <v>1</v>
      </c>
      <c r="R44" s="113">
        <f>(K44-K$2)/K$3</f>
        <v>8.8560246074786755E-2</v>
      </c>
      <c r="S44" s="113">
        <f>(L44-L$2)/L$3</f>
        <v>-0.62349835991129443</v>
      </c>
      <c r="T44" s="113">
        <f>(M44-M$2)/M$3</f>
        <v>-0.32524026365848546</v>
      </c>
      <c r="U44" s="113">
        <f>(N44-N$2)/N$3</f>
        <v>0.22495356981183307</v>
      </c>
      <c r="V44" s="113">
        <f>(O44-O$2)/O$3</f>
        <v>-0.12431732030920824</v>
      </c>
      <c r="W44">
        <v>1</v>
      </c>
      <c r="Z44">
        <v>16</v>
      </c>
      <c r="AA44">
        <v>2.1686835583152044</v>
      </c>
      <c r="AB44">
        <v>0.98148311228623664</v>
      </c>
    </row>
    <row r="45" spans="1:28" x14ac:dyDescent="0.35">
      <c r="A45">
        <v>100857</v>
      </c>
      <c r="B45">
        <v>6459750</v>
      </c>
      <c r="C45">
        <v>9570</v>
      </c>
      <c r="D45">
        <v>675</v>
      </c>
      <c r="E45">
        <v>10.6</v>
      </c>
      <c r="F45">
        <v>44724</v>
      </c>
      <c r="G45">
        <v>21.4</v>
      </c>
      <c r="H45">
        <v>1</v>
      </c>
      <c r="K45">
        <v>6185523</v>
      </c>
      <c r="L45">
        <v>879</v>
      </c>
      <c r="M45">
        <v>15.7</v>
      </c>
      <c r="N45">
        <v>50203</v>
      </c>
      <c r="O45">
        <v>10.3</v>
      </c>
      <c r="P45">
        <v>1</v>
      </c>
      <c r="R45" s="113">
        <f>(K45-K$2)/K$3</f>
        <v>0.11795818489252957</v>
      </c>
      <c r="S45" s="113">
        <f>(L45-L$2)/L$3</f>
        <v>-0.24308845403524151</v>
      </c>
      <c r="T45" s="113">
        <f>(M45-M$2)/M$3</f>
        <v>0.17411586324677839</v>
      </c>
      <c r="U45" s="113">
        <f>(N45-N$2)/N$3</f>
        <v>3.3737844985850982</v>
      </c>
      <c r="V45" s="113">
        <f>(O45-O$2)/O$3</f>
        <v>-0.43862853105009092</v>
      </c>
      <c r="W45">
        <v>1</v>
      </c>
      <c r="Z45">
        <v>17</v>
      </c>
      <c r="AA45">
        <v>0.23999863090313153</v>
      </c>
      <c r="AB45">
        <v>-0.13550825662683713</v>
      </c>
    </row>
    <row r="46" spans="1:28" x14ac:dyDescent="0.35">
      <c r="A46">
        <v>100859</v>
      </c>
      <c r="B46">
        <v>5560072</v>
      </c>
      <c r="C46">
        <v>9236</v>
      </c>
      <c r="D46">
        <v>602</v>
      </c>
      <c r="E46">
        <v>11.2</v>
      </c>
      <c r="F46">
        <v>49720</v>
      </c>
      <c r="G46">
        <v>24.8</v>
      </c>
      <c r="H46">
        <v>1</v>
      </c>
      <c r="K46">
        <v>6078976</v>
      </c>
      <c r="L46">
        <v>766</v>
      </c>
      <c r="M46">
        <v>13</v>
      </c>
      <c r="N46">
        <v>43500</v>
      </c>
      <c r="O46">
        <v>15.1</v>
      </c>
      <c r="P46">
        <v>1</v>
      </c>
      <c r="R46" s="113">
        <f>(K46-K$2)/K$3</f>
        <v>6.8975258873481562E-2</v>
      </c>
      <c r="S46" s="113">
        <f>(L46-L$2)/L$3</f>
        <v>-0.55916433171166779</v>
      </c>
      <c r="T46" s="113">
        <f>(M46-M$2)/M$3</f>
        <v>-1.1741456793974336</v>
      </c>
      <c r="U46" s="113">
        <f>(N46-N$2)/N$3</f>
        <v>1.1613511950665241</v>
      </c>
      <c r="V46" s="113">
        <f>(O46-O$2)/O$3</f>
        <v>4.8046892032566103E-2</v>
      </c>
      <c r="W46">
        <v>1</v>
      </c>
      <c r="Z46">
        <v>18</v>
      </c>
      <c r="AA46">
        <v>0.97384177183106047</v>
      </c>
      <c r="AB46">
        <v>-0.14231167420220414</v>
      </c>
    </row>
    <row r="47" spans="1:28" x14ac:dyDescent="0.35">
      <c r="A47">
        <v>100965</v>
      </c>
      <c r="B47">
        <v>8208480</v>
      </c>
      <c r="C47">
        <v>11168</v>
      </c>
      <c r="D47">
        <v>735</v>
      </c>
      <c r="E47">
        <v>12.7</v>
      </c>
      <c r="F47">
        <v>47286</v>
      </c>
      <c r="G47">
        <v>38.200000000000003</v>
      </c>
      <c r="H47">
        <v>1</v>
      </c>
      <c r="K47">
        <v>6693713</v>
      </c>
      <c r="L47">
        <v>793</v>
      </c>
      <c r="M47">
        <v>12.3</v>
      </c>
      <c r="N47">
        <v>44624</v>
      </c>
      <c r="O47">
        <v>17.100000000000001</v>
      </c>
      <c r="P47">
        <v>1</v>
      </c>
      <c r="R47" s="113">
        <f>(K47-K$2)/K$3</f>
        <v>0.351588725157577</v>
      </c>
      <c r="S47" s="113">
        <f>(L47-L$2)/L$3</f>
        <v>-0.48364177686862792</v>
      </c>
      <c r="T47" s="113">
        <f>(M47-M$2)/M$3</f>
        <v>-1.5236949682311181</v>
      </c>
      <c r="U47" s="113">
        <f>(N47-N$2)/N$3</f>
        <v>1.5323455309094121</v>
      </c>
      <c r="V47" s="113">
        <f>(O47-O$2)/O$3</f>
        <v>0.25082831831700675</v>
      </c>
      <c r="W47">
        <v>1</v>
      </c>
      <c r="Z47">
        <v>19</v>
      </c>
      <c r="AA47">
        <v>1.253053410165869</v>
      </c>
      <c r="AB47">
        <v>0.35754643185983714</v>
      </c>
    </row>
    <row r="48" spans="1:28" x14ac:dyDescent="0.35">
      <c r="A48">
        <v>100966</v>
      </c>
      <c r="B48">
        <v>10868855</v>
      </c>
      <c r="C48">
        <v>11381</v>
      </c>
      <c r="D48">
        <v>955</v>
      </c>
      <c r="E48">
        <v>13.9</v>
      </c>
      <c r="F48">
        <v>45308</v>
      </c>
      <c r="G48">
        <v>52.4</v>
      </c>
      <c r="H48">
        <v>1</v>
      </c>
      <c r="K48">
        <v>6459750</v>
      </c>
      <c r="L48">
        <v>675</v>
      </c>
      <c r="M48">
        <v>10.6</v>
      </c>
      <c r="N48">
        <v>44724</v>
      </c>
      <c r="O48">
        <v>21.4</v>
      </c>
      <c r="P48">
        <v>1</v>
      </c>
      <c r="R48" s="113">
        <f>(K48-K$2)/K$3</f>
        <v>0.24402875331233942</v>
      </c>
      <c r="S48" s="113">
        <f>(L48-L$2)/L$3</f>
        <v>-0.81370331284932085</v>
      </c>
      <c r="T48" s="113">
        <f>(M48-M$2)/M$3</f>
        <v>-2.3726003839700671</v>
      </c>
      <c r="U48" s="113">
        <f>(N48-N$2)/N$3</f>
        <v>1.5653521444185656</v>
      </c>
      <c r="V48" s="113">
        <f>(O48-O$2)/O$3</f>
        <v>0.68680838482855355</v>
      </c>
      <c r="W48">
        <v>1</v>
      </c>
      <c r="Z48">
        <v>20</v>
      </c>
      <c r="AA48">
        <v>0.81805043111356568</v>
      </c>
      <c r="AB48">
        <v>-0.23980895813105796</v>
      </c>
    </row>
    <row r="49" spans="1:28" x14ac:dyDescent="0.35">
      <c r="A49">
        <v>100967</v>
      </c>
      <c r="B49">
        <v>13006608</v>
      </c>
      <c r="C49">
        <v>8741</v>
      </c>
      <c r="D49">
        <v>1488</v>
      </c>
      <c r="E49">
        <v>14.1</v>
      </c>
      <c r="F49">
        <v>45464</v>
      </c>
      <c r="G49">
        <v>35.1</v>
      </c>
      <c r="H49">
        <v>1</v>
      </c>
      <c r="K49">
        <v>5560072</v>
      </c>
      <c r="L49">
        <v>602</v>
      </c>
      <c r="M49">
        <v>11.2</v>
      </c>
      <c r="N49">
        <v>49720</v>
      </c>
      <c r="O49">
        <v>24.8</v>
      </c>
      <c r="P49">
        <v>1</v>
      </c>
      <c r="R49" s="113">
        <f>(K49-K$2)/K$3</f>
        <v>-0.1695808360234943</v>
      </c>
      <c r="S49" s="113">
        <f>(L49-L$2)/L$3</f>
        <v>-1.0178939240916141</v>
      </c>
      <c r="T49" s="113">
        <f>(M49-M$2)/M$3</f>
        <v>-2.0729867078269089</v>
      </c>
      <c r="U49" s="113">
        <f>(N49-N$2)/N$3</f>
        <v>3.2143625553358857</v>
      </c>
      <c r="V49" s="113">
        <f>(O49-O$2)/O$3</f>
        <v>1.0315368095121025</v>
      </c>
      <c r="W49">
        <v>1</v>
      </c>
      <c r="Z49">
        <v>21</v>
      </c>
      <c r="AA49">
        <v>0.45769759765078488</v>
      </c>
      <c r="AB49">
        <v>-0.48345904243620713</v>
      </c>
    </row>
    <row r="50" spans="1:28" x14ac:dyDescent="0.35">
      <c r="A50">
        <v>100972</v>
      </c>
      <c r="B50">
        <v>7115765</v>
      </c>
      <c r="C50">
        <v>8731</v>
      </c>
      <c r="D50">
        <v>815</v>
      </c>
      <c r="E50">
        <v>13.5</v>
      </c>
      <c r="F50">
        <v>44887</v>
      </c>
      <c r="G50">
        <v>40.700000000000003</v>
      </c>
      <c r="H50">
        <v>1</v>
      </c>
      <c r="K50">
        <v>8208480</v>
      </c>
      <c r="L50">
        <v>735</v>
      </c>
      <c r="M50">
        <v>12.7</v>
      </c>
      <c r="N50">
        <v>47286</v>
      </c>
      <c r="O50">
        <v>38.200000000000003</v>
      </c>
      <c r="P50">
        <v>1</v>
      </c>
      <c r="R50" s="113">
        <f>(K50-K$2)/K$3</f>
        <v>1.0479736059810192</v>
      </c>
      <c r="S50" s="113">
        <f>(L50-L$2)/L$3</f>
        <v>-0.64587541319812103</v>
      </c>
      <c r="T50" s="113">
        <f>(M50-M$2)/M$3</f>
        <v>-1.3239525174690132</v>
      </c>
      <c r="U50" s="113">
        <f>(N50-N$2)/N$3</f>
        <v>2.410981582523084</v>
      </c>
      <c r="V50" s="113">
        <f>(O50-O$2)/O$3</f>
        <v>2.390172365617854</v>
      </c>
      <c r="W50">
        <v>1</v>
      </c>
      <c r="Z50">
        <v>22</v>
      </c>
      <c r="AA50">
        <v>0.62232834462545128</v>
      </c>
      <c r="AB50">
        <v>-0.24219540054480115</v>
      </c>
    </row>
    <row r="51" spans="1:28" x14ac:dyDescent="0.35">
      <c r="A51">
        <v>100973</v>
      </c>
      <c r="B51">
        <v>11238260</v>
      </c>
      <c r="C51">
        <v>8884</v>
      </c>
      <c r="D51">
        <v>1265</v>
      </c>
      <c r="E51">
        <v>13.7</v>
      </c>
      <c r="F51">
        <v>46350</v>
      </c>
      <c r="G51">
        <v>50.8</v>
      </c>
      <c r="H51">
        <v>1</v>
      </c>
      <c r="K51">
        <v>10868855</v>
      </c>
      <c r="L51">
        <v>955</v>
      </c>
      <c r="M51">
        <v>13.9</v>
      </c>
      <c r="N51">
        <v>45308</v>
      </c>
      <c r="O51">
        <v>52.4</v>
      </c>
      <c r="P51">
        <v>1</v>
      </c>
      <c r="R51" s="113">
        <f>(K51-K$2)/K$3</f>
        <v>2.2710296451742846</v>
      </c>
      <c r="S51" s="113">
        <f>(L51-L$2)/L$3</f>
        <v>-3.0506447810388408E-2</v>
      </c>
      <c r="T51" s="113">
        <f>(M51-M$2)/M$3</f>
        <v>-0.72472516518269603</v>
      </c>
      <c r="U51" s="113">
        <f>(N51-N$2)/N$3</f>
        <v>1.7581107673120235</v>
      </c>
      <c r="V51" s="113">
        <f>(O51-O$2)/O$3</f>
        <v>3.8299204922373806</v>
      </c>
      <c r="W51">
        <v>1</v>
      </c>
      <c r="Z51">
        <v>23</v>
      </c>
      <c r="AA51">
        <v>0.63961227678115873</v>
      </c>
      <c r="AB51">
        <v>-9.0354525263083407E-2</v>
      </c>
    </row>
    <row r="52" spans="1:28" x14ac:dyDescent="0.35">
      <c r="A52">
        <v>100974</v>
      </c>
      <c r="B52">
        <v>10688542</v>
      </c>
      <c r="C52">
        <v>9638</v>
      </c>
      <c r="D52">
        <v>1109</v>
      </c>
      <c r="E52">
        <v>11.9</v>
      </c>
      <c r="F52">
        <v>46086</v>
      </c>
      <c r="G52">
        <v>33.1</v>
      </c>
      <c r="H52">
        <v>1</v>
      </c>
      <c r="K52">
        <v>13006608</v>
      </c>
      <c r="L52">
        <v>1488</v>
      </c>
      <c r="M52">
        <v>14.1</v>
      </c>
      <c r="N52">
        <v>45464</v>
      </c>
      <c r="O52">
        <v>35.1</v>
      </c>
      <c r="P52">
        <v>1</v>
      </c>
      <c r="R52" s="113">
        <f>(K52-K$2)/K$3</f>
        <v>3.2538203107584676</v>
      </c>
      <c r="S52" s="113">
        <f>(L52-L$2)/L$3</f>
        <v>1.4603647274244367</v>
      </c>
      <c r="T52" s="113">
        <f>(M52-M$2)/M$3</f>
        <v>-0.62485393980164361</v>
      </c>
      <c r="U52" s="113">
        <f>(N52-N$2)/N$3</f>
        <v>1.8096010843863033</v>
      </c>
      <c r="V52" s="113">
        <f>(O52-O$2)/O$3</f>
        <v>2.075861154876971</v>
      </c>
      <c r="W52">
        <v>1</v>
      </c>
      <c r="Z52">
        <v>24</v>
      </c>
      <c r="AA52">
        <v>1.0037658582518636</v>
      </c>
      <c r="AB52">
        <v>-0.27351810987173719</v>
      </c>
    </row>
    <row r="53" spans="1:28" x14ac:dyDescent="0.35">
      <c r="A53">
        <v>100975</v>
      </c>
      <c r="B53">
        <v>13086960</v>
      </c>
      <c r="C53">
        <v>8795</v>
      </c>
      <c r="D53">
        <v>1488</v>
      </c>
      <c r="E53">
        <v>13.1</v>
      </c>
      <c r="F53">
        <v>45717</v>
      </c>
      <c r="G53">
        <v>45.5</v>
      </c>
      <c r="H53">
        <v>1</v>
      </c>
      <c r="K53">
        <v>7115765</v>
      </c>
      <c r="L53">
        <v>815</v>
      </c>
      <c r="M53">
        <v>13.5</v>
      </c>
      <c r="N53">
        <v>44887</v>
      </c>
      <c r="O53">
        <v>40.700000000000003</v>
      </c>
      <c r="P53">
        <v>1</v>
      </c>
      <c r="R53" s="113">
        <f>(K53-K$2)/K$3</f>
        <v>0.54561898309249068</v>
      </c>
      <c r="S53" s="113">
        <f>(L53-L$2)/L$3</f>
        <v>-0.42210488032985466</v>
      </c>
      <c r="T53" s="113">
        <f>(M53-M$2)/M$3</f>
        <v>-0.92446761594480176</v>
      </c>
      <c r="U53" s="113">
        <f>(N53-N$2)/N$3</f>
        <v>1.6191529244384864</v>
      </c>
      <c r="V53" s="113">
        <f>(O53-O$2)/O$3</f>
        <v>2.6436491484734046</v>
      </c>
      <c r="W53">
        <v>1</v>
      </c>
      <c r="Z53">
        <v>25</v>
      </c>
      <c r="AA53">
        <v>-0.38954827184714685</v>
      </c>
      <c r="AB53">
        <v>-0.10374917242206566</v>
      </c>
    </row>
    <row r="54" spans="1:28" x14ac:dyDescent="0.35">
      <c r="A54">
        <v>100977</v>
      </c>
      <c r="B54">
        <v>11951527</v>
      </c>
      <c r="C54">
        <v>7973</v>
      </c>
      <c r="D54">
        <v>1499</v>
      </c>
      <c r="E54">
        <v>11.9</v>
      </c>
      <c r="F54">
        <v>41513</v>
      </c>
      <c r="G54">
        <v>30.8</v>
      </c>
      <c r="H54">
        <v>1</v>
      </c>
      <c r="K54">
        <v>11238260</v>
      </c>
      <c r="L54">
        <v>1265</v>
      </c>
      <c r="M54">
        <v>13.7</v>
      </c>
      <c r="N54">
        <v>46350</v>
      </c>
      <c r="O54">
        <v>50.8</v>
      </c>
      <c r="P54">
        <v>1</v>
      </c>
      <c r="R54" s="113">
        <f>(K54-K$2)/K$3</f>
        <v>2.4408564613780861</v>
      </c>
      <c r="S54" s="113">
        <f>(L54-L$2)/L$3</f>
        <v>0.83660436705414398</v>
      </c>
      <c r="T54" s="113">
        <f>(M54-M$2)/M$3</f>
        <v>-0.82459639056374934</v>
      </c>
      <c r="U54" s="113">
        <f>(N54-N$2)/N$3</f>
        <v>2.102039680077405</v>
      </c>
      <c r="V54" s="113">
        <f>(O54-O$2)/O$3</f>
        <v>3.667695351209828</v>
      </c>
      <c r="W54">
        <v>1</v>
      </c>
      <c r="Z54">
        <v>26</v>
      </c>
      <c r="AA54">
        <v>-0.50293165737354828</v>
      </c>
      <c r="AB54">
        <v>-0.55223346729888401</v>
      </c>
    </row>
    <row r="55" spans="1:28" x14ac:dyDescent="0.35">
      <c r="A55">
        <v>100978</v>
      </c>
      <c r="B55">
        <v>7169840</v>
      </c>
      <c r="C55">
        <v>8056</v>
      </c>
      <c r="D55">
        <v>890</v>
      </c>
      <c r="E55">
        <v>8.1</v>
      </c>
      <c r="F55">
        <v>44857</v>
      </c>
      <c r="G55">
        <v>20.3</v>
      </c>
      <c r="H55">
        <v>1</v>
      </c>
      <c r="K55">
        <v>10688542</v>
      </c>
      <c r="L55">
        <v>1109</v>
      </c>
      <c r="M55">
        <v>11.9</v>
      </c>
      <c r="N55">
        <v>46086</v>
      </c>
      <c r="O55">
        <v>33.1</v>
      </c>
      <c r="P55">
        <v>1</v>
      </c>
      <c r="R55" s="113">
        <f>(K55-K$2)/K$3</f>
        <v>2.188134224944033</v>
      </c>
      <c r="S55" s="113">
        <f>(L55-L$2)/L$3</f>
        <v>0.40025182796102443</v>
      </c>
      <c r="T55" s="113">
        <f>(M55-M$2)/M$3</f>
        <v>-1.7234374189932238</v>
      </c>
      <c r="U55" s="113">
        <f>(N55-N$2)/N$3</f>
        <v>2.0149022204132394</v>
      </c>
      <c r="V55" s="113">
        <f>(O55-O$2)/O$3</f>
        <v>1.8730797285925305</v>
      </c>
      <c r="W55">
        <v>1</v>
      </c>
      <c r="Z55">
        <v>27</v>
      </c>
      <c r="AA55">
        <v>0.33267667046093374</v>
      </c>
      <c r="AB55">
        <v>0.29101607736622637</v>
      </c>
    </row>
    <row r="56" spans="1:28" x14ac:dyDescent="0.35">
      <c r="A56">
        <v>100979</v>
      </c>
      <c r="B56">
        <v>5769516</v>
      </c>
      <c r="C56">
        <v>8637</v>
      </c>
      <c r="D56">
        <v>668</v>
      </c>
      <c r="E56">
        <v>12</v>
      </c>
      <c r="F56">
        <v>49007</v>
      </c>
      <c r="G56">
        <v>48.5</v>
      </c>
      <c r="H56">
        <v>1</v>
      </c>
      <c r="K56">
        <v>13086960</v>
      </c>
      <c r="L56">
        <v>1488</v>
      </c>
      <c r="M56">
        <v>13.1</v>
      </c>
      <c r="N56">
        <v>45717</v>
      </c>
      <c r="O56">
        <v>45.5</v>
      </c>
      <c r="P56">
        <v>1</v>
      </c>
      <c r="R56" s="113">
        <f>(K56-K$2)/K$3</f>
        <v>3.2907605913058555</v>
      </c>
      <c r="S56" s="113">
        <f>(L56-L$2)/L$3</f>
        <v>1.4603647274244367</v>
      </c>
      <c r="T56" s="113">
        <f>(M56-M$2)/M$3</f>
        <v>-1.1242100667069075</v>
      </c>
      <c r="U56" s="113">
        <f>(N56-N$2)/N$3</f>
        <v>1.8931078165644621</v>
      </c>
      <c r="V56" s="113">
        <f>(O56-O$2)/O$3</f>
        <v>3.130324571556061</v>
      </c>
      <c r="W56">
        <v>1</v>
      </c>
      <c r="Z56">
        <v>28</v>
      </c>
      <c r="AA56">
        <v>0.33330097019518451</v>
      </c>
      <c r="AB56">
        <v>0.47056529278539266</v>
      </c>
    </row>
    <row r="57" spans="1:28" x14ac:dyDescent="0.35">
      <c r="A57">
        <v>101053</v>
      </c>
      <c r="B57">
        <v>8617748</v>
      </c>
      <c r="C57">
        <v>7012</v>
      </c>
      <c r="D57">
        <v>1229</v>
      </c>
      <c r="E57">
        <v>13.7</v>
      </c>
      <c r="F57">
        <v>44020</v>
      </c>
      <c r="G57">
        <v>12.4</v>
      </c>
      <c r="H57">
        <v>1</v>
      </c>
      <c r="K57">
        <v>11951527</v>
      </c>
      <c r="L57">
        <v>1499</v>
      </c>
      <c r="M57">
        <v>11.9</v>
      </c>
      <c r="N57">
        <v>41513</v>
      </c>
      <c r="O57">
        <v>30.8</v>
      </c>
      <c r="P57">
        <v>1</v>
      </c>
      <c r="R57" s="113">
        <f>(K57-K$2)/K$3</f>
        <v>2.7687671927250812</v>
      </c>
      <c r="S57" s="113">
        <f>(L57-L$2)/L$3</f>
        <v>1.4911331756938233</v>
      </c>
      <c r="T57" s="113">
        <f>(M57-M$2)/M$3</f>
        <v>-1.7234374189932238</v>
      </c>
      <c r="U57" s="113">
        <f>(N57-N$2)/N$3</f>
        <v>0.50550978463963969</v>
      </c>
      <c r="V57" s="113">
        <f>(O57-O$2)/O$3</f>
        <v>1.6398810883654242</v>
      </c>
      <c r="W57">
        <v>1</v>
      </c>
      <c r="Z57">
        <v>29</v>
      </c>
      <c r="AA57">
        <v>-0.63567745934840203</v>
      </c>
      <c r="AB57">
        <v>-0.22050518837706368</v>
      </c>
    </row>
    <row r="58" spans="1:28" x14ac:dyDescent="0.35">
      <c r="A58">
        <v>101154</v>
      </c>
      <c r="B58">
        <v>7897365</v>
      </c>
      <c r="C58">
        <v>8235</v>
      </c>
      <c r="D58">
        <v>959</v>
      </c>
      <c r="E58">
        <v>11.8</v>
      </c>
      <c r="F58">
        <v>43988</v>
      </c>
      <c r="G58">
        <v>28.7</v>
      </c>
      <c r="H58">
        <v>1</v>
      </c>
      <c r="K58">
        <v>7169840</v>
      </c>
      <c r="L58">
        <v>890</v>
      </c>
      <c r="M58">
        <v>8.1</v>
      </c>
      <c r="N58">
        <v>44857</v>
      </c>
      <c r="O58">
        <v>20.3</v>
      </c>
      <c r="P58">
        <v>1</v>
      </c>
      <c r="R58" s="113">
        <f>(K58-K$2)/K$3</f>
        <v>0.57047892025149116</v>
      </c>
      <c r="S58" s="113">
        <f>(L58-L$2)/L$3</f>
        <v>-0.21232000576585489</v>
      </c>
      <c r="T58" s="113">
        <f>(M58-M$2)/M$3</f>
        <v>-3.620990701233227</v>
      </c>
      <c r="U58" s="113">
        <f>(N58-N$2)/N$3</f>
        <v>1.6092509403857402</v>
      </c>
      <c r="V58" s="113">
        <f>(O58-O$2)/O$3</f>
        <v>0.57527860037211143</v>
      </c>
      <c r="W58">
        <v>1</v>
      </c>
      <c r="Z58">
        <v>30</v>
      </c>
      <c r="AA58">
        <v>0.32000992348167556</v>
      </c>
      <c r="AB58">
        <v>0.16199566405597365</v>
      </c>
    </row>
    <row r="59" spans="1:28" x14ac:dyDescent="0.35">
      <c r="A59">
        <v>101243</v>
      </c>
      <c r="B59">
        <v>7808112</v>
      </c>
      <c r="C59">
        <v>8342</v>
      </c>
      <c r="D59">
        <v>936</v>
      </c>
      <c r="E59">
        <v>12.6</v>
      </c>
      <c r="F59">
        <v>52821</v>
      </c>
      <c r="G59">
        <v>26.9</v>
      </c>
      <c r="H59">
        <v>1</v>
      </c>
      <c r="K59">
        <v>5769516</v>
      </c>
      <c r="L59">
        <v>668</v>
      </c>
      <c r="M59">
        <v>12</v>
      </c>
      <c r="N59">
        <v>49007</v>
      </c>
      <c r="O59">
        <v>48.5</v>
      </c>
      <c r="P59">
        <v>1</v>
      </c>
      <c r="R59" s="113">
        <f>(K59-K$2)/K$3</f>
        <v>-7.3293001010462572E-2</v>
      </c>
      <c r="S59" s="113">
        <f>(L59-L$2)/L$3</f>
        <v>-0.83328323447529418</v>
      </c>
      <c r="T59" s="113">
        <f>(M59-M$2)/M$3</f>
        <v>-1.6735018063026976</v>
      </c>
      <c r="U59" s="113">
        <f>(N59-N$2)/N$3</f>
        <v>2.9790254010156194</v>
      </c>
      <c r="V59" s="113">
        <f>(O59-O$2)/O$3</f>
        <v>3.4344967109827218</v>
      </c>
      <c r="W59">
        <v>1</v>
      </c>
      <c r="Z59">
        <v>31</v>
      </c>
      <c r="AA59">
        <v>1.0706211492667901</v>
      </c>
      <c r="AB59">
        <v>0.24385236225078932</v>
      </c>
    </row>
    <row r="60" spans="1:28" x14ac:dyDescent="0.35">
      <c r="A60">
        <v>101244</v>
      </c>
      <c r="B60">
        <v>13344422</v>
      </c>
      <c r="C60">
        <v>7718</v>
      </c>
      <c r="D60">
        <v>1729</v>
      </c>
      <c r="E60">
        <v>15.8</v>
      </c>
      <c r="F60">
        <v>48750</v>
      </c>
      <c r="G60">
        <v>18.3</v>
      </c>
      <c r="H60">
        <v>1</v>
      </c>
      <c r="K60">
        <v>8617748</v>
      </c>
      <c r="L60">
        <v>1229</v>
      </c>
      <c r="M60">
        <v>13.7</v>
      </c>
      <c r="N60">
        <v>44020</v>
      </c>
      <c r="O60">
        <v>12.4</v>
      </c>
      <c r="P60">
        <v>1</v>
      </c>
      <c r="R60" s="113">
        <f>(K60-K$2)/K$3</f>
        <v>1.2361266667519817</v>
      </c>
      <c r="S60" s="113">
        <f>(L60-L$2)/L$3</f>
        <v>0.73590762726342407</v>
      </c>
      <c r="T60" s="113">
        <f>(M60-M$2)/M$3</f>
        <v>-0.82459639056374934</v>
      </c>
      <c r="U60" s="113">
        <f>(N60-N$2)/N$3</f>
        <v>1.3329855853141235</v>
      </c>
      <c r="V60" s="113">
        <f>(O60-O$2)/O$3</f>
        <v>-0.22570803345142848</v>
      </c>
      <c r="W60">
        <v>1</v>
      </c>
      <c r="Z60">
        <v>32</v>
      </c>
      <c r="AA60">
        <v>-0.22416892984625764</v>
      </c>
      <c r="AB60">
        <v>5.1261022806218054E-2</v>
      </c>
    </row>
    <row r="61" spans="1:28" x14ac:dyDescent="0.35">
      <c r="A61">
        <v>101245</v>
      </c>
      <c r="B61">
        <v>12653010</v>
      </c>
      <c r="C61">
        <v>6858</v>
      </c>
      <c r="D61">
        <v>1845</v>
      </c>
      <c r="E61">
        <v>13.9</v>
      </c>
      <c r="F61">
        <v>41130</v>
      </c>
      <c r="G61">
        <v>16.8</v>
      </c>
      <c r="H61">
        <v>1</v>
      </c>
      <c r="K61">
        <v>7897365</v>
      </c>
      <c r="L61">
        <v>959</v>
      </c>
      <c r="M61">
        <v>11.8</v>
      </c>
      <c r="N61">
        <v>43988</v>
      </c>
      <c r="O61">
        <v>28.7</v>
      </c>
      <c r="P61">
        <v>1</v>
      </c>
      <c r="R61" s="113">
        <f>(K61-K$2)/K$3</f>
        <v>0.90494449180214864</v>
      </c>
      <c r="S61" s="113">
        <f>(L61-L$2)/L$3</f>
        <v>-1.9317921166975088E-2</v>
      </c>
      <c r="T61" s="113">
        <f>(M61-M$2)/M$3</f>
        <v>-1.7733730316837499</v>
      </c>
      <c r="U61" s="113">
        <f>(N61-N$2)/N$3</f>
        <v>1.3224234689911942</v>
      </c>
      <c r="V61" s="113">
        <f>(O61-O$2)/O$3</f>
        <v>1.4269605907667613</v>
      </c>
      <c r="W61">
        <v>1</v>
      </c>
      <c r="Z61">
        <v>33</v>
      </c>
      <c r="AA61">
        <v>0.73236495245465572</v>
      </c>
      <c r="AB61">
        <v>4.1539282149341994E-2</v>
      </c>
    </row>
    <row r="62" spans="1:28" x14ac:dyDescent="0.35">
      <c r="A62">
        <v>101247</v>
      </c>
      <c r="B62">
        <v>7638435</v>
      </c>
      <c r="C62">
        <v>6195</v>
      </c>
      <c r="D62">
        <v>1233</v>
      </c>
      <c r="E62">
        <v>15.5</v>
      </c>
      <c r="F62">
        <v>51071</v>
      </c>
      <c r="G62">
        <v>10</v>
      </c>
      <c r="H62">
        <v>1</v>
      </c>
      <c r="K62">
        <v>7808112</v>
      </c>
      <c r="L62">
        <v>936</v>
      </c>
      <c r="M62">
        <v>12.6</v>
      </c>
      <c r="N62">
        <v>52821</v>
      </c>
      <c r="O62">
        <v>26.9</v>
      </c>
      <c r="P62">
        <v>1</v>
      </c>
      <c r="R62" s="113">
        <f>(K62-K$2)/K$3</f>
        <v>0.86391214836706276</v>
      </c>
      <c r="S62" s="113">
        <f>(L62-L$2)/L$3</f>
        <v>-8.3651949366601683E-2</v>
      </c>
      <c r="T62" s="113">
        <f>(M62-M$2)/M$3</f>
        <v>-1.3738881301595394</v>
      </c>
      <c r="U62" s="113">
        <f>(N62-N$2)/N$3</f>
        <v>4.2378976402547428</v>
      </c>
      <c r="V62" s="113">
        <f>(O62-O$2)/O$3</f>
        <v>1.2444573071107647</v>
      </c>
      <c r="W62">
        <v>1</v>
      </c>
      <c r="Z62">
        <v>34</v>
      </c>
      <c r="AA62">
        <v>1.3505651566988972</v>
      </c>
      <c r="AB62">
        <v>5.3730077651569008E-2</v>
      </c>
    </row>
    <row r="63" spans="1:28" x14ac:dyDescent="0.35">
      <c r="A63">
        <v>101345</v>
      </c>
      <c r="B63">
        <v>5367068</v>
      </c>
      <c r="C63">
        <v>6811</v>
      </c>
      <c r="D63">
        <v>788</v>
      </c>
      <c r="E63">
        <v>13.5</v>
      </c>
      <c r="F63">
        <v>41785</v>
      </c>
      <c r="G63">
        <v>22.3</v>
      </c>
      <c r="H63">
        <v>1</v>
      </c>
      <c r="K63">
        <v>13344422</v>
      </c>
      <c r="L63">
        <v>1729</v>
      </c>
      <c r="M63">
        <v>15.8</v>
      </c>
      <c r="N63">
        <v>48750</v>
      </c>
      <c r="O63">
        <v>18.3</v>
      </c>
      <c r="P63">
        <v>1</v>
      </c>
      <c r="R63" s="113">
        <f>(K63-K$2)/K$3</f>
        <v>3.4091237746776644</v>
      </c>
      <c r="S63" s="113">
        <f>(L63-L$2)/L$3</f>
        <v>2.1344734576900892</v>
      </c>
      <c r="T63" s="113">
        <f>(M63-M$2)/M$3</f>
        <v>0.22405147593730548</v>
      </c>
      <c r="U63" s="113">
        <f>(N63-N$2)/N$3</f>
        <v>2.8941984042970947</v>
      </c>
      <c r="V63" s="113">
        <f>(O63-O$2)/O$3</f>
        <v>0.37249717408767097</v>
      </c>
      <c r="W63">
        <v>1</v>
      </c>
      <c r="Z63">
        <v>35</v>
      </c>
      <c r="AA63">
        <v>0.50362135203757452</v>
      </c>
      <c r="AB63">
        <v>0.40476284480060998</v>
      </c>
    </row>
    <row r="64" spans="1:28" x14ac:dyDescent="0.35">
      <c r="A64">
        <v>101361</v>
      </c>
      <c r="B64">
        <v>4706280</v>
      </c>
      <c r="C64">
        <v>6120</v>
      </c>
      <c r="D64">
        <v>769</v>
      </c>
      <c r="E64">
        <v>15.4</v>
      </c>
      <c r="F64">
        <v>43460</v>
      </c>
      <c r="G64">
        <v>2.2000000000000002</v>
      </c>
      <c r="H64">
        <v>1</v>
      </c>
      <c r="K64">
        <v>12653010</v>
      </c>
      <c r="L64">
        <v>1845</v>
      </c>
      <c r="M64">
        <v>13.9</v>
      </c>
      <c r="N64">
        <v>41130</v>
      </c>
      <c r="O64">
        <v>16.8</v>
      </c>
      <c r="P64">
        <v>1</v>
      </c>
      <c r="R64" s="113">
        <f>(K64-K$2)/K$3</f>
        <v>3.0912604575999238</v>
      </c>
      <c r="S64" s="113">
        <f>(L64-L$2)/L$3</f>
        <v>2.4589407303490756</v>
      </c>
      <c r="T64" s="113">
        <f>(M64-M$2)/M$3</f>
        <v>-0.72472516518269603</v>
      </c>
      <c r="U64" s="113">
        <f>(N64-N$2)/N$3</f>
        <v>0.37909445489958093</v>
      </c>
      <c r="V64" s="113">
        <f>(O64-O$2)/O$3</f>
        <v>0.22041110437434061</v>
      </c>
      <c r="W64">
        <v>1</v>
      </c>
      <c r="Z64">
        <v>36</v>
      </c>
      <c r="AA64">
        <v>1.693274407358818</v>
      </c>
      <c r="AB64">
        <v>8.5957870533397429E-2</v>
      </c>
    </row>
    <row r="65" spans="1:28" x14ac:dyDescent="0.35">
      <c r="A65">
        <v>101362</v>
      </c>
      <c r="B65">
        <v>6508560</v>
      </c>
      <c r="C65">
        <v>5640</v>
      </c>
      <c r="D65">
        <v>1154</v>
      </c>
      <c r="E65">
        <v>14.4</v>
      </c>
      <c r="F65">
        <v>41056</v>
      </c>
      <c r="G65">
        <v>5.2</v>
      </c>
      <c r="H65">
        <v>1</v>
      </c>
      <c r="K65">
        <v>7638435</v>
      </c>
      <c r="L65">
        <v>1233</v>
      </c>
      <c r="M65">
        <v>15.5</v>
      </c>
      <c r="N65">
        <v>51071</v>
      </c>
      <c r="O65">
        <v>10</v>
      </c>
      <c r="P65">
        <v>1</v>
      </c>
      <c r="R65" s="113">
        <f>(K65-K$2)/K$3</f>
        <v>0.78590642377477948</v>
      </c>
      <c r="S65" s="113">
        <f>(L65-L$2)/L$3</f>
        <v>0.74709615390683737</v>
      </c>
      <c r="T65" s="113">
        <f>(M65-M$2)/M$3</f>
        <v>7.4244637865725951E-2</v>
      </c>
      <c r="U65" s="113">
        <f>(N65-N$2)/N$3</f>
        <v>3.6602819038445524</v>
      </c>
      <c r="V65" s="113">
        <f>(O65-O$2)/O$3</f>
        <v>-0.46904574499275709</v>
      </c>
      <c r="W65">
        <v>1</v>
      </c>
      <c r="Z65">
        <v>37</v>
      </c>
      <c r="AA65">
        <v>1.4310622281549137</v>
      </c>
      <c r="AB65">
        <v>0.59805344914949932</v>
      </c>
    </row>
    <row r="66" spans="1:28" x14ac:dyDescent="0.35">
      <c r="A66">
        <v>101364</v>
      </c>
      <c r="B66">
        <v>6580008</v>
      </c>
      <c r="C66">
        <v>5944</v>
      </c>
      <c r="D66">
        <v>1107</v>
      </c>
      <c r="E66">
        <v>15.5</v>
      </c>
      <c r="F66">
        <v>39285</v>
      </c>
      <c r="G66">
        <v>11.3</v>
      </c>
      <c r="H66">
        <v>1</v>
      </c>
      <c r="K66">
        <v>5367068</v>
      </c>
      <c r="L66">
        <v>788</v>
      </c>
      <c r="M66">
        <v>13.5</v>
      </c>
      <c r="N66">
        <v>41785</v>
      </c>
      <c r="O66">
        <v>22.3</v>
      </c>
      <c r="P66">
        <v>1</v>
      </c>
      <c r="R66" s="113">
        <f>(K66-K$2)/K$3</f>
        <v>-0.25831069846335974</v>
      </c>
      <c r="S66" s="113">
        <f>(L66-L$2)/L$3</f>
        <v>-0.49762743517289454</v>
      </c>
      <c r="T66" s="113">
        <f>(M66-M$2)/M$3</f>
        <v>-0.92446761594480176</v>
      </c>
      <c r="U66" s="113">
        <f>(N66-N$2)/N$3</f>
        <v>0.59528777338453787</v>
      </c>
      <c r="V66" s="113">
        <f>(O66-O$2)/O$3</f>
        <v>0.77806002665655194</v>
      </c>
      <c r="W66">
        <v>1</v>
      </c>
      <c r="Z66">
        <v>38</v>
      </c>
      <c r="AA66">
        <v>0.22463810427527889</v>
      </c>
      <c r="AB66">
        <v>0.34016452112457696</v>
      </c>
    </row>
    <row r="67" spans="1:28" x14ac:dyDescent="0.35">
      <c r="A67">
        <v>101564</v>
      </c>
      <c r="B67">
        <v>5744124</v>
      </c>
      <c r="C67">
        <v>7578</v>
      </c>
      <c r="D67">
        <v>758</v>
      </c>
      <c r="E67">
        <v>11.6</v>
      </c>
      <c r="F67">
        <v>37900</v>
      </c>
      <c r="G67">
        <v>12.8</v>
      </c>
      <c r="H67">
        <v>1</v>
      </c>
      <c r="K67">
        <v>4706280</v>
      </c>
      <c r="L67">
        <v>769</v>
      </c>
      <c r="M67">
        <v>15.4</v>
      </c>
      <c r="N67">
        <v>43460</v>
      </c>
      <c r="O67">
        <v>2.2000000000000002</v>
      </c>
      <c r="P67">
        <v>1</v>
      </c>
      <c r="R67" s="113">
        <f>(K67-K$2)/K$3</f>
        <v>-0.56209522283546498</v>
      </c>
      <c r="S67" s="113">
        <f>(L67-L$2)/L$3</f>
        <v>-0.55077293672910788</v>
      </c>
      <c r="T67" s="113">
        <f>(M67-M$2)/M$3</f>
        <v>2.4309025175199749E-2</v>
      </c>
      <c r="U67" s="113">
        <f>(N67-N$2)/N$3</f>
        <v>1.1481485496628627</v>
      </c>
      <c r="V67" s="113">
        <f>(O67-O$2)/O$3</f>
        <v>-1.2598933075020748</v>
      </c>
      <c r="W67">
        <v>1</v>
      </c>
      <c r="Z67">
        <v>39</v>
      </c>
      <c r="AA67">
        <v>0.18820726292420625</v>
      </c>
      <c r="AB67">
        <v>-0.36766219474614736</v>
      </c>
    </row>
    <row r="68" spans="1:28" x14ac:dyDescent="0.35">
      <c r="A68">
        <v>101676</v>
      </c>
      <c r="B68">
        <v>5316480</v>
      </c>
      <c r="C68">
        <v>4992</v>
      </c>
      <c r="D68">
        <v>1065</v>
      </c>
      <c r="E68">
        <v>18.100000000000001</v>
      </c>
      <c r="F68">
        <v>40992</v>
      </c>
      <c r="G68">
        <v>1.1000000000000001</v>
      </c>
      <c r="H68">
        <v>1</v>
      </c>
      <c r="K68">
        <v>6508560</v>
      </c>
      <c r="L68">
        <v>1154</v>
      </c>
      <c r="M68">
        <v>14.4</v>
      </c>
      <c r="N68">
        <v>41056</v>
      </c>
      <c r="O68">
        <v>5.2</v>
      </c>
      <c r="P68">
        <v>1</v>
      </c>
      <c r="R68" s="113">
        <f>(K68-K$2)/K$3</f>
        <v>0.26646820837902108</v>
      </c>
      <c r="S68" s="113">
        <f>(L68-L$2)/L$3</f>
        <v>0.52612275269942432</v>
      </c>
      <c r="T68" s="113">
        <f>(M68-M$2)/M$3</f>
        <v>-0.47504710173006409</v>
      </c>
      <c r="U68" s="113">
        <f>(N68-N$2)/N$3</f>
        <v>0.35466956090280721</v>
      </c>
      <c r="V68" s="113">
        <f>(O68-O$2)/O$3</f>
        <v>-0.95572116807541407</v>
      </c>
      <c r="W68">
        <v>1</v>
      </c>
      <c r="Z68">
        <v>40</v>
      </c>
      <c r="AA68">
        <v>-0.16267065127733976</v>
      </c>
      <c r="AB68">
        <v>0.2512308973521265</v>
      </c>
    </row>
    <row r="69" spans="1:28" x14ac:dyDescent="0.35">
      <c r="A69">
        <v>101811</v>
      </c>
      <c r="B69">
        <v>4572224</v>
      </c>
      <c r="C69">
        <v>5744</v>
      </c>
      <c r="D69">
        <v>796</v>
      </c>
      <c r="E69">
        <v>15.3</v>
      </c>
      <c r="F69">
        <v>42009</v>
      </c>
      <c r="G69">
        <v>6.3</v>
      </c>
      <c r="H69">
        <v>1</v>
      </c>
      <c r="K69">
        <v>6580008</v>
      </c>
      <c r="L69">
        <v>1107</v>
      </c>
      <c r="M69">
        <v>15.5</v>
      </c>
      <c r="N69">
        <v>39285</v>
      </c>
      <c r="O69">
        <v>11.3</v>
      </c>
      <c r="P69">
        <v>1</v>
      </c>
      <c r="R69" s="113">
        <f>(K69-K$2)/K$3</f>
        <v>0.29931504684663579</v>
      </c>
      <c r="S69" s="113">
        <f>(L69-L$2)/L$3</f>
        <v>0.39465756463931778</v>
      </c>
      <c r="T69" s="113">
        <f>(M69-M$2)/M$3</f>
        <v>7.4244637865725951E-2</v>
      </c>
      <c r="U69" s="113">
        <f>(N69-N$2)/N$3</f>
        <v>-0.22987756434430523</v>
      </c>
      <c r="V69" s="113">
        <f>(O69-O$2)/O$3</f>
        <v>-0.33723781790787072</v>
      </c>
      <c r="W69">
        <v>1</v>
      </c>
      <c r="Z69">
        <v>41</v>
      </c>
      <c r="AA69">
        <v>0.18319318997200057</v>
      </c>
      <c r="AB69">
        <v>-6.5235005079470998E-2</v>
      </c>
    </row>
    <row r="70" spans="1:28" x14ac:dyDescent="0.35">
      <c r="A70">
        <v>101813</v>
      </c>
      <c r="B70">
        <v>3982647</v>
      </c>
      <c r="C70">
        <v>6099</v>
      </c>
      <c r="D70">
        <v>653</v>
      </c>
      <c r="E70">
        <v>17.399999999999999</v>
      </c>
      <c r="F70">
        <v>39458</v>
      </c>
      <c r="G70">
        <v>25.1</v>
      </c>
      <c r="H70">
        <v>1</v>
      </c>
      <c r="K70">
        <v>5744124</v>
      </c>
      <c r="L70">
        <v>758</v>
      </c>
      <c r="M70">
        <v>11.6</v>
      </c>
      <c r="N70">
        <v>37900</v>
      </c>
      <c r="O70">
        <v>12.8</v>
      </c>
      <c r="P70">
        <v>1</v>
      </c>
      <c r="R70" s="113">
        <f>(K70-K$2)/K$3</f>
        <v>-8.4966482736608465E-2</v>
      </c>
      <c r="S70" s="113">
        <f>(L70-L$2)/L$3</f>
        <v>-0.5815413849984945</v>
      </c>
      <c r="T70" s="113">
        <f>(M70-M$2)/M$3</f>
        <v>-1.8732442570648034</v>
      </c>
      <c r="U70" s="113">
        <f>(N70-N$2)/N$3</f>
        <v>-0.68701916144608421</v>
      </c>
      <c r="V70" s="113">
        <f>(O70-O$2)/O$3</f>
        <v>-0.18515174819454033</v>
      </c>
      <c r="W70">
        <v>1</v>
      </c>
      <c r="Z70">
        <v>42</v>
      </c>
      <c r="AA70">
        <v>5.5478459982496953E-2</v>
      </c>
      <c r="AB70">
        <v>1.349679889098461E-2</v>
      </c>
    </row>
    <row r="71" spans="1:28" x14ac:dyDescent="0.35">
      <c r="A71">
        <v>101814</v>
      </c>
      <c r="B71">
        <v>4326860</v>
      </c>
      <c r="C71">
        <v>6458</v>
      </c>
      <c r="D71">
        <v>670</v>
      </c>
      <c r="E71">
        <v>14</v>
      </c>
      <c r="F71">
        <v>41438</v>
      </c>
      <c r="G71">
        <v>13.3</v>
      </c>
      <c r="H71">
        <v>1</v>
      </c>
      <c r="K71">
        <v>5316480</v>
      </c>
      <c r="L71">
        <v>1065</v>
      </c>
      <c r="M71">
        <v>18.100000000000001</v>
      </c>
      <c r="N71">
        <v>40992</v>
      </c>
      <c r="O71">
        <v>1.1000000000000001</v>
      </c>
      <c r="P71">
        <v>1</v>
      </c>
      <c r="R71" s="113">
        <f>(K71-K$2)/K$3</f>
        <v>-0.28156755470005901</v>
      </c>
      <c r="S71" s="113">
        <f>(L71-L$2)/L$3</f>
        <v>0.27717803488347792</v>
      </c>
      <c r="T71" s="113">
        <f>(M71-M$2)/M$3</f>
        <v>1.3725705678194127</v>
      </c>
      <c r="U71" s="113">
        <f>(N71-N$2)/N$3</f>
        <v>0.33354532825694883</v>
      </c>
      <c r="V71" s="113">
        <f>(O71-O$2)/O$3</f>
        <v>-1.3714230919585173</v>
      </c>
      <c r="W71">
        <v>1</v>
      </c>
      <c r="Z71">
        <v>43</v>
      </c>
      <c r="AA71">
        <v>0.2160649144654711</v>
      </c>
      <c r="AB71">
        <v>0.13552381069210589</v>
      </c>
    </row>
    <row r="72" spans="1:28" x14ac:dyDescent="0.35">
      <c r="A72">
        <v>101821</v>
      </c>
      <c r="B72">
        <v>5029212</v>
      </c>
      <c r="C72">
        <v>6052</v>
      </c>
      <c r="D72">
        <v>831</v>
      </c>
      <c r="E72">
        <v>18</v>
      </c>
      <c r="F72">
        <v>34802</v>
      </c>
      <c r="G72">
        <v>16.100000000000001</v>
      </c>
      <c r="H72">
        <v>1</v>
      </c>
      <c r="K72">
        <v>4572224</v>
      </c>
      <c r="L72">
        <v>796</v>
      </c>
      <c r="M72">
        <v>15.3</v>
      </c>
      <c r="N72">
        <v>42009</v>
      </c>
      <c r="O72">
        <v>6.3</v>
      </c>
      <c r="P72">
        <v>1</v>
      </c>
      <c r="R72" s="113">
        <f>(K72-K$2)/K$3</f>
        <v>-0.62372488045519614</v>
      </c>
      <c r="S72" s="113">
        <f>(L72-L$2)/L$3</f>
        <v>-0.47525038188606794</v>
      </c>
      <c r="T72" s="113">
        <f>(M72-M$2)/M$3</f>
        <v>-2.5626587515326461E-2</v>
      </c>
      <c r="U72" s="113">
        <f>(N72-N$2)/N$3</f>
        <v>0.66922258764504217</v>
      </c>
      <c r="V72" s="113">
        <f>(O72-O$2)/O$3</f>
        <v>-0.84419138361897206</v>
      </c>
      <c r="W72">
        <v>1</v>
      </c>
      <c r="Z72">
        <v>44</v>
      </c>
      <c r="AA72">
        <v>9.5833061583843193E-2</v>
      </c>
      <c r="AB72">
        <v>0.14819569172849623</v>
      </c>
    </row>
    <row r="73" spans="1:28" x14ac:dyDescent="0.35">
      <c r="A73">
        <v>101823</v>
      </c>
      <c r="B73">
        <v>5782088</v>
      </c>
      <c r="C73">
        <v>5512</v>
      </c>
      <c r="D73">
        <v>1049</v>
      </c>
      <c r="E73">
        <v>15.4</v>
      </c>
      <c r="F73">
        <v>44222</v>
      </c>
      <c r="G73">
        <v>3.6</v>
      </c>
      <c r="H73">
        <v>1</v>
      </c>
      <c r="K73">
        <v>3982647</v>
      </c>
      <c r="L73">
        <v>653</v>
      </c>
      <c r="M73">
        <v>17.399999999999999</v>
      </c>
      <c r="N73">
        <v>39458</v>
      </c>
      <c r="O73">
        <v>25.1</v>
      </c>
      <c r="P73">
        <v>1</v>
      </c>
      <c r="R73" s="113">
        <f>(K73-K$2)/K$3</f>
        <v>-0.89477152253364289</v>
      </c>
      <c r="S73" s="113">
        <f>(L73-L$2)/L$3</f>
        <v>-0.8752402093880941</v>
      </c>
      <c r="T73" s="113">
        <f>(M73-M$2)/M$3</f>
        <v>1.0230212789857265</v>
      </c>
      <c r="U73" s="113">
        <f>(N73-N$2)/N$3</f>
        <v>-0.17277612297346928</v>
      </c>
      <c r="V73" s="113">
        <f>(O73-O$2)/O$3</f>
        <v>1.0619540234547686</v>
      </c>
      <c r="W73">
        <v>1</v>
      </c>
      <c r="Z73">
        <v>45</v>
      </c>
      <c r="AA73">
        <v>9.7714029548084391E-3</v>
      </c>
      <c r="AB73">
        <v>-0.17935223897830274</v>
      </c>
    </row>
    <row r="74" spans="1:28" x14ac:dyDescent="0.35">
      <c r="A74">
        <v>101928</v>
      </c>
      <c r="B74">
        <v>7188608</v>
      </c>
      <c r="C74">
        <v>6328</v>
      </c>
      <c r="D74">
        <v>1136</v>
      </c>
      <c r="E74">
        <v>16.7</v>
      </c>
      <c r="F74">
        <v>46213</v>
      </c>
      <c r="G74">
        <v>13.8</v>
      </c>
      <c r="H74">
        <v>1</v>
      </c>
      <c r="K74">
        <v>4326860</v>
      </c>
      <c r="L74">
        <v>670</v>
      </c>
      <c r="M74">
        <v>14</v>
      </c>
      <c r="N74">
        <v>41438</v>
      </c>
      <c r="O74">
        <v>13.3</v>
      </c>
      <c r="P74">
        <v>1</v>
      </c>
      <c r="R74" s="113">
        <f>(K74-K$2)/K$3</f>
        <v>-0.73652624191762772</v>
      </c>
      <c r="S74" s="113">
        <f>(L74-L$2)/L$3</f>
        <v>-0.82768897115358753</v>
      </c>
      <c r="T74" s="113">
        <f>(M74-M$2)/M$3</f>
        <v>-0.67478955249216988</v>
      </c>
      <c r="U74" s="113">
        <f>(N74-N$2)/N$3</f>
        <v>0.4807548245077744</v>
      </c>
      <c r="V74" s="113">
        <f>(O74-O$2)/O$3</f>
        <v>-0.13445639162343023</v>
      </c>
      <c r="W74">
        <v>1</v>
      </c>
      <c r="Z74">
        <v>46</v>
      </c>
      <c r="AA74">
        <v>0.51434257800545158</v>
      </c>
      <c r="AB74">
        <v>0.53363102797556761</v>
      </c>
    </row>
    <row r="75" spans="1:28" x14ac:dyDescent="0.35">
      <c r="A75">
        <v>101934</v>
      </c>
      <c r="B75">
        <v>10488540</v>
      </c>
      <c r="C75">
        <v>5639</v>
      </c>
      <c r="D75">
        <v>1860</v>
      </c>
      <c r="E75">
        <v>14.9</v>
      </c>
      <c r="F75">
        <v>47163</v>
      </c>
      <c r="G75">
        <v>6.1</v>
      </c>
      <c r="H75">
        <v>1</v>
      </c>
      <c r="K75">
        <v>5029212</v>
      </c>
      <c r="L75">
        <v>831</v>
      </c>
      <c r="M75">
        <v>18</v>
      </c>
      <c r="N75">
        <v>34802</v>
      </c>
      <c r="O75">
        <v>16.100000000000001</v>
      </c>
      <c r="P75">
        <v>1</v>
      </c>
      <c r="R75" s="113">
        <f>(K75-K$2)/K$3</f>
        <v>-0.41363347107161225</v>
      </c>
      <c r="S75" s="113">
        <f>(L75-L$2)/L$3</f>
        <v>-0.37735077375620135</v>
      </c>
      <c r="T75" s="113">
        <f>(M75-M$2)/M$3</f>
        <v>1.3226349551288856</v>
      </c>
      <c r="U75" s="113">
        <f>(N75-N$2)/N$3</f>
        <v>-1.7095640479596665</v>
      </c>
      <c r="V75" s="113">
        <f>(O75-O$2)/O$3</f>
        <v>0.14943760517478652</v>
      </c>
      <c r="W75">
        <v>1</v>
      </c>
      <c r="Z75">
        <v>47</v>
      </c>
      <c r="AA75">
        <v>1.2779400496610831</v>
      </c>
      <c r="AB75">
        <v>0.99308959551320153</v>
      </c>
    </row>
    <row r="76" spans="1:28" x14ac:dyDescent="0.35">
      <c r="A76">
        <v>101939</v>
      </c>
      <c r="B76">
        <v>9559440</v>
      </c>
      <c r="C76">
        <v>7029</v>
      </c>
      <c r="D76">
        <v>1360</v>
      </c>
      <c r="E76">
        <v>14.2</v>
      </c>
      <c r="F76">
        <v>42965</v>
      </c>
      <c r="G76">
        <v>17.899999999999999</v>
      </c>
      <c r="H76">
        <v>1</v>
      </c>
      <c r="K76">
        <v>5782088</v>
      </c>
      <c r="L76">
        <v>1049</v>
      </c>
      <c r="M76">
        <v>15.4</v>
      </c>
      <c r="N76">
        <v>44222</v>
      </c>
      <c r="O76">
        <v>3.6</v>
      </c>
      <c r="P76">
        <v>1</v>
      </c>
      <c r="R76" s="113">
        <f>(K76-K$2)/K$3</f>
        <v>-6.7513266753172624E-2</v>
      </c>
      <c r="S76" s="113">
        <f>(L76-L$2)/L$3</f>
        <v>0.23242392830982464</v>
      </c>
      <c r="T76" s="113">
        <f>(M76-M$2)/M$3</f>
        <v>2.4309025175199749E-2</v>
      </c>
      <c r="U76" s="113">
        <f>(N76-N$2)/N$3</f>
        <v>1.399658944602614</v>
      </c>
      <c r="V76" s="113">
        <f>(O76-O$2)/O$3</f>
        <v>-1.1179463091029667</v>
      </c>
      <c r="W76">
        <v>1</v>
      </c>
      <c r="Z76">
        <v>48</v>
      </c>
      <c r="AA76">
        <v>2.2678269874815724</v>
      </c>
      <c r="AB76">
        <v>0.98599332327689515</v>
      </c>
    </row>
    <row r="77" spans="1:28" x14ac:dyDescent="0.35">
      <c r="A77">
        <v>101940</v>
      </c>
      <c r="B77">
        <v>11726990</v>
      </c>
      <c r="C77">
        <v>6479</v>
      </c>
      <c r="D77">
        <v>1810</v>
      </c>
      <c r="E77">
        <v>14.7</v>
      </c>
      <c r="F77">
        <v>44492</v>
      </c>
      <c r="G77">
        <v>15</v>
      </c>
      <c r="H77">
        <v>1</v>
      </c>
      <c r="K77">
        <v>7188608</v>
      </c>
      <c r="L77">
        <v>1136</v>
      </c>
      <c r="M77">
        <v>16.7</v>
      </c>
      <c r="N77">
        <v>46213</v>
      </c>
      <c r="O77">
        <v>13.8</v>
      </c>
      <c r="P77">
        <v>1</v>
      </c>
      <c r="R77" s="113">
        <f>(K77-K$2)/K$3</f>
        <v>0.57910714587516421</v>
      </c>
      <c r="S77" s="113">
        <f>(L77-L$2)/L$3</f>
        <v>0.47577438280406437</v>
      </c>
      <c r="T77" s="113">
        <f>(M77-M$2)/M$3</f>
        <v>0.67347199015204229</v>
      </c>
      <c r="U77" s="113">
        <f>(N77-N$2)/N$3</f>
        <v>2.0568206195698644</v>
      </c>
      <c r="V77" s="113">
        <f>(O77-O$2)/O$3</f>
        <v>-8.3761035052320104E-2</v>
      </c>
      <c r="W77">
        <v>1</v>
      </c>
      <c r="Z77">
        <v>49</v>
      </c>
      <c r="AA77">
        <v>0.69737296280563332</v>
      </c>
      <c r="AB77">
        <v>-0.15175397971314264</v>
      </c>
    </row>
    <row r="78" spans="1:28" x14ac:dyDescent="0.35">
      <c r="A78">
        <v>101941</v>
      </c>
      <c r="B78">
        <v>8945328</v>
      </c>
      <c r="C78">
        <v>6636</v>
      </c>
      <c r="D78">
        <v>1348</v>
      </c>
      <c r="E78">
        <v>14.5</v>
      </c>
      <c r="F78">
        <v>46120</v>
      </c>
      <c r="G78">
        <v>18.100000000000001</v>
      </c>
      <c r="H78">
        <v>1</v>
      </c>
      <c r="K78">
        <v>10488540</v>
      </c>
      <c r="L78">
        <v>1860</v>
      </c>
      <c r="M78">
        <v>14.9</v>
      </c>
      <c r="N78">
        <v>47163</v>
      </c>
      <c r="O78">
        <v>6.1</v>
      </c>
      <c r="P78">
        <v>1</v>
      </c>
      <c r="R78" s="113">
        <f>(K78-K$2)/K$3</f>
        <v>2.0961871671229622</v>
      </c>
      <c r="S78" s="113">
        <f>(L78-L$2)/L$3</f>
        <v>2.5008977052618753</v>
      </c>
      <c r="T78" s="113">
        <f>(M78-M$2)/M$3</f>
        <v>-0.22536903827743218</v>
      </c>
      <c r="U78" s="113">
        <f>(N78-N$2)/N$3</f>
        <v>2.3703834479068249</v>
      </c>
      <c r="V78" s="113">
        <f>(O78-O$2)/O$3</f>
        <v>-0.86446952624741602</v>
      </c>
      <c r="W78">
        <v>1</v>
      </c>
      <c r="Z78">
        <v>50</v>
      </c>
      <c r="AA78">
        <v>2.0562028659885851</v>
      </c>
      <c r="AB78">
        <v>0.38465359538950095</v>
      </c>
    </row>
    <row r="79" spans="1:28" x14ac:dyDescent="0.35">
      <c r="A79">
        <v>101943</v>
      </c>
      <c r="B79">
        <v>5920156</v>
      </c>
      <c r="C79">
        <v>6908</v>
      </c>
      <c r="D79">
        <v>857</v>
      </c>
      <c r="E79">
        <v>17.100000000000001</v>
      </c>
      <c r="F79">
        <v>43032</v>
      </c>
      <c r="G79">
        <v>19.100000000000001</v>
      </c>
      <c r="H79">
        <v>1</v>
      </c>
      <c r="K79">
        <v>9559440</v>
      </c>
      <c r="L79">
        <v>1360</v>
      </c>
      <c r="M79">
        <v>14.2</v>
      </c>
      <c r="N79">
        <v>42965</v>
      </c>
      <c r="O79">
        <v>17.899999999999999</v>
      </c>
      <c r="P79">
        <v>1</v>
      </c>
      <c r="R79" s="113">
        <f>(K79-K$2)/K$3</f>
        <v>1.6690513813730348</v>
      </c>
      <c r="S79" s="113">
        <f>(L79-L$2)/L$3</f>
        <v>1.1023318748352104</v>
      </c>
      <c r="T79" s="113">
        <f>(M79-M$2)/M$3</f>
        <v>-0.57491832711111746</v>
      </c>
      <c r="U79" s="113">
        <f>(N79-N$2)/N$3</f>
        <v>0.98476581279255171</v>
      </c>
      <c r="V79" s="113">
        <f>(O79-O$2)/O$3</f>
        <v>0.33194088883078265</v>
      </c>
      <c r="W79">
        <v>1</v>
      </c>
      <c r="Z79">
        <v>51</v>
      </c>
      <c r="AA79">
        <v>1.3874924977451246</v>
      </c>
      <c r="AB79">
        <v>0.80064172719890836</v>
      </c>
    </row>
    <row r="80" spans="1:28" x14ac:dyDescent="0.35">
      <c r="A80">
        <v>102045</v>
      </c>
      <c r="B80">
        <v>9605418</v>
      </c>
      <c r="C80">
        <v>6122</v>
      </c>
      <c r="D80">
        <v>1569</v>
      </c>
      <c r="E80">
        <v>14.6</v>
      </c>
      <c r="F80">
        <v>41859</v>
      </c>
      <c r="G80">
        <v>15.1</v>
      </c>
      <c r="H80">
        <v>1</v>
      </c>
      <c r="K80">
        <v>11726990</v>
      </c>
      <c r="L80">
        <v>1810</v>
      </c>
      <c r="M80">
        <v>14.7</v>
      </c>
      <c r="N80">
        <v>44492</v>
      </c>
      <c r="O80">
        <v>15</v>
      </c>
      <c r="P80">
        <v>1</v>
      </c>
      <c r="R80" s="113">
        <f>(K80-K$2)/K$3</f>
        <v>2.6655406423807357</v>
      </c>
      <c r="S80" s="113">
        <f>(L80-L$2)/L$3</f>
        <v>2.3610411222192091</v>
      </c>
      <c r="T80" s="113">
        <f>(M80-M$2)/M$3</f>
        <v>-0.32524026365848546</v>
      </c>
      <c r="U80" s="113">
        <f>(N80-N$2)/N$3</f>
        <v>1.488776801077329</v>
      </c>
      <c r="V80" s="113">
        <f>(O80-O$2)/O$3</f>
        <v>3.7907820718344115E-2</v>
      </c>
      <c r="W80">
        <v>1</v>
      </c>
      <c r="Z80">
        <v>52</v>
      </c>
      <c r="AA80">
        <v>2.5378533230650326</v>
      </c>
      <c r="AB80">
        <v>0.75290726824082288</v>
      </c>
    </row>
    <row r="81" spans="1:28" x14ac:dyDescent="0.35">
      <c r="A81">
        <v>102048</v>
      </c>
      <c r="B81">
        <v>6893532</v>
      </c>
      <c r="C81">
        <v>6177</v>
      </c>
      <c r="D81">
        <v>1116</v>
      </c>
      <c r="E81">
        <v>14.3</v>
      </c>
      <c r="F81">
        <v>41140</v>
      </c>
      <c r="G81">
        <v>13</v>
      </c>
      <c r="H81">
        <v>1</v>
      </c>
      <c r="K81">
        <v>8945328</v>
      </c>
      <c r="L81">
        <v>1348</v>
      </c>
      <c r="M81">
        <v>14.5</v>
      </c>
      <c r="N81">
        <v>46120</v>
      </c>
      <c r="O81">
        <v>18.100000000000001</v>
      </c>
      <c r="P81">
        <v>1</v>
      </c>
      <c r="R81" s="113">
        <f>(K81-K$2)/K$3</f>
        <v>1.3867252467713134</v>
      </c>
      <c r="S81" s="113">
        <f>(L81-L$2)/L$3</f>
        <v>1.0687662949049703</v>
      </c>
      <c r="T81" s="113">
        <f>(M81-M$2)/M$3</f>
        <v>-0.42511148903953788</v>
      </c>
      <c r="U81" s="113">
        <f>(N81-N$2)/N$3</f>
        <v>2.0261244690063518</v>
      </c>
      <c r="V81" s="113">
        <f>(O81-O$2)/O$3</f>
        <v>0.35221903145922701</v>
      </c>
      <c r="W81">
        <v>1</v>
      </c>
      <c r="Z81">
        <v>53</v>
      </c>
      <c r="AA81">
        <v>2.2752580561346885</v>
      </c>
      <c r="AB81">
        <v>0.49350913659039275</v>
      </c>
    </row>
    <row r="82" spans="1:28" x14ac:dyDescent="0.35">
      <c r="A82">
        <v>102049</v>
      </c>
      <c r="B82">
        <v>8015004</v>
      </c>
      <c r="C82">
        <v>6316</v>
      </c>
      <c r="D82">
        <v>1269</v>
      </c>
      <c r="E82">
        <v>15.1</v>
      </c>
      <c r="F82">
        <v>41142</v>
      </c>
      <c r="G82">
        <v>15.4</v>
      </c>
      <c r="H82">
        <v>1</v>
      </c>
      <c r="K82">
        <v>5920156</v>
      </c>
      <c r="L82">
        <v>857</v>
      </c>
      <c r="M82">
        <v>17.100000000000001</v>
      </c>
      <c r="N82">
        <v>43032</v>
      </c>
      <c r="O82">
        <v>19.100000000000001</v>
      </c>
      <c r="P82">
        <v>1</v>
      </c>
      <c r="R82" s="113">
        <f>(K82-K$2)/K$3</f>
        <v>-4.0391695979461071E-3</v>
      </c>
      <c r="S82" s="113">
        <f>(L82-L$2)/L$3</f>
        <v>-0.3046253505740148</v>
      </c>
      <c r="T82" s="113">
        <f>(M82-M$2)/M$3</f>
        <v>0.87321444091414879</v>
      </c>
      <c r="U82" s="113">
        <f>(N82-N$2)/N$3</f>
        <v>1.0068802438436848</v>
      </c>
      <c r="V82" s="113">
        <f>(O82-O$2)/O$3</f>
        <v>0.45360974460144726</v>
      </c>
      <c r="W82">
        <v>1</v>
      </c>
      <c r="Z82">
        <v>54</v>
      </c>
      <c r="AA82">
        <v>0.75349279776615408</v>
      </c>
      <c r="AB82">
        <v>-0.18301387751466291</v>
      </c>
    </row>
    <row r="83" spans="1:28" x14ac:dyDescent="0.35">
      <c r="A83">
        <v>102052</v>
      </c>
      <c r="B83">
        <v>5101525</v>
      </c>
      <c r="C83">
        <v>7135</v>
      </c>
      <c r="D83">
        <v>715</v>
      </c>
      <c r="E83">
        <v>17.5</v>
      </c>
      <c r="F83">
        <v>44154</v>
      </c>
      <c r="G83">
        <v>14.1</v>
      </c>
      <c r="H83">
        <v>1</v>
      </c>
      <c r="K83">
        <v>9605418</v>
      </c>
      <c r="L83">
        <v>1569</v>
      </c>
      <c r="M83">
        <v>14.6</v>
      </c>
      <c r="N83">
        <v>41859</v>
      </c>
      <c r="O83">
        <v>15.1</v>
      </c>
      <c r="P83">
        <v>1</v>
      </c>
      <c r="R83" s="113">
        <f>(K83-K$2)/K$3</f>
        <v>1.6901888791205433</v>
      </c>
      <c r="S83" s="113">
        <f>(L83-L$2)/L$3</f>
        <v>1.6869323919535564</v>
      </c>
      <c r="T83" s="113">
        <f>(M83-M$2)/M$3</f>
        <v>-0.37517587634901167</v>
      </c>
      <c r="U83" s="113">
        <f>(N83-N$2)/N$3</f>
        <v>0.61971266738131159</v>
      </c>
      <c r="V83" s="113">
        <f>(O83-O$2)/O$3</f>
        <v>4.8046892032566103E-2</v>
      </c>
      <c r="W83">
        <v>1</v>
      </c>
      <c r="Z83">
        <v>55</v>
      </c>
      <c r="AA83">
        <v>0.61415852856387243</v>
      </c>
      <c r="AB83">
        <v>-0.68745152957433497</v>
      </c>
    </row>
    <row r="84" spans="1:28" x14ac:dyDescent="0.35">
      <c r="A84">
        <v>102053</v>
      </c>
      <c r="B84">
        <v>6331250</v>
      </c>
      <c r="C84">
        <v>6250</v>
      </c>
      <c r="D84">
        <v>1013</v>
      </c>
      <c r="E84">
        <v>15.9</v>
      </c>
      <c r="F84">
        <v>42670</v>
      </c>
      <c r="G84">
        <v>14.8</v>
      </c>
      <c r="H84">
        <v>1</v>
      </c>
      <c r="K84">
        <v>6893532</v>
      </c>
      <c r="L84">
        <v>1116</v>
      </c>
      <c r="M84">
        <v>14.3</v>
      </c>
      <c r="N84">
        <v>41140</v>
      </c>
      <c r="O84">
        <v>13</v>
      </c>
      <c r="P84">
        <v>1</v>
      </c>
      <c r="R84" s="113">
        <f>(K84-K$2)/K$3</f>
        <v>0.44345165226204875</v>
      </c>
      <c r="S84" s="113">
        <f>(L84-L$2)/L$3</f>
        <v>0.41983174958699776</v>
      </c>
      <c r="T84" s="113">
        <f>(M84-M$2)/M$3</f>
        <v>-0.5249827144205903</v>
      </c>
      <c r="U84" s="113">
        <f>(N84-N$2)/N$3</f>
        <v>0.38239511625049633</v>
      </c>
      <c r="V84" s="113">
        <f>(O84-O$2)/O$3</f>
        <v>-0.16487360556609637</v>
      </c>
      <c r="W84">
        <v>1</v>
      </c>
      <c r="Z84">
        <v>56</v>
      </c>
      <c r="AA84">
        <v>1.1459265375121461</v>
      </c>
      <c r="AB84">
        <v>9.0200129239835558E-2</v>
      </c>
    </row>
    <row r="85" spans="1:28" x14ac:dyDescent="0.35">
      <c r="A85">
        <v>102055</v>
      </c>
      <c r="B85">
        <v>7964142</v>
      </c>
      <c r="C85">
        <v>5826</v>
      </c>
      <c r="D85">
        <v>1367</v>
      </c>
      <c r="E85">
        <v>16</v>
      </c>
      <c r="F85">
        <v>42942</v>
      </c>
      <c r="G85">
        <v>3.1</v>
      </c>
      <c r="H85">
        <v>1</v>
      </c>
      <c r="K85">
        <v>8015004</v>
      </c>
      <c r="L85">
        <v>1269</v>
      </c>
      <c r="M85">
        <v>15.1</v>
      </c>
      <c r="N85">
        <v>41142</v>
      </c>
      <c r="O85">
        <v>15.4</v>
      </c>
      <c r="P85">
        <v>1</v>
      </c>
      <c r="R85" s="113">
        <f>(K85-K$2)/K$3</f>
        <v>0.95902675065462484</v>
      </c>
      <c r="S85" s="113">
        <f>(L85-L$2)/L$3</f>
        <v>0.84779289369755728</v>
      </c>
      <c r="T85" s="113">
        <f>(M85-M$2)/M$3</f>
        <v>-0.12549781289637976</v>
      </c>
      <c r="U85" s="113">
        <f>(N85-N$2)/N$3</f>
        <v>0.3830552485206794</v>
      </c>
      <c r="V85" s="113">
        <f>(O85-O$2)/O$3</f>
        <v>7.8464105975232248E-2</v>
      </c>
      <c r="W85">
        <v>1</v>
      </c>
      <c r="Z85">
        <v>57</v>
      </c>
      <c r="AA85">
        <v>0.89530995809027503</v>
      </c>
      <c r="AB85">
        <v>9.6345337118736163E-3</v>
      </c>
    </row>
    <row r="86" spans="1:28" x14ac:dyDescent="0.35">
      <c r="A86">
        <v>102056</v>
      </c>
      <c r="B86">
        <v>4577678</v>
      </c>
      <c r="C86">
        <v>6673</v>
      </c>
      <c r="D86">
        <v>686</v>
      </c>
      <c r="E86">
        <v>15.9</v>
      </c>
      <c r="F86">
        <v>48205</v>
      </c>
      <c r="G86">
        <v>20</v>
      </c>
      <c r="H86">
        <v>1</v>
      </c>
      <c r="K86">
        <v>5101525</v>
      </c>
      <c r="L86">
        <v>715</v>
      </c>
      <c r="M86">
        <v>17.5</v>
      </c>
      <c r="N86">
        <v>44154</v>
      </c>
      <c r="O86">
        <v>14.1</v>
      </c>
      <c r="P86">
        <v>1</v>
      </c>
      <c r="R86" s="113">
        <f>(K86-K$2)/K$3</f>
        <v>-0.38038896555559193</v>
      </c>
      <c r="S86" s="113">
        <f>(L86-L$2)/L$3</f>
        <v>-0.70181804641518764</v>
      </c>
      <c r="T86" s="113">
        <f>(M86-M$2)/M$3</f>
        <v>1.0729568916762537</v>
      </c>
      <c r="U86" s="113">
        <f>(N86-N$2)/N$3</f>
        <v>1.3772144474163894</v>
      </c>
      <c r="V86" s="113">
        <f>(O86-O$2)/O$3</f>
        <v>-5.334382110965414E-2</v>
      </c>
      <c r="W86">
        <v>1</v>
      </c>
      <c r="Z86">
        <v>58</v>
      </c>
      <c r="AA86">
        <v>0.86575802841392779</v>
      </c>
      <c r="AB86">
        <v>-1.8458800468650338E-3</v>
      </c>
    </row>
    <row r="87" spans="1:28" x14ac:dyDescent="0.35">
      <c r="A87">
        <v>102153</v>
      </c>
      <c r="B87">
        <v>6912816</v>
      </c>
      <c r="C87">
        <v>7292</v>
      </c>
      <c r="D87">
        <v>948</v>
      </c>
      <c r="E87">
        <v>13.1</v>
      </c>
      <c r="F87">
        <v>44144</v>
      </c>
      <c r="G87">
        <v>18.2</v>
      </c>
      <c r="H87">
        <v>1</v>
      </c>
      <c r="K87">
        <v>6331250</v>
      </c>
      <c r="L87">
        <v>1013</v>
      </c>
      <c r="M87">
        <v>15.9</v>
      </c>
      <c r="N87">
        <v>42670</v>
      </c>
      <c r="O87">
        <v>14.8</v>
      </c>
      <c r="P87">
        <v>1</v>
      </c>
      <c r="R87" s="113">
        <f>(K87-K$2)/K$3</f>
        <v>0.18495335941624033</v>
      </c>
      <c r="S87" s="113">
        <f>(L87-L$2)/L$3</f>
        <v>0.13172718851910475</v>
      </c>
      <c r="T87" s="113">
        <f>(M87-M$2)/M$3</f>
        <v>0.27398708862783167</v>
      </c>
      <c r="U87" s="113">
        <f>(N87-N$2)/N$3</f>
        <v>0.88739630294054828</v>
      </c>
      <c r="V87" s="113">
        <f>(O87-O$2)/O$3</f>
        <v>1.7629678089900139E-2</v>
      </c>
      <c r="W87">
        <v>1</v>
      </c>
      <c r="Z87">
        <v>59</v>
      </c>
      <c r="AA87">
        <v>2.4849190069784846</v>
      </c>
      <c r="AB87">
        <v>0.92420476769917981</v>
      </c>
    </row>
    <row r="88" spans="1:28" x14ac:dyDescent="0.35">
      <c r="A88">
        <v>102154</v>
      </c>
      <c r="B88">
        <v>9594800</v>
      </c>
      <c r="C88">
        <v>6800</v>
      </c>
      <c r="D88">
        <v>1411</v>
      </c>
      <c r="E88">
        <v>16.100000000000001</v>
      </c>
      <c r="F88">
        <v>46926</v>
      </c>
      <c r="G88">
        <v>15.4</v>
      </c>
      <c r="H88">
        <v>1</v>
      </c>
      <c r="K88">
        <v>7964142</v>
      </c>
      <c r="L88">
        <v>1367</v>
      </c>
      <c r="M88">
        <v>16</v>
      </c>
      <c r="N88">
        <v>42942</v>
      </c>
      <c r="O88">
        <v>3.1</v>
      </c>
      <c r="P88">
        <v>1</v>
      </c>
      <c r="R88" s="113">
        <f>(K88-K$2)/K$3</f>
        <v>0.93564392820837283</v>
      </c>
      <c r="S88" s="113">
        <f>(L88-L$2)/L$3</f>
        <v>1.1219117964611836</v>
      </c>
      <c r="T88" s="113">
        <f>(M88-M$2)/M$3</f>
        <v>0.32392270131835788</v>
      </c>
      <c r="U88" s="113">
        <f>(N88-N$2)/N$3</f>
        <v>0.97717429168544634</v>
      </c>
      <c r="V88" s="113">
        <f>(O88-O$2)/O$3</f>
        <v>-1.1686416656740768</v>
      </c>
      <c r="W88">
        <v>1</v>
      </c>
      <c r="Z88">
        <v>60</v>
      </c>
      <c r="AA88">
        <v>2.7559755586041161</v>
      </c>
      <c r="AB88">
        <v>0.33528489899580771</v>
      </c>
    </row>
    <row r="89" spans="1:28" x14ac:dyDescent="0.35">
      <c r="A89">
        <v>102156</v>
      </c>
      <c r="B89">
        <v>10917658</v>
      </c>
      <c r="C89">
        <v>6649</v>
      </c>
      <c r="D89">
        <v>1642</v>
      </c>
      <c r="E89">
        <v>15.7</v>
      </c>
      <c r="F89">
        <v>47389</v>
      </c>
      <c r="G89">
        <v>5</v>
      </c>
      <c r="H89">
        <v>1</v>
      </c>
      <c r="K89">
        <v>4577678</v>
      </c>
      <c r="L89">
        <v>686</v>
      </c>
      <c r="M89">
        <v>15.9</v>
      </c>
      <c r="N89">
        <v>48205</v>
      </c>
      <c r="O89">
        <v>20</v>
      </c>
      <c r="P89">
        <v>1</v>
      </c>
      <c r="R89" s="113">
        <f>(K89-K$2)/K$3</f>
        <v>-0.62121750926212749</v>
      </c>
      <c r="S89" s="113">
        <f>(L89-L$2)/L$3</f>
        <v>-0.78293486457993422</v>
      </c>
      <c r="T89" s="113">
        <f>(M89-M$2)/M$3</f>
        <v>0.27398708862783167</v>
      </c>
      <c r="U89" s="113">
        <f>(N89-N$2)/N$3</f>
        <v>2.7143123606722068</v>
      </c>
      <c r="V89" s="113">
        <f>(O89-O$2)/O$3</f>
        <v>0.54486138642944526</v>
      </c>
      <c r="W89">
        <v>1</v>
      </c>
      <c r="Z89">
        <v>61</v>
      </c>
      <c r="AA89">
        <v>1.0978976185760865</v>
      </c>
      <c r="AB89">
        <v>-0.31199119480130699</v>
      </c>
    </row>
    <row r="90" spans="1:28" x14ac:dyDescent="0.35">
      <c r="A90">
        <v>102157</v>
      </c>
      <c r="B90">
        <v>11023884</v>
      </c>
      <c r="C90">
        <v>8919</v>
      </c>
      <c r="D90">
        <v>1236</v>
      </c>
      <c r="E90">
        <v>10.8</v>
      </c>
      <c r="F90">
        <v>45717</v>
      </c>
      <c r="G90">
        <v>60</v>
      </c>
      <c r="H90">
        <v>1</v>
      </c>
      <c r="K90">
        <v>6912816</v>
      </c>
      <c r="L90">
        <v>948</v>
      </c>
      <c r="M90">
        <v>13.1</v>
      </c>
      <c r="N90">
        <v>44144</v>
      </c>
      <c r="O90">
        <v>18.2</v>
      </c>
      <c r="P90">
        <v>1</v>
      </c>
      <c r="R90" s="113">
        <f>(K90-K$2)/K$3</f>
        <v>0.45231709892268979</v>
      </c>
      <c r="S90" s="113">
        <f>(L90-L$2)/L$3</f>
        <v>-5.0086369436361723E-2</v>
      </c>
      <c r="T90" s="113">
        <f>(M90-M$2)/M$3</f>
        <v>-1.1242100667069075</v>
      </c>
      <c r="U90" s="113">
        <f>(N90-N$2)/N$3</f>
        <v>1.3739137860654742</v>
      </c>
      <c r="V90" s="113">
        <f>(O90-O$2)/O$3</f>
        <v>0.36235810277344882</v>
      </c>
      <c r="W90">
        <v>1</v>
      </c>
      <c r="Z90">
        <v>62</v>
      </c>
      <c r="AA90">
        <v>0.21208324527161138</v>
      </c>
      <c r="AB90">
        <v>-0.47039394373497112</v>
      </c>
    </row>
    <row r="91" spans="1:28" x14ac:dyDescent="0.35">
      <c r="A91">
        <v>102239</v>
      </c>
      <c r="B91">
        <v>10905100</v>
      </c>
      <c r="C91">
        <v>6530</v>
      </c>
      <c r="D91">
        <v>1670</v>
      </c>
      <c r="E91">
        <v>14.3</v>
      </c>
      <c r="F91">
        <v>37223</v>
      </c>
      <c r="G91">
        <v>13.3</v>
      </c>
      <c r="H91">
        <v>1</v>
      </c>
      <c r="K91">
        <v>9594800</v>
      </c>
      <c r="L91">
        <v>1411</v>
      </c>
      <c r="M91">
        <v>16.100000000000001</v>
      </c>
      <c r="N91">
        <v>46926</v>
      </c>
      <c r="O91">
        <v>15.4</v>
      </c>
      <c r="P91">
        <v>1</v>
      </c>
      <c r="R91" s="113">
        <f>(K91-K$2)/K$3</f>
        <v>1.6853074586350276</v>
      </c>
      <c r="S91" s="113">
        <f>(L91-L$2)/L$3</f>
        <v>1.2449855895387303</v>
      </c>
      <c r="T91" s="113">
        <f>(M91-M$2)/M$3</f>
        <v>0.37385831400888497</v>
      </c>
      <c r="U91" s="113">
        <f>(N91-N$2)/N$3</f>
        <v>2.2921577738901306</v>
      </c>
      <c r="V91" s="113">
        <f>(O91-O$2)/O$3</f>
        <v>7.8464105975232248E-2</v>
      </c>
      <c r="W91">
        <v>1</v>
      </c>
      <c r="Z91">
        <v>63</v>
      </c>
      <c r="AA91">
        <v>-0.32982773503528201</v>
      </c>
      <c r="AB91">
        <v>-0.23226748780018297</v>
      </c>
    </row>
    <row r="92" spans="1:28" x14ac:dyDescent="0.35">
      <c r="A92">
        <v>102449</v>
      </c>
      <c r="B92">
        <v>3874794</v>
      </c>
      <c r="C92">
        <v>8387</v>
      </c>
      <c r="D92">
        <v>462</v>
      </c>
      <c r="E92">
        <v>11.1</v>
      </c>
      <c r="F92">
        <v>45933</v>
      </c>
      <c r="G92">
        <v>11.5</v>
      </c>
      <c r="H92">
        <v>1</v>
      </c>
      <c r="K92">
        <v>10917658</v>
      </c>
      <c r="L92">
        <v>1642</v>
      </c>
      <c r="M92">
        <v>15.7</v>
      </c>
      <c r="N92">
        <v>47389</v>
      </c>
      <c r="O92">
        <v>5</v>
      </c>
      <c r="P92">
        <v>1</v>
      </c>
      <c r="R92" s="113">
        <f>(K92-K$2)/K$3</f>
        <v>2.2934658821261236</v>
      </c>
      <c r="S92" s="113">
        <f>(L92-L$2)/L$3</f>
        <v>1.8911230031958495</v>
      </c>
      <c r="T92" s="113">
        <f>(M92-M$2)/M$3</f>
        <v>0.17411586324677839</v>
      </c>
      <c r="U92" s="113">
        <f>(N92-N$2)/N$3</f>
        <v>2.4449783944375123</v>
      </c>
      <c r="V92" s="113">
        <f>(O92-O$2)/O$3</f>
        <v>-0.97599931070385826</v>
      </c>
      <c r="W92">
        <v>1</v>
      </c>
      <c r="Z92">
        <v>64</v>
      </c>
      <c r="AA92">
        <v>0.73378969633992919</v>
      </c>
      <c r="AB92">
        <v>-0.46732148796090811</v>
      </c>
    </row>
    <row r="93" spans="1:28" x14ac:dyDescent="0.35">
      <c r="A93">
        <v>102451</v>
      </c>
      <c r="B93">
        <v>7500405</v>
      </c>
      <c r="C93">
        <v>7205</v>
      </c>
      <c r="D93">
        <v>1041</v>
      </c>
      <c r="E93">
        <v>14.5</v>
      </c>
      <c r="F93">
        <v>43054</v>
      </c>
      <c r="G93">
        <v>15.4</v>
      </c>
      <c r="H93">
        <v>1</v>
      </c>
      <c r="K93">
        <v>11023884</v>
      </c>
      <c r="L93">
        <v>1236</v>
      </c>
      <c r="M93">
        <v>10.8</v>
      </c>
      <c r="N93">
        <v>45717</v>
      </c>
      <c r="O93">
        <v>60</v>
      </c>
      <c r="P93">
        <v>1</v>
      </c>
      <c r="R93" s="113">
        <f>(K93-K$2)/K$3</f>
        <v>2.3423012345931045</v>
      </c>
      <c r="S93" s="113">
        <f>(L93-L$2)/L$3</f>
        <v>0.7554875488893974</v>
      </c>
      <c r="T93" s="113">
        <f>(M93-M$2)/M$3</f>
        <v>-2.2727291585890139</v>
      </c>
      <c r="U93" s="113">
        <f>(N93-N$2)/N$3</f>
        <v>1.8931078165644621</v>
      </c>
      <c r="V93" s="113">
        <f>(O93-O$2)/O$3</f>
        <v>4.6004899121182543</v>
      </c>
      <c r="W93">
        <v>1</v>
      </c>
      <c r="Z93">
        <v>65</v>
      </c>
      <c r="AA93">
        <v>0.65997101378892686</v>
      </c>
      <c r="AB93">
        <v>-0.36065596694229107</v>
      </c>
    </row>
    <row r="94" spans="1:28" x14ac:dyDescent="0.35">
      <c r="A94">
        <v>102539</v>
      </c>
      <c r="B94">
        <v>10293612</v>
      </c>
      <c r="C94">
        <v>5628</v>
      </c>
      <c r="D94">
        <v>1829</v>
      </c>
      <c r="E94">
        <v>15.3</v>
      </c>
      <c r="F94">
        <v>40195</v>
      </c>
      <c r="G94">
        <v>13.3</v>
      </c>
      <c r="H94">
        <v>1</v>
      </c>
      <c r="K94">
        <v>10905100</v>
      </c>
      <c r="L94">
        <v>1670</v>
      </c>
      <c r="M94">
        <v>14.3</v>
      </c>
      <c r="N94">
        <v>37223</v>
      </c>
      <c r="O94">
        <v>13.3</v>
      </c>
      <c r="P94">
        <v>1</v>
      </c>
      <c r="R94" s="113">
        <f>(K94-K$2)/K$3</f>
        <v>2.2876925840985187</v>
      </c>
      <c r="S94" s="113">
        <f>(L94-L$2)/L$3</f>
        <v>1.9694426896997428</v>
      </c>
      <c r="T94" s="113">
        <f>(M94-M$2)/M$3</f>
        <v>-0.5249827144205903</v>
      </c>
      <c r="U94" s="113">
        <f>(N94-N$2)/N$3</f>
        <v>-0.91047393490305495</v>
      </c>
      <c r="V94" s="113">
        <f>(O94-O$2)/O$3</f>
        <v>-0.13445639162343023</v>
      </c>
      <c r="W94">
        <v>1</v>
      </c>
      <c r="Z94">
        <v>66</v>
      </c>
      <c r="AA94">
        <v>-6.7559125124314057E-3</v>
      </c>
      <c r="AB94">
        <v>-7.8210570224177059E-2</v>
      </c>
    </row>
    <row r="95" spans="1:28" x14ac:dyDescent="0.35">
      <c r="A95">
        <v>102545</v>
      </c>
      <c r="B95">
        <v>6848144</v>
      </c>
      <c r="C95">
        <v>5924</v>
      </c>
      <c r="D95">
        <v>1156</v>
      </c>
      <c r="E95">
        <v>15.9</v>
      </c>
      <c r="F95">
        <v>39454</v>
      </c>
      <c r="G95">
        <v>8.6999999999999993</v>
      </c>
      <c r="H95">
        <v>1</v>
      </c>
      <c r="K95">
        <v>3874794</v>
      </c>
      <c r="L95">
        <v>462</v>
      </c>
      <c r="M95">
        <v>11.1</v>
      </c>
      <c r="N95">
        <v>45933</v>
      </c>
      <c r="O95">
        <v>11.5</v>
      </c>
      <c r="P95">
        <v>1</v>
      </c>
      <c r="R95" s="113">
        <f>(K95-K$2)/K$3</f>
        <v>-0.9443548568361797</v>
      </c>
      <c r="S95" s="113">
        <f>(L95-L$2)/L$3</f>
        <v>-1.4094923566110802</v>
      </c>
      <c r="T95" s="113">
        <f>(M95-M$2)/M$3</f>
        <v>-2.1229223205174352</v>
      </c>
      <c r="U95" s="113">
        <f>(N95-N$2)/N$3</f>
        <v>1.9644021017442341</v>
      </c>
      <c r="V95" s="113">
        <f>(O95-O$2)/O$3</f>
        <v>-0.3169596752794267</v>
      </c>
      <c r="W95">
        <v>1</v>
      </c>
      <c r="Z95">
        <v>67</v>
      </c>
      <c r="AA95">
        <v>0.22669634983676848</v>
      </c>
      <c r="AB95">
        <v>-0.50826390453682746</v>
      </c>
    </row>
    <row r="96" spans="1:28" x14ac:dyDescent="0.35">
      <c r="A96">
        <v>102599</v>
      </c>
      <c r="B96">
        <v>3630165</v>
      </c>
      <c r="C96">
        <v>8085</v>
      </c>
      <c r="D96">
        <v>449</v>
      </c>
      <c r="E96">
        <v>13</v>
      </c>
      <c r="F96">
        <v>41698</v>
      </c>
      <c r="G96">
        <v>14.7</v>
      </c>
      <c r="H96">
        <v>1</v>
      </c>
      <c r="K96">
        <v>7500405</v>
      </c>
      <c r="L96">
        <v>1041</v>
      </c>
      <c r="M96">
        <v>14.5</v>
      </c>
      <c r="N96">
        <v>43054</v>
      </c>
      <c r="O96">
        <v>15.4</v>
      </c>
      <c r="P96">
        <v>1</v>
      </c>
      <c r="R96" s="113">
        <f>(K96-K$2)/K$3</f>
        <v>0.72244979638584128</v>
      </c>
      <c r="S96" s="113">
        <f>(L96-L$2)/L$3</f>
        <v>0.21004687502299799</v>
      </c>
      <c r="T96" s="113">
        <f>(M96-M$2)/M$3</f>
        <v>-0.42511148903953788</v>
      </c>
      <c r="U96" s="113">
        <f>(N96-N$2)/N$3</f>
        <v>1.0141416988156986</v>
      </c>
      <c r="V96" s="113">
        <f>(O96-O$2)/O$3</f>
        <v>7.8464105975232248E-2</v>
      </c>
      <c r="W96">
        <v>1</v>
      </c>
      <c r="Z96">
        <v>68</v>
      </c>
      <c r="AA96">
        <v>-0.18933105951929502</v>
      </c>
      <c r="AB96">
        <v>-0.43439382093590112</v>
      </c>
    </row>
    <row r="97" spans="1:28" x14ac:dyDescent="0.35">
      <c r="A97">
        <v>102673</v>
      </c>
      <c r="B97">
        <v>8274019</v>
      </c>
      <c r="C97">
        <v>6409</v>
      </c>
      <c r="D97">
        <v>1291</v>
      </c>
      <c r="E97">
        <v>14.3</v>
      </c>
      <c r="F97">
        <v>46371</v>
      </c>
      <c r="G97">
        <v>14.4</v>
      </c>
      <c r="H97">
        <v>1</v>
      </c>
      <c r="K97">
        <v>10293612</v>
      </c>
      <c r="L97">
        <v>1829</v>
      </c>
      <c r="M97">
        <v>15.3</v>
      </c>
      <c r="N97">
        <v>40195</v>
      </c>
      <c r="O97">
        <v>13.3</v>
      </c>
      <c r="P97">
        <v>1</v>
      </c>
      <c r="R97" s="113">
        <f>(K97-K$2)/K$3</f>
        <v>2.0065727828320767</v>
      </c>
      <c r="S97" s="113">
        <f>(L97-L$2)/L$3</f>
        <v>2.4141866237754224</v>
      </c>
      <c r="T97" s="113">
        <f>(M97-M$2)/M$3</f>
        <v>-2.5626587515326461E-2</v>
      </c>
      <c r="U97" s="113">
        <f>(N97-N$2)/N$3</f>
        <v>7.0482618588993642E-2</v>
      </c>
      <c r="V97" s="113">
        <f>(O97-O$2)/O$3</f>
        <v>-0.13445639162343023</v>
      </c>
      <c r="W97">
        <v>1</v>
      </c>
      <c r="Z97">
        <v>69</v>
      </c>
      <c r="AA97">
        <v>-0.30823979809954977</v>
      </c>
      <c r="AB97">
        <v>-0.58653172443409307</v>
      </c>
    </row>
    <row r="98" spans="1:28" x14ac:dyDescent="0.35">
      <c r="A98">
        <v>102674</v>
      </c>
      <c r="B98">
        <v>6805334</v>
      </c>
      <c r="C98">
        <v>6718</v>
      </c>
      <c r="D98">
        <v>1013</v>
      </c>
      <c r="E98">
        <v>13.9</v>
      </c>
      <c r="F98">
        <v>44315</v>
      </c>
      <c r="G98">
        <v>22.4</v>
      </c>
      <c r="H98">
        <v>1</v>
      </c>
      <c r="K98">
        <v>6848144</v>
      </c>
      <c r="L98">
        <v>1156</v>
      </c>
      <c r="M98">
        <v>15.9</v>
      </c>
      <c r="N98">
        <v>39454</v>
      </c>
      <c r="O98">
        <v>8.6999999999999993</v>
      </c>
      <c r="P98">
        <v>1</v>
      </c>
      <c r="R98" s="113">
        <f>(K98-K$2)/K$3</f>
        <v>0.42258539562270131</v>
      </c>
      <c r="S98" s="113">
        <f>(L98-L$2)/L$3</f>
        <v>0.53171701602113097</v>
      </c>
      <c r="T98" s="113">
        <f>(M98-M$2)/M$3</f>
        <v>0.27398708862783167</v>
      </c>
      <c r="U98" s="113">
        <f>(N98-N$2)/N$3</f>
        <v>-0.17409638751383544</v>
      </c>
      <c r="V98" s="113">
        <f>(O98-O$2)/O$3</f>
        <v>-0.60085367207764351</v>
      </c>
      <c r="W98">
        <v>1</v>
      </c>
      <c r="Z98">
        <v>70</v>
      </c>
      <c r="AA98">
        <v>-0.30371806725147993</v>
      </c>
      <c r="AB98">
        <v>-0.43280817466614779</v>
      </c>
    </row>
    <row r="99" spans="1:28" x14ac:dyDescent="0.35">
      <c r="A99">
        <v>102679</v>
      </c>
      <c r="B99">
        <v>9504157</v>
      </c>
      <c r="C99">
        <v>7537</v>
      </c>
      <c r="D99">
        <v>1261</v>
      </c>
      <c r="E99">
        <v>15.1</v>
      </c>
      <c r="F99">
        <v>44783</v>
      </c>
      <c r="G99">
        <v>10.8</v>
      </c>
      <c r="H99">
        <v>1</v>
      </c>
      <c r="K99">
        <v>3630165</v>
      </c>
      <c r="L99">
        <v>449</v>
      </c>
      <c r="M99">
        <v>13</v>
      </c>
      <c r="N99">
        <v>41698</v>
      </c>
      <c r="O99">
        <v>14.7</v>
      </c>
      <c r="P99">
        <v>1</v>
      </c>
      <c r="R99" s="113">
        <f>(K99-K$2)/K$3</f>
        <v>-1.0568183162401394</v>
      </c>
      <c r="S99" s="113">
        <f>(L99-L$2)/L$3</f>
        <v>-1.4458550682021736</v>
      </c>
      <c r="T99" s="113">
        <f>(M99-M$2)/M$3</f>
        <v>-1.1741456793974336</v>
      </c>
      <c r="U99" s="113">
        <f>(N99-N$2)/N$3</f>
        <v>0.56657201963157411</v>
      </c>
      <c r="V99" s="113">
        <f>(O99-O$2)/O$3</f>
        <v>7.4906067756779701E-3</v>
      </c>
      <c r="W99">
        <v>1</v>
      </c>
      <c r="Z99">
        <v>71</v>
      </c>
      <c r="AA99">
        <v>-0.12989114273144781</v>
      </c>
      <c r="AB99">
        <v>-0.28374232834016444</v>
      </c>
    </row>
    <row r="100" spans="1:28" x14ac:dyDescent="0.35">
      <c r="A100">
        <v>102681</v>
      </c>
      <c r="B100">
        <v>7574112</v>
      </c>
      <c r="C100">
        <v>6069</v>
      </c>
      <c r="D100">
        <v>1248</v>
      </c>
      <c r="E100">
        <v>17.3</v>
      </c>
      <c r="F100">
        <v>47763</v>
      </c>
      <c r="G100">
        <v>8.4</v>
      </c>
      <c r="H100">
        <v>1</v>
      </c>
      <c r="K100">
        <v>8274019</v>
      </c>
      <c r="L100">
        <v>1291</v>
      </c>
      <c r="M100">
        <v>14.3</v>
      </c>
      <c r="N100">
        <v>46371</v>
      </c>
      <c r="O100">
        <v>14.4</v>
      </c>
      <c r="P100">
        <v>1</v>
      </c>
      <c r="R100" s="113">
        <f>(K100-K$2)/K$3</f>
        <v>1.0781038957907969</v>
      </c>
      <c r="S100" s="113">
        <f>(L100-L$2)/L$3</f>
        <v>0.90932979023633054</v>
      </c>
      <c r="T100" s="113">
        <f>(M100-M$2)/M$3</f>
        <v>-0.5249827144205903</v>
      </c>
      <c r="U100" s="113">
        <f>(N100-N$2)/N$3</f>
        <v>2.1089710689143275</v>
      </c>
      <c r="V100" s="113">
        <f>(O100-O$2)/O$3</f>
        <v>-2.2926607166987995E-2</v>
      </c>
      <c r="W100">
        <v>1</v>
      </c>
      <c r="Z100">
        <v>72</v>
      </c>
      <c r="AA100">
        <v>0.41991626261100096</v>
      </c>
      <c r="AB100">
        <v>-0.48742952936417361</v>
      </c>
    </row>
    <row r="101" spans="1:28" x14ac:dyDescent="0.35">
      <c r="A101">
        <v>102683</v>
      </c>
      <c r="B101">
        <v>7976276</v>
      </c>
      <c r="C101">
        <v>5852</v>
      </c>
      <c r="D101">
        <v>1363</v>
      </c>
      <c r="E101">
        <v>18</v>
      </c>
      <c r="F101">
        <v>47358</v>
      </c>
      <c r="G101">
        <v>7.4</v>
      </c>
      <c r="H101">
        <v>1</v>
      </c>
      <c r="K101">
        <v>6805334</v>
      </c>
      <c r="L101">
        <v>1013</v>
      </c>
      <c r="M101">
        <v>13.9</v>
      </c>
      <c r="N101">
        <v>44315</v>
      </c>
      <c r="O101">
        <v>22.4</v>
      </c>
      <c r="P101">
        <v>1</v>
      </c>
      <c r="R101" s="113">
        <f>(K101-K$2)/K$3</f>
        <v>0.40290432470681026</v>
      </c>
      <c r="S101" s="113">
        <f>(L101-L$2)/L$3</f>
        <v>0.13172718851910475</v>
      </c>
      <c r="T101" s="113">
        <f>(M101-M$2)/M$3</f>
        <v>-0.72472516518269603</v>
      </c>
      <c r="U101" s="113">
        <f>(N101-N$2)/N$3</f>
        <v>1.430355095166127</v>
      </c>
      <c r="V101" s="113">
        <f>(O101-O$2)/O$3</f>
        <v>0.7881990979707737</v>
      </c>
      <c r="W101">
        <v>1</v>
      </c>
      <c r="Z101">
        <v>73</v>
      </c>
      <c r="AA101">
        <v>0.80654918917673735</v>
      </c>
      <c r="AB101">
        <v>-0.22744204330157314</v>
      </c>
    </row>
    <row r="102" spans="1:28" x14ac:dyDescent="0.35">
      <c r="A102">
        <v>102776</v>
      </c>
      <c r="B102">
        <v>10545594</v>
      </c>
      <c r="C102">
        <v>7977</v>
      </c>
      <c r="D102">
        <v>1322</v>
      </c>
      <c r="E102">
        <v>14.4</v>
      </c>
      <c r="F102">
        <v>47264</v>
      </c>
      <c r="G102">
        <v>14.1</v>
      </c>
      <c r="H102">
        <v>1</v>
      </c>
      <c r="K102">
        <v>9504157</v>
      </c>
      <c r="L102">
        <v>1261</v>
      </c>
      <c r="M102">
        <v>15.1</v>
      </c>
      <c r="N102">
        <v>44783</v>
      </c>
      <c r="O102">
        <v>10.8</v>
      </c>
      <c r="P102">
        <v>1</v>
      </c>
      <c r="R102" s="113">
        <f>(K102-K$2)/K$3</f>
        <v>1.6436360895383419</v>
      </c>
      <c r="S102" s="113">
        <f>(L102-L$2)/L$3</f>
        <v>0.82541584041073068</v>
      </c>
      <c r="T102" s="113">
        <f>(M102-M$2)/M$3</f>
        <v>-0.12549781289637976</v>
      </c>
      <c r="U102" s="113">
        <f>(N102-N$2)/N$3</f>
        <v>1.5848260463889663</v>
      </c>
      <c r="V102" s="113">
        <f>(O102-O$2)/O$3</f>
        <v>-0.38793317447898085</v>
      </c>
      <c r="W102">
        <v>1</v>
      </c>
      <c r="Z102">
        <v>74</v>
      </c>
      <c r="AA102">
        <v>2.5949446416789668</v>
      </c>
      <c r="AB102">
        <v>-0.49875747455600461</v>
      </c>
    </row>
    <row r="103" spans="1:28" x14ac:dyDescent="0.35">
      <c r="A103">
        <v>102782</v>
      </c>
      <c r="B103">
        <v>11006491</v>
      </c>
      <c r="C103">
        <v>8159</v>
      </c>
      <c r="D103">
        <v>1349</v>
      </c>
      <c r="E103">
        <v>14.3</v>
      </c>
      <c r="F103">
        <v>45541</v>
      </c>
      <c r="G103">
        <v>17.5</v>
      </c>
      <c r="H103">
        <v>1</v>
      </c>
      <c r="K103">
        <v>7574112</v>
      </c>
      <c r="L103">
        <v>1248</v>
      </c>
      <c r="M103">
        <v>17.3</v>
      </c>
      <c r="N103">
        <v>47763</v>
      </c>
      <c r="O103">
        <v>8.4</v>
      </c>
      <c r="P103">
        <v>1</v>
      </c>
      <c r="R103" s="113">
        <f>(K103-K$2)/K$3</f>
        <v>0.75633516648622867</v>
      </c>
      <c r="S103" s="113">
        <f>(L103-L$2)/L$3</f>
        <v>0.78905312881963729</v>
      </c>
      <c r="T103" s="113">
        <f>(M103-M$2)/M$3</f>
        <v>0.97308566629520121</v>
      </c>
      <c r="U103" s="113">
        <f>(N103-N$2)/N$3</f>
        <v>2.5684231289617472</v>
      </c>
      <c r="V103" s="113">
        <f>(O103-O$2)/O$3</f>
        <v>-0.63127088602030945</v>
      </c>
      <c r="W103">
        <v>1</v>
      </c>
      <c r="Z103">
        <v>75</v>
      </c>
      <c r="AA103">
        <v>1.552650280904561</v>
      </c>
      <c r="AB103">
        <v>0.11640110046847374</v>
      </c>
    </row>
    <row r="104" spans="1:28" x14ac:dyDescent="0.35">
      <c r="A104">
        <v>102784</v>
      </c>
      <c r="B104">
        <v>7632040</v>
      </c>
      <c r="C104">
        <v>9032</v>
      </c>
      <c r="D104">
        <v>845</v>
      </c>
      <c r="E104">
        <v>14.8</v>
      </c>
      <c r="F104">
        <v>48533</v>
      </c>
      <c r="G104">
        <v>74.400000000000006</v>
      </c>
      <c r="H104">
        <v>1</v>
      </c>
      <c r="K104">
        <v>7976276</v>
      </c>
      <c r="L104">
        <v>1363</v>
      </c>
      <c r="M104">
        <v>18</v>
      </c>
      <c r="N104">
        <v>47358</v>
      </c>
      <c r="O104">
        <v>7.4</v>
      </c>
      <c r="P104">
        <v>1</v>
      </c>
      <c r="R104" s="113">
        <f>(K104-K$2)/K$3</f>
        <v>0.94122230042265498</v>
      </c>
      <c r="S104" s="113">
        <f>(L104-L$2)/L$3</f>
        <v>1.1107232698177703</v>
      </c>
      <c r="T104" s="113">
        <f>(M104-M$2)/M$3</f>
        <v>1.3226349551288856</v>
      </c>
      <c r="U104" s="113">
        <f>(N104-N$2)/N$3</f>
        <v>2.4347463442496746</v>
      </c>
      <c r="V104" s="113">
        <f>(O104-O$2)/O$3</f>
        <v>-0.73266159916252971</v>
      </c>
      <c r="W104">
        <v>1</v>
      </c>
      <c r="Z104">
        <v>76</v>
      </c>
      <c r="AA104">
        <v>2.6288682986349219</v>
      </c>
      <c r="AB104">
        <v>3.6672343745813851E-2</v>
      </c>
    </row>
    <row r="105" spans="1:28" x14ac:dyDescent="0.35">
      <c r="A105">
        <v>102786</v>
      </c>
      <c r="B105">
        <v>10217025</v>
      </c>
      <c r="C105">
        <v>7485</v>
      </c>
      <c r="D105">
        <v>1365</v>
      </c>
      <c r="E105">
        <v>14.7</v>
      </c>
      <c r="F105">
        <v>49334</v>
      </c>
      <c r="G105">
        <v>12.5</v>
      </c>
      <c r="H105">
        <v>1</v>
      </c>
      <c r="K105">
        <v>10545594</v>
      </c>
      <c r="L105">
        <v>1322</v>
      </c>
      <c r="M105">
        <v>14.4</v>
      </c>
      <c r="N105">
        <v>47264</v>
      </c>
      <c r="O105">
        <v>14.1</v>
      </c>
      <c r="P105">
        <v>1</v>
      </c>
      <c r="R105" s="113">
        <f>(K105-K$2)/K$3</f>
        <v>2.1224166420128303</v>
      </c>
      <c r="S105" s="113">
        <f>(L105-L$2)/L$3</f>
        <v>0.99604087172278377</v>
      </c>
      <c r="T105" s="113">
        <f>(M105-M$2)/M$3</f>
        <v>-0.47504710173006409</v>
      </c>
      <c r="U105" s="113">
        <f>(N105-N$2)/N$3</f>
        <v>2.40372012755107</v>
      </c>
      <c r="V105" s="113">
        <f>(O105-O$2)/O$3</f>
        <v>-5.334382110965414E-2</v>
      </c>
      <c r="W105">
        <v>1</v>
      </c>
      <c r="Z105">
        <v>77</v>
      </c>
      <c r="AA105">
        <v>1.5490685721796422</v>
      </c>
      <c r="AB105">
        <v>-0.16234332540832885</v>
      </c>
    </row>
    <row r="106" spans="1:28" x14ac:dyDescent="0.35">
      <c r="A106">
        <v>102787</v>
      </c>
      <c r="B106">
        <v>9218930</v>
      </c>
      <c r="C106">
        <v>7747</v>
      </c>
      <c r="D106">
        <v>1190</v>
      </c>
      <c r="E106">
        <v>14.2</v>
      </c>
      <c r="F106">
        <v>45980</v>
      </c>
      <c r="G106">
        <v>11.1</v>
      </c>
      <c r="H106">
        <v>1</v>
      </c>
      <c r="K106">
        <v>11006491</v>
      </c>
      <c r="L106">
        <v>1349</v>
      </c>
      <c r="M106">
        <v>14.3</v>
      </c>
      <c r="N106">
        <v>45541</v>
      </c>
      <c r="O106">
        <v>17.5</v>
      </c>
      <c r="P106">
        <v>1</v>
      </c>
      <c r="R106" s="113">
        <f>(K106-K$2)/K$3</f>
        <v>2.3343051386706541</v>
      </c>
      <c r="S106" s="113">
        <f>(L106-L$2)/L$3</f>
        <v>1.0715634265658236</v>
      </c>
      <c r="T106" s="113">
        <f>(M106-M$2)/M$3</f>
        <v>-0.5249827144205903</v>
      </c>
      <c r="U106" s="113">
        <f>(N106-N$2)/N$3</f>
        <v>1.8350161767883515</v>
      </c>
      <c r="V106" s="113">
        <f>(O106-O$2)/O$3</f>
        <v>0.29138460357389473</v>
      </c>
      <c r="W106">
        <v>1</v>
      </c>
      <c r="Z106">
        <v>78</v>
      </c>
      <c r="AA106">
        <v>0.14641261003460398</v>
      </c>
      <c r="AB106">
        <v>-0.1504517796325501</v>
      </c>
    </row>
    <row r="107" spans="1:28" x14ac:dyDescent="0.35">
      <c r="A107">
        <v>102849</v>
      </c>
      <c r="B107">
        <v>6988280</v>
      </c>
      <c r="C107">
        <v>6040</v>
      </c>
      <c r="D107">
        <v>1157</v>
      </c>
      <c r="E107">
        <v>15</v>
      </c>
      <c r="F107">
        <v>43329</v>
      </c>
      <c r="G107">
        <v>19.5</v>
      </c>
      <c r="H107">
        <v>1</v>
      </c>
      <c r="K107">
        <v>7632040</v>
      </c>
      <c r="L107">
        <v>845</v>
      </c>
      <c r="M107">
        <v>14.8</v>
      </c>
      <c r="N107">
        <v>48533</v>
      </c>
      <c r="O107">
        <v>74.400000000000006</v>
      </c>
      <c r="P107">
        <v>1</v>
      </c>
      <c r="R107" s="113">
        <f>(K107-K$2)/K$3</f>
        <v>0.78296644600072851</v>
      </c>
      <c r="S107" s="113">
        <f>(L107-L$2)/L$3</f>
        <v>-0.33819093050425475</v>
      </c>
      <c r="T107" s="113">
        <f>(M107-M$2)/M$3</f>
        <v>-0.27530465096795836</v>
      </c>
      <c r="U107" s="113">
        <f>(N107-N$2)/N$3</f>
        <v>2.822574052982231</v>
      </c>
      <c r="V107" s="113">
        <f>(O107-O$2)/O$3</f>
        <v>6.0605161813662267</v>
      </c>
      <c r="W107">
        <v>1</v>
      </c>
      <c r="Z107">
        <v>79</v>
      </c>
      <c r="AA107">
        <v>1.9914649464346874</v>
      </c>
      <c r="AB107">
        <v>-0.30127606731414414</v>
      </c>
    </row>
    <row r="108" spans="1:28" x14ac:dyDescent="0.35">
      <c r="A108">
        <v>102850</v>
      </c>
      <c r="B108">
        <v>5467395</v>
      </c>
      <c r="C108">
        <v>5835</v>
      </c>
      <c r="D108">
        <v>937</v>
      </c>
      <c r="E108">
        <v>19</v>
      </c>
      <c r="F108">
        <v>43003</v>
      </c>
      <c r="G108">
        <v>5.0999999999999996</v>
      </c>
      <c r="H108">
        <v>1</v>
      </c>
      <c r="K108">
        <v>10217025</v>
      </c>
      <c r="L108">
        <v>1365</v>
      </c>
      <c r="M108">
        <v>14.7</v>
      </c>
      <c r="N108">
        <v>49334</v>
      </c>
      <c r="O108">
        <v>12.5</v>
      </c>
      <c r="P108">
        <v>1</v>
      </c>
      <c r="R108" s="113">
        <f>(K108-K$2)/K$3</f>
        <v>1.9713633883393098</v>
      </c>
      <c r="S108" s="113">
        <f>(L108-L$2)/L$3</f>
        <v>1.116317533139477</v>
      </c>
      <c r="T108" s="113">
        <f>(M108-M$2)/M$3</f>
        <v>-0.32524026365848546</v>
      </c>
      <c r="U108" s="113">
        <f>(N108-N$2)/N$3</f>
        <v>3.0869570271905524</v>
      </c>
      <c r="V108" s="113">
        <f>(O108-O$2)/O$3</f>
        <v>-0.21556896213720647</v>
      </c>
      <c r="W108">
        <v>1</v>
      </c>
      <c r="Z108">
        <v>80</v>
      </c>
      <c r="AA108">
        <v>0.80405121024167903</v>
      </c>
      <c r="AB108">
        <v>-0.36059955797963028</v>
      </c>
    </row>
    <row r="109" spans="1:28" x14ac:dyDescent="0.35">
      <c r="A109">
        <v>102851</v>
      </c>
      <c r="B109">
        <v>7930572</v>
      </c>
      <c r="C109">
        <v>5259</v>
      </c>
      <c r="D109">
        <v>1508</v>
      </c>
      <c r="E109">
        <v>15.9</v>
      </c>
      <c r="F109">
        <v>41105</v>
      </c>
      <c r="G109">
        <v>13</v>
      </c>
      <c r="H109">
        <v>1</v>
      </c>
      <c r="K109">
        <v>9218930</v>
      </c>
      <c r="L109">
        <v>1190</v>
      </c>
      <c r="M109">
        <v>14.2</v>
      </c>
      <c r="N109">
        <v>45980</v>
      </c>
      <c r="O109">
        <v>11.1</v>
      </c>
      <c r="P109">
        <v>1</v>
      </c>
      <c r="R109" s="113">
        <f>(K109-K$2)/K$3</f>
        <v>1.5125084835087492</v>
      </c>
      <c r="S109" s="113">
        <f>(L109-L$2)/L$3</f>
        <v>0.62681949249014424</v>
      </c>
      <c r="T109" s="113">
        <f>(M109-M$2)/M$3</f>
        <v>-0.57491832711111746</v>
      </c>
      <c r="U109" s="113">
        <f>(N109-N$2)/N$3</f>
        <v>1.9799152100935364</v>
      </c>
      <c r="V109" s="113">
        <f>(O109-O$2)/O$3</f>
        <v>-0.35751596053631485</v>
      </c>
      <c r="W109">
        <v>1</v>
      </c>
      <c r="Z109">
        <v>81</v>
      </c>
      <c r="AA109">
        <v>1.1999756072587417</v>
      </c>
      <c r="AB109">
        <v>-0.24094885660411691</v>
      </c>
    </row>
    <row r="110" spans="1:28" x14ac:dyDescent="0.35">
      <c r="A110">
        <v>102852</v>
      </c>
      <c r="B110">
        <v>4585266</v>
      </c>
      <c r="C110">
        <v>5061</v>
      </c>
      <c r="D110">
        <v>906</v>
      </c>
      <c r="E110">
        <v>18.8</v>
      </c>
      <c r="F110">
        <v>41481</v>
      </c>
      <c r="G110">
        <v>4.5</v>
      </c>
      <c r="H110">
        <v>1</v>
      </c>
      <c r="K110">
        <v>6988280</v>
      </c>
      <c r="L110">
        <v>1157</v>
      </c>
      <c r="M110">
        <v>15</v>
      </c>
      <c r="N110">
        <v>43329</v>
      </c>
      <c r="O110">
        <v>19.5</v>
      </c>
      <c r="P110">
        <v>1</v>
      </c>
      <c r="R110" s="113">
        <f>(K110-K$2)/K$3</f>
        <v>0.48701021584856702</v>
      </c>
      <c r="S110" s="113">
        <f>(L110-L$2)/L$3</f>
        <v>0.53451414768198435</v>
      </c>
      <c r="T110" s="113">
        <f>(M110-M$2)/M$3</f>
        <v>-0.17543342558690597</v>
      </c>
      <c r="U110" s="113">
        <f>(N110-N$2)/N$3</f>
        <v>1.1049098859658713</v>
      </c>
      <c r="V110" s="113">
        <f>(O110-O$2)/O$3</f>
        <v>0.49416602985833519</v>
      </c>
      <c r="W110">
        <v>1</v>
      </c>
      <c r="Z110">
        <v>82</v>
      </c>
      <c r="AA110">
        <v>-0.32477097146671802</v>
      </c>
      <c r="AB110">
        <v>-5.5617994088873912E-2</v>
      </c>
    </row>
    <row r="111" spans="1:28" x14ac:dyDescent="0.35">
      <c r="A111">
        <v>102854</v>
      </c>
      <c r="B111">
        <v>9143328</v>
      </c>
      <c r="C111">
        <v>5658</v>
      </c>
      <c r="D111">
        <v>1616</v>
      </c>
      <c r="E111">
        <v>16</v>
      </c>
      <c r="F111">
        <v>38314</v>
      </c>
      <c r="G111">
        <v>14.8</v>
      </c>
      <c r="H111">
        <v>1</v>
      </c>
      <c r="K111">
        <v>5467395</v>
      </c>
      <c r="L111">
        <v>937</v>
      </c>
      <c r="M111">
        <v>19</v>
      </c>
      <c r="N111">
        <v>43003</v>
      </c>
      <c r="O111">
        <v>5.0999999999999996</v>
      </c>
      <c r="P111">
        <v>1</v>
      </c>
      <c r="R111" s="113">
        <f>(K111-K$2)/K$3</f>
        <v>-0.21218729734729799</v>
      </c>
      <c r="S111" s="113">
        <f>(L111-L$2)/L$3</f>
        <v>-8.0854817705748358E-2</v>
      </c>
      <c r="T111" s="113">
        <f>(M111-M$2)/M$3</f>
        <v>1.8219910820341494</v>
      </c>
      <c r="U111" s="113">
        <f>(N111-N$2)/N$3</f>
        <v>0.99730832592603014</v>
      </c>
      <c r="V111" s="113">
        <f>(O111-O$2)/O$3</f>
        <v>-0.96586023938963628</v>
      </c>
      <c r="W111">
        <v>1</v>
      </c>
      <c r="Z111">
        <v>83</v>
      </c>
      <c r="AA111">
        <v>0.51343267016108396</v>
      </c>
      <c r="AB111">
        <v>-0.3284793107448436</v>
      </c>
    </row>
    <row r="112" spans="1:28" x14ac:dyDescent="0.35">
      <c r="A112">
        <v>102856</v>
      </c>
      <c r="B112">
        <v>9540195</v>
      </c>
      <c r="C112">
        <v>6339</v>
      </c>
      <c r="D112">
        <v>1505</v>
      </c>
      <c r="E112">
        <v>14.2</v>
      </c>
      <c r="F112">
        <v>41178</v>
      </c>
      <c r="G112">
        <v>14.3</v>
      </c>
      <c r="H112">
        <v>1</v>
      </c>
      <c r="K112">
        <v>7930572</v>
      </c>
      <c r="L112">
        <v>1508</v>
      </c>
      <c r="M112">
        <v>15.9</v>
      </c>
      <c r="N112">
        <v>41105</v>
      </c>
      <c r="O112">
        <v>13</v>
      </c>
      <c r="P112">
        <v>1</v>
      </c>
      <c r="R112" s="113">
        <f>(K112-K$2)/K$3</f>
        <v>0.92021076888469933</v>
      </c>
      <c r="S112" s="113">
        <f>(L112-L$2)/L$3</f>
        <v>1.5163073606415032</v>
      </c>
      <c r="T112" s="113">
        <f>(M112-M$2)/M$3</f>
        <v>0.27398708862783167</v>
      </c>
      <c r="U112" s="113">
        <f>(N112-N$2)/N$3</f>
        <v>0.37084280152229249</v>
      </c>
      <c r="V112" s="113">
        <f>(O112-O$2)/O$3</f>
        <v>-0.16487360556609637</v>
      </c>
      <c r="W112">
        <v>1</v>
      </c>
      <c r="Z112">
        <v>84</v>
      </c>
      <c r="AA112">
        <v>1.1703616573784772</v>
      </c>
      <c r="AB112">
        <v>-0.23471772917010436</v>
      </c>
    </row>
    <row r="113" spans="1:28" x14ac:dyDescent="0.35">
      <c r="A113">
        <v>102857</v>
      </c>
      <c r="B113">
        <v>6852628</v>
      </c>
      <c r="C113">
        <v>5308</v>
      </c>
      <c r="D113">
        <v>1291</v>
      </c>
      <c r="E113">
        <v>17.3</v>
      </c>
      <c r="F113">
        <v>40889</v>
      </c>
      <c r="G113">
        <v>16.399999999999999</v>
      </c>
      <c r="H113">
        <v>1</v>
      </c>
      <c r="K113">
        <v>4585266</v>
      </c>
      <c r="L113">
        <v>906</v>
      </c>
      <c r="M113">
        <v>18.8</v>
      </c>
      <c r="N113">
        <v>41481</v>
      </c>
      <c r="O113">
        <v>4.5</v>
      </c>
      <c r="P113">
        <v>1</v>
      </c>
      <c r="R113" s="113">
        <f>(K113-K$2)/K$3</f>
        <v>-0.6177290727727609</v>
      </c>
      <c r="S113" s="113">
        <f>(L113-L$2)/L$3</f>
        <v>-0.16756589919220158</v>
      </c>
      <c r="T113" s="113">
        <f>(M113-M$2)/M$3</f>
        <v>1.7221198566530971</v>
      </c>
      <c r="U113" s="113">
        <f>(N113-N$2)/N$3</f>
        <v>0.4949476683167105</v>
      </c>
      <c r="V113" s="113">
        <f>(O113-O$2)/O$3</f>
        <v>-1.0266946672749684</v>
      </c>
      <c r="W113">
        <v>1</v>
      </c>
      <c r="Z113">
        <v>85</v>
      </c>
      <c r="AA113">
        <v>-0.14275440668869371</v>
      </c>
      <c r="AB113">
        <v>-0.47846310257343377</v>
      </c>
    </row>
    <row r="114" spans="1:28" x14ac:dyDescent="0.35">
      <c r="A114">
        <v>102858</v>
      </c>
      <c r="B114">
        <v>9738060</v>
      </c>
      <c r="C114">
        <v>5956</v>
      </c>
      <c r="D114">
        <v>1635</v>
      </c>
      <c r="E114">
        <v>14.2</v>
      </c>
      <c r="F114">
        <v>41092</v>
      </c>
      <c r="G114">
        <v>24.5</v>
      </c>
      <c r="H114">
        <v>1</v>
      </c>
      <c r="K114">
        <v>9143328</v>
      </c>
      <c r="L114">
        <v>1616</v>
      </c>
      <c r="M114">
        <v>16</v>
      </c>
      <c r="N114">
        <v>38314</v>
      </c>
      <c r="O114">
        <v>14.8</v>
      </c>
      <c r="P114">
        <v>1</v>
      </c>
      <c r="R114" s="113">
        <f>(K114-K$2)/K$3</f>
        <v>1.4777519237474039</v>
      </c>
      <c r="S114" s="113">
        <f>(L114-L$2)/L$3</f>
        <v>1.8183975800136629</v>
      </c>
      <c r="T114" s="113">
        <f>(M114-M$2)/M$3</f>
        <v>0.32392270131835788</v>
      </c>
      <c r="U114" s="113">
        <f>(N114-N$2)/N$3</f>
        <v>-0.55037178151818789</v>
      </c>
      <c r="V114" s="113">
        <f>(O114-O$2)/O$3</f>
        <v>1.7629678089900139E-2</v>
      </c>
      <c r="W114">
        <v>1</v>
      </c>
      <c r="Z114">
        <v>86</v>
      </c>
      <c r="AA114">
        <v>0.58441174705494814</v>
      </c>
      <c r="AB114">
        <v>-0.13209464813225835</v>
      </c>
    </row>
    <row r="115" spans="1:28" x14ac:dyDescent="0.35">
      <c r="A115">
        <v>102860</v>
      </c>
      <c r="B115">
        <v>8732545</v>
      </c>
      <c r="C115">
        <v>5315</v>
      </c>
      <c r="D115">
        <v>1643</v>
      </c>
      <c r="E115">
        <v>18</v>
      </c>
      <c r="F115">
        <v>47095</v>
      </c>
      <c r="G115">
        <v>7.3</v>
      </c>
      <c r="H115">
        <v>1</v>
      </c>
      <c r="K115">
        <v>9540195</v>
      </c>
      <c r="L115">
        <v>1505</v>
      </c>
      <c r="M115">
        <v>14.2</v>
      </c>
      <c r="N115">
        <v>41178</v>
      </c>
      <c r="O115">
        <v>14.3</v>
      </c>
      <c r="P115">
        <v>1</v>
      </c>
      <c r="R115" s="113">
        <f>(K115-K$2)/K$3</f>
        <v>1.6602038642093739</v>
      </c>
      <c r="S115" s="113">
        <f>(L115-L$2)/L$3</f>
        <v>1.5079159656589431</v>
      </c>
      <c r="T115" s="113">
        <f>(M115-M$2)/M$3</f>
        <v>-0.57491832711111746</v>
      </c>
      <c r="U115" s="113">
        <f>(N115-N$2)/N$3</f>
        <v>0.39493762938397475</v>
      </c>
      <c r="V115" s="113">
        <f>(O115-O$2)/O$3</f>
        <v>-3.3065678481209983E-2</v>
      </c>
      <c r="W115">
        <v>1</v>
      </c>
      <c r="Z115">
        <v>87</v>
      </c>
      <c r="AA115">
        <v>1.5788446585767693</v>
      </c>
      <c r="AB115">
        <v>0.10646280005825837</v>
      </c>
    </row>
    <row r="116" spans="1:28" x14ac:dyDescent="0.35">
      <c r="A116">
        <v>102861</v>
      </c>
      <c r="B116">
        <v>5814780</v>
      </c>
      <c r="C116">
        <v>5970</v>
      </c>
      <c r="D116">
        <v>974</v>
      </c>
      <c r="E116">
        <v>16.600000000000001</v>
      </c>
      <c r="F116">
        <v>40326</v>
      </c>
      <c r="G116">
        <v>18.2</v>
      </c>
      <c r="H116">
        <v>1</v>
      </c>
      <c r="K116">
        <v>6852628</v>
      </c>
      <c r="L116">
        <v>1291</v>
      </c>
      <c r="M116">
        <v>17.3</v>
      </c>
      <c r="N116">
        <v>40889</v>
      </c>
      <c r="O116">
        <v>16.399999999999999</v>
      </c>
      <c r="P116">
        <v>1</v>
      </c>
      <c r="R116" s="113">
        <f>(K116-K$2)/K$3</f>
        <v>0.42464682804472553</v>
      </c>
      <c r="S116" s="113">
        <f>(L116-L$2)/L$3</f>
        <v>0.90932979023633054</v>
      </c>
      <c r="T116" s="113">
        <f>(M116-M$2)/M$3</f>
        <v>0.97308566629520121</v>
      </c>
      <c r="U116" s="113">
        <f>(N116-N$2)/N$3</f>
        <v>0.2995485163425205</v>
      </c>
      <c r="V116" s="113">
        <f>(O116-O$2)/O$3</f>
        <v>0.1798548191174523</v>
      </c>
      <c r="W116">
        <v>1</v>
      </c>
      <c r="Z116">
        <v>88</v>
      </c>
      <c r="AA116">
        <v>1.978727021638832</v>
      </c>
      <c r="AB116">
        <v>0.31473886048729161</v>
      </c>
    </row>
    <row r="117" spans="1:28" x14ac:dyDescent="0.35">
      <c r="A117">
        <v>102929</v>
      </c>
      <c r="B117">
        <v>5104128</v>
      </c>
      <c r="C117">
        <v>6646</v>
      </c>
      <c r="D117">
        <v>768</v>
      </c>
      <c r="E117">
        <v>16.2</v>
      </c>
      <c r="F117">
        <v>42760</v>
      </c>
      <c r="G117">
        <v>10</v>
      </c>
      <c r="H117">
        <v>1</v>
      </c>
      <c r="K117">
        <v>9738060</v>
      </c>
      <c r="L117">
        <v>1635</v>
      </c>
      <c r="M117">
        <v>14.2</v>
      </c>
      <c r="N117">
        <v>41092</v>
      </c>
      <c r="O117">
        <v>24.5</v>
      </c>
      <c r="P117">
        <v>1</v>
      </c>
      <c r="R117" s="113">
        <f>(K117-K$2)/K$3</f>
        <v>1.7511684775420715</v>
      </c>
      <c r="S117" s="113">
        <f>(L117-L$2)/L$3</f>
        <v>1.8715430815698761</v>
      </c>
      <c r="T117" s="113">
        <f>(M117-M$2)/M$3</f>
        <v>-0.57491832711111746</v>
      </c>
      <c r="U117" s="113">
        <f>(N117-N$2)/N$3</f>
        <v>0.36655194176610251</v>
      </c>
      <c r="V117" s="113">
        <f>(O117-O$2)/O$3</f>
        <v>1.0011195955694363</v>
      </c>
      <c r="W117">
        <v>1</v>
      </c>
      <c r="Z117">
        <v>89</v>
      </c>
      <c r="AA117">
        <v>2.31749462934031</v>
      </c>
      <c r="AB117">
        <v>2.4806605252794434E-2</v>
      </c>
    </row>
    <row r="118" spans="1:28" x14ac:dyDescent="0.35">
      <c r="A118">
        <v>103009</v>
      </c>
      <c r="B118">
        <v>5765604</v>
      </c>
      <c r="C118">
        <v>5686</v>
      </c>
      <c r="D118">
        <v>1014</v>
      </c>
      <c r="E118">
        <v>16.5</v>
      </c>
      <c r="F118">
        <v>42800</v>
      </c>
      <c r="G118">
        <v>4.9000000000000004</v>
      </c>
      <c r="H118">
        <v>1</v>
      </c>
      <c r="K118">
        <v>8732545</v>
      </c>
      <c r="L118">
        <v>1643</v>
      </c>
      <c r="M118">
        <v>18</v>
      </c>
      <c r="N118">
        <v>47095</v>
      </c>
      <c r="O118">
        <v>7.3</v>
      </c>
      <c r="P118">
        <v>1</v>
      </c>
      <c r="R118" s="113">
        <f>(K118-K$2)/K$3</f>
        <v>1.2889023709783667</v>
      </c>
      <c r="S118" s="113">
        <f>(L118-L$2)/L$3</f>
        <v>1.8939201348567027</v>
      </c>
      <c r="T118" s="113">
        <f>(M118-M$2)/M$3</f>
        <v>1.3226349551288856</v>
      </c>
      <c r="U118" s="113">
        <f>(N118-N$2)/N$3</f>
        <v>2.3479389507206005</v>
      </c>
      <c r="V118" s="113">
        <f>(O118-O$2)/O$3</f>
        <v>-0.7428006704767518</v>
      </c>
      <c r="W118">
        <v>1</v>
      </c>
      <c r="Z118">
        <v>90</v>
      </c>
      <c r="AA118">
        <v>2.1701529731421125</v>
      </c>
      <c r="AB118">
        <v>0.11753961095640619</v>
      </c>
    </row>
    <row r="119" spans="1:28" x14ac:dyDescent="0.35">
      <c r="A119">
        <v>103013</v>
      </c>
      <c r="B119">
        <v>6504323</v>
      </c>
      <c r="C119">
        <v>5191</v>
      </c>
      <c r="D119">
        <v>1253</v>
      </c>
      <c r="E119">
        <v>16.3</v>
      </c>
      <c r="F119">
        <v>40861</v>
      </c>
      <c r="G119">
        <v>7.1</v>
      </c>
      <c r="H119">
        <v>1</v>
      </c>
      <c r="K119">
        <v>5814780</v>
      </c>
      <c r="L119">
        <v>974</v>
      </c>
      <c r="M119">
        <v>16.600000000000001</v>
      </c>
      <c r="N119">
        <v>40326</v>
      </c>
      <c r="O119">
        <v>18.2</v>
      </c>
      <c r="P119">
        <v>1</v>
      </c>
      <c r="R119" s="113">
        <f>(K119-K$2)/K$3</f>
        <v>-5.2483750976898148E-2</v>
      </c>
      <c r="S119" s="113">
        <f>(L119-L$2)/L$3</f>
        <v>2.2639053745824866E-2</v>
      </c>
      <c r="T119" s="113">
        <f>(M119-M$2)/M$3</f>
        <v>0.62353637746151691</v>
      </c>
      <c r="U119" s="113">
        <f>(N119-N$2)/N$3</f>
        <v>0.11372128228598502</v>
      </c>
      <c r="V119" s="113">
        <f>(O119-O$2)/O$3</f>
        <v>0.36235810277344882</v>
      </c>
      <c r="W119">
        <v>1</v>
      </c>
      <c r="Z119">
        <v>91</v>
      </c>
      <c r="AA119">
        <v>-0.6608507779956645</v>
      </c>
      <c r="AB119">
        <v>-0.28350407884051521</v>
      </c>
    </row>
    <row r="120" spans="1:28" x14ac:dyDescent="0.35">
      <c r="A120">
        <v>103080</v>
      </c>
      <c r="B120">
        <v>10160865</v>
      </c>
      <c r="C120">
        <v>6435</v>
      </c>
      <c r="D120">
        <v>1579</v>
      </c>
      <c r="E120">
        <v>16.399999999999999</v>
      </c>
      <c r="F120">
        <v>39455</v>
      </c>
      <c r="G120">
        <v>19.600000000000001</v>
      </c>
      <c r="H120">
        <v>1</v>
      </c>
      <c r="K120">
        <v>5104128</v>
      </c>
      <c r="L120">
        <v>768</v>
      </c>
      <c r="M120">
        <v>16.2</v>
      </c>
      <c r="N120">
        <v>42760</v>
      </c>
      <c r="O120">
        <v>10</v>
      </c>
      <c r="P120">
        <v>1</v>
      </c>
      <c r="R120" s="113">
        <f>(K120-K$2)/K$3</f>
        <v>-0.37919228656484061</v>
      </c>
      <c r="S120" s="113">
        <f>(L120-L$2)/L$3</f>
        <v>-0.55357006838996115</v>
      </c>
      <c r="T120" s="113">
        <f>(M120-M$2)/M$3</f>
        <v>0.42379392669941029</v>
      </c>
      <c r="U120" s="113">
        <f>(N120-N$2)/N$3</f>
        <v>0.91710225509878662</v>
      </c>
      <c r="V120" s="113">
        <f>(O120-O$2)/O$3</f>
        <v>-0.46904574499275709</v>
      </c>
      <c r="W120">
        <v>1</v>
      </c>
      <c r="Z120">
        <v>92</v>
      </c>
      <c r="AA120">
        <v>0.67571383819453557</v>
      </c>
      <c r="AB120">
        <v>4.6735958191305715E-2</v>
      </c>
    </row>
    <row r="121" spans="1:28" x14ac:dyDescent="0.35">
      <c r="A121">
        <v>103094</v>
      </c>
      <c r="B121">
        <v>7128540</v>
      </c>
      <c r="C121">
        <v>8289</v>
      </c>
      <c r="D121">
        <v>860</v>
      </c>
      <c r="E121">
        <v>16.100000000000001</v>
      </c>
      <c r="F121">
        <v>41584</v>
      </c>
      <c r="G121">
        <v>18.5</v>
      </c>
      <c r="H121">
        <v>1</v>
      </c>
      <c r="K121">
        <v>5765604</v>
      </c>
      <c r="L121">
        <v>1014</v>
      </c>
      <c r="M121">
        <v>16.5</v>
      </c>
      <c r="N121">
        <v>42800</v>
      </c>
      <c r="O121">
        <v>4.9000000000000004</v>
      </c>
      <c r="P121">
        <v>1</v>
      </c>
      <c r="R121" s="113">
        <f>(K121-K$2)/K$3</f>
        <v>-7.5091467476778057E-2</v>
      </c>
      <c r="S121" s="113">
        <f>(L121-L$2)/L$3</f>
        <v>0.13452432017995808</v>
      </c>
      <c r="T121" s="113">
        <f>(M121-M$2)/M$3</f>
        <v>0.57360076477098987</v>
      </c>
      <c r="U121" s="113">
        <f>(N121-N$2)/N$3</f>
        <v>0.93030490050244807</v>
      </c>
      <c r="V121" s="113">
        <f>(O121-O$2)/O$3</f>
        <v>-0.98613838201808024</v>
      </c>
      <c r="W121">
        <v>1</v>
      </c>
      <c r="Z121">
        <v>93</v>
      </c>
      <c r="AA121">
        <v>2.55775903749212</v>
      </c>
      <c r="AB121">
        <v>-0.55118625466004323</v>
      </c>
    </row>
    <row r="122" spans="1:28" x14ac:dyDescent="0.35">
      <c r="A122">
        <v>103097</v>
      </c>
      <c r="B122">
        <v>8105625</v>
      </c>
      <c r="C122">
        <v>7205</v>
      </c>
      <c r="D122">
        <v>1125</v>
      </c>
      <c r="E122">
        <v>14.9</v>
      </c>
      <c r="F122">
        <v>42145</v>
      </c>
      <c r="G122">
        <v>15.4</v>
      </c>
      <c r="H122">
        <v>1</v>
      </c>
      <c r="K122">
        <v>6504323</v>
      </c>
      <c r="L122">
        <v>1253</v>
      </c>
      <c r="M122">
        <v>16.3</v>
      </c>
      <c r="N122">
        <v>40861</v>
      </c>
      <c r="O122">
        <v>7.1</v>
      </c>
      <c r="P122">
        <v>1</v>
      </c>
      <c r="R122" s="113">
        <f>(K122-K$2)/K$3</f>
        <v>0.26452032943787113</v>
      </c>
      <c r="S122" s="113">
        <f>(L122-L$2)/L$3</f>
        <v>0.80303878712390397</v>
      </c>
      <c r="T122" s="113">
        <f>(M122-M$2)/M$3</f>
        <v>0.47372953938993739</v>
      </c>
      <c r="U122" s="113">
        <f>(N122-N$2)/N$3</f>
        <v>0.29030666455995741</v>
      </c>
      <c r="V122" s="113">
        <f>(O122-O$2)/O$3</f>
        <v>-0.76307881310519576</v>
      </c>
      <c r="W122">
        <v>1</v>
      </c>
      <c r="Z122">
        <v>94</v>
      </c>
      <c r="AA122">
        <v>0.71190420915105257</v>
      </c>
      <c r="AB122">
        <v>-0.28931881352835126</v>
      </c>
    </row>
    <row r="123" spans="1:28" x14ac:dyDescent="0.35">
      <c r="A123">
        <v>103100</v>
      </c>
      <c r="B123">
        <v>5305120</v>
      </c>
      <c r="C123">
        <v>7472</v>
      </c>
      <c r="D123">
        <v>710</v>
      </c>
      <c r="E123">
        <v>15.2</v>
      </c>
      <c r="F123">
        <v>43588</v>
      </c>
      <c r="G123">
        <v>18</v>
      </c>
      <c r="H123">
        <v>1</v>
      </c>
      <c r="K123">
        <v>10160865</v>
      </c>
      <c r="L123">
        <v>1579</v>
      </c>
      <c r="M123">
        <v>16.399999999999999</v>
      </c>
      <c r="N123">
        <v>39455</v>
      </c>
      <c r="O123">
        <v>19.600000000000001</v>
      </c>
      <c r="P123">
        <v>1</v>
      </c>
      <c r="R123" s="113">
        <f>(K123-K$2)/K$3</f>
        <v>1.9455449126879094</v>
      </c>
      <c r="S123" s="113">
        <f>(L123-L$2)/L$3</f>
        <v>1.7149037085620897</v>
      </c>
      <c r="T123" s="113">
        <f>(M123-M$2)/M$3</f>
        <v>0.52366515208046271</v>
      </c>
      <c r="U123" s="113">
        <f>(N123-N$2)/N$3</f>
        <v>-0.1737663213787439</v>
      </c>
      <c r="V123" s="113">
        <f>(O123-O$2)/O$3</f>
        <v>0.50430510117255734</v>
      </c>
      <c r="W123">
        <v>1</v>
      </c>
      <c r="Z123">
        <v>95</v>
      </c>
      <c r="AA123">
        <v>-0.78046610668224492</v>
      </c>
      <c r="AB123">
        <v>-0.27635220955789452</v>
      </c>
    </row>
    <row r="124" spans="1:28" x14ac:dyDescent="0.35">
      <c r="A124">
        <v>103101</v>
      </c>
      <c r="B124">
        <v>5626081</v>
      </c>
      <c r="C124">
        <v>6803</v>
      </c>
      <c r="D124">
        <v>827</v>
      </c>
      <c r="E124">
        <v>14.3</v>
      </c>
      <c r="F124">
        <v>39015</v>
      </c>
      <c r="G124">
        <v>13.3</v>
      </c>
      <c r="H124">
        <v>1</v>
      </c>
      <c r="K124">
        <v>7128540</v>
      </c>
      <c r="L124">
        <v>860</v>
      </c>
      <c r="M124">
        <v>16.100000000000001</v>
      </c>
      <c r="N124">
        <v>41584</v>
      </c>
      <c r="O124">
        <v>18.5</v>
      </c>
      <c r="P124">
        <v>1</v>
      </c>
      <c r="R124" s="113">
        <f>(K124-K$2)/K$3</f>
        <v>0.55149204268021568</v>
      </c>
      <c r="S124" s="113">
        <f>(L124-L$2)/L$3</f>
        <v>-0.29623395559145477</v>
      </c>
      <c r="T124" s="113">
        <f>(M124-M$2)/M$3</f>
        <v>0.37385831400888497</v>
      </c>
      <c r="U124" s="113">
        <f>(N124-N$2)/N$3</f>
        <v>0.52894448023113882</v>
      </c>
      <c r="V124" s="113">
        <f>(O124-O$2)/O$3</f>
        <v>0.39277531671611493</v>
      </c>
      <c r="W124">
        <v>1</v>
      </c>
      <c r="Z124">
        <v>96</v>
      </c>
      <c r="AA124">
        <v>1.3417244149940821</v>
      </c>
      <c r="AB124">
        <v>-0.26362051920328522</v>
      </c>
    </row>
    <row r="125" spans="1:28" x14ac:dyDescent="0.35">
      <c r="A125">
        <v>103103</v>
      </c>
      <c r="B125">
        <v>6363518</v>
      </c>
      <c r="C125">
        <v>7126</v>
      </c>
      <c r="D125">
        <v>893</v>
      </c>
      <c r="E125">
        <v>14.7</v>
      </c>
      <c r="F125">
        <v>45926</v>
      </c>
      <c r="G125">
        <v>14.5</v>
      </c>
      <c r="H125">
        <v>1</v>
      </c>
      <c r="K125">
        <v>8105625</v>
      </c>
      <c r="L125">
        <v>1125</v>
      </c>
      <c r="M125">
        <v>14.9</v>
      </c>
      <c r="N125">
        <v>42145</v>
      </c>
      <c r="O125">
        <v>15.4</v>
      </c>
      <c r="P125">
        <v>1</v>
      </c>
      <c r="R125" s="113">
        <f>(K125-K$2)/K$3</f>
        <v>1.000688005676091</v>
      </c>
      <c r="S125" s="113">
        <f>(L125-L$2)/L$3</f>
        <v>0.44500593453467774</v>
      </c>
      <c r="T125" s="113">
        <f>(M125-M$2)/M$3</f>
        <v>-0.22536903827743218</v>
      </c>
      <c r="U125" s="113">
        <f>(N125-N$2)/N$3</f>
        <v>0.71411158201749125</v>
      </c>
      <c r="V125" s="113">
        <f>(O125-O$2)/O$3</f>
        <v>7.8464105975232248E-2</v>
      </c>
      <c r="W125">
        <v>1</v>
      </c>
      <c r="Z125">
        <v>97</v>
      </c>
      <c r="AA125">
        <v>0.79580571469364858</v>
      </c>
      <c r="AB125">
        <v>-0.39290138998683832</v>
      </c>
    </row>
    <row r="126" spans="1:28" x14ac:dyDescent="0.35">
      <c r="A126">
        <v>103105</v>
      </c>
      <c r="B126">
        <v>6368796</v>
      </c>
      <c r="C126">
        <v>7164</v>
      </c>
      <c r="D126">
        <v>889</v>
      </c>
      <c r="E126">
        <v>14.5</v>
      </c>
      <c r="F126">
        <v>45112</v>
      </c>
      <c r="G126">
        <v>22</v>
      </c>
      <c r="H126">
        <v>1</v>
      </c>
      <c r="K126">
        <v>5305120</v>
      </c>
      <c r="L126">
        <v>710</v>
      </c>
      <c r="M126">
        <v>15.2</v>
      </c>
      <c r="N126">
        <v>43588</v>
      </c>
      <c r="O126">
        <v>18</v>
      </c>
      <c r="P126">
        <v>1</v>
      </c>
      <c r="R126" s="113">
        <f>(K126-K$2)/K$3</f>
        <v>-0.28679009535888927</v>
      </c>
      <c r="S126" s="113">
        <f>(L126-L$2)/L$3</f>
        <v>-0.71580370471945431</v>
      </c>
      <c r="T126" s="113">
        <f>(M126-M$2)/M$3</f>
        <v>-7.5562200205853552E-2</v>
      </c>
      <c r="U126" s="113">
        <f>(N126-N$2)/N$3</f>
        <v>1.1903970149545795</v>
      </c>
      <c r="V126" s="113">
        <f>(O126-O$2)/O$3</f>
        <v>0.34207996014500486</v>
      </c>
      <c r="W126">
        <v>1</v>
      </c>
      <c r="Z126">
        <v>98</v>
      </c>
      <c r="AA126">
        <v>1.1296097898588218</v>
      </c>
      <c r="AB126">
        <v>0.51402629967952018</v>
      </c>
    </row>
    <row r="127" spans="1:28" x14ac:dyDescent="0.35">
      <c r="A127">
        <v>103106</v>
      </c>
      <c r="B127">
        <v>7116984</v>
      </c>
      <c r="C127">
        <v>6276</v>
      </c>
      <c r="D127">
        <v>1134</v>
      </c>
      <c r="E127">
        <v>14.1</v>
      </c>
      <c r="F127">
        <v>42017</v>
      </c>
      <c r="G127">
        <v>8.8000000000000007</v>
      </c>
      <c r="H127">
        <v>1</v>
      </c>
      <c r="K127">
        <v>5626081</v>
      </c>
      <c r="L127">
        <v>827</v>
      </c>
      <c r="M127">
        <v>14.3</v>
      </c>
      <c r="N127">
        <v>39015</v>
      </c>
      <c r="O127">
        <v>13.3</v>
      </c>
      <c r="P127">
        <v>1</v>
      </c>
      <c r="R127" s="113">
        <f>(K127-K$2)/K$3</f>
        <v>-0.13923447278857132</v>
      </c>
      <c r="S127" s="113">
        <f>(L127-L$2)/L$3</f>
        <v>-0.38853930039961465</v>
      </c>
      <c r="T127" s="113">
        <f>(M127-M$2)/M$3</f>
        <v>-0.5249827144205903</v>
      </c>
      <c r="U127" s="113">
        <f>(N127-N$2)/N$3</f>
        <v>-0.31899542081902027</v>
      </c>
      <c r="V127" s="113">
        <f>(O127-O$2)/O$3</f>
        <v>-0.13445639162343023</v>
      </c>
      <c r="W127">
        <v>1</v>
      </c>
      <c r="Z127">
        <v>99</v>
      </c>
      <c r="AA127">
        <v>0.96731618988111778</v>
      </c>
      <c r="AB127">
        <v>-0.21098102339488911</v>
      </c>
    </row>
    <row r="128" spans="1:28" x14ac:dyDescent="0.35">
      <c r="A128">
        <v>103483</v>
      </c>
      <c r="B128">
        <v>4693500</v>
      </c>
      <c r="C128">
        <v>6258</v>
      </c>
      <c r="D128">
        <v>750</v>
      </c>
      <c r="E128">
        <v>15.7</v>
      </c>
      <c r="F128">
        <v>39381</v>
      </c>
      <c r="G128">
        <v>13.6</v>
      </c>
      <c r="H128">
        <v>0</v>
      </c>
      <c r="K128">
        <v>6363518</v>
      </c>
      <c r="L128">
        <v>893</v>
      </c>
      <c r="M128">
        <v>14.7</v>
      </c>
      <c r="N128">
        <v>45926</v>
      </c>
      <c r="O128">
        <v>14.5</v>
      </c>
      <c r="P128">
        <v>1</v>
      </c>
      <c r="R128" s="113">
        <f>(K128-K$2)/K$3</f>
        <v>0.19978794937919228</v>
      </c>
      <c r="S128" s="113">
        <f>(L128-L$2)/L$3</f>
        <v>-0.20392861078329488</v>
      </c>
      <c r="T128" s="113">
        <f>(M128-M$2)/M$3</f>
        <v>-0.32524026365848546</v>
      </c>
      <c r="U128" s="113">
        <f>(N128-N$2)/N$3</f>
        <v>1.9620916387985934</v>
      </c>
      <c r="V128" s="113">
        <f>(O128-O$2)/O$3</f>
        <v>-1.2787535852766006E-2</v>
      </c>
      <c r="W128">
        <v>1</v>
      </c>
      <c r="Z128">
        <v>100</v>
      </c>
      <c r="AA128">
        <v>1.1970010842205423</v>
      </c>
      <c r="AB128">
        <v>-0.25577878379788732</v>
      </c>
    </row>
    <row r="129" spans="1:28" x14ac:dyDescent="0.35">
      <c r="A129">
        <v>103486</v>
      </c>
      <c r="B129">
        <v>4209915</v>
      </c>
      <c r="C129">
        <v>7869</v>
      </c>
      <c r="D129">
        <v>535</v>
      </c>
      <c r="E129">
        <v>12.6</v>
      </c>
      <c r="F129">
        <v>37909</v>
      </c>
      <c r="G129">
        <v>31.3</v>
      </c>
      <c r="H129">
        <v>0</v>
      </c>
      <c r="K129">
        <v>6368796</v>
      </c>
      <c r="L129">
        <v>889</v>
      </c>
      <c r="M129">
        <v>14.5</v>
      </c>
      <c r="N129">
        <v>45112</v>
      </c>
      <c r="O129">
        <v>22</v>
      </c>
      <c r="P129">
        <v>1</v>
      </c>
      <c r="R129" s="113">
        <f>(K129-K$2)/K$3</f>
        <v>0.20221440797050441</v>
      </c>
      <c r="S129" s="113">
        <f>(L129-L$2)/L$3</f>
        <v>-0.21511713742670821</v>
      </c>
      <c r="T129" s="113">
        <f>(M129-M$2)/M$3</f>
        <v>-0.42511148903953788</v>
      </c>
      <c r="U129" s="113">
        <f>(N129-N$2)/N$3</f>
        <v>1.6934178048340822</v>
      </c>
      <c r="V129" s="113">
        <f>(O129-O$2)/O$3</f>
        <v>0.74764281271388577</v>
      </c>
      <c r="W129">
        <v>1</v>
      </c>
      <c r="Z129">
        <v>101</v>
      </c>
      <c r="AA129">
        <v>1.4199893750071415</v>
      </c>
      <c r="AB129">
        <v>0.7024272670056888</v>
      </c>
    </row>
    <row r="130" spans="1:28" x14ac:dyDescent="0.35">
      <c r="A130">
        <v>103493</v>
      </c>
      <c r="B130">
        <v>5984550</v>
      </c>
      <c r="C130">
        <v>6435</v>
      </c>
      <c r="D130">
        <v>930</v>
      </c>
      <c r="E130">
        <v>15.4</v>
      </c>
      <c r="F130">
        <v>39941</v>
      </c>
      <c r="G130">
        <v>19.899999999999999</v>
      </c>
      <c r="H130">
        <v>0</v>
      </c>
      <c r="K130">
        <v>7116984</v>
      </c>
      <c r="L130">
        <v>1134</v>
      </c>
      <c r="M130">
        <v>14.1</v>
      </c>
      <c r="N130">
        <v>42017</v>
      </c>
      <c r="O130">
        <v>8.8000000000000007</v>
      </c>
      <c r="P130">
        <v>1</v>
      </c>
      <c r="R130" s="113">
        <f>(K130-K$2)/K$3</f>
        <v>0.54617939480579303</v>
      </c>
      <c r="S130" s="113">
        <f>(L130-L$2)/L$3</f>
        <v>0.47018011948235772</v>
      </c>
      <c r="T130" s="113">
        <f>(M130-M$2)/M$3</f>
        <v>-0.62485393980164361</v>
      </c>
      <c r="U130" s="113">
        <f>(N130-N$2)/N$3</f>
        <v>0.67186311672577448</v>
      </c>
      <c r="V130" s="113">
        <f>(O130-O$2)/O$3</f>
        <v>-0.5907146007634213</v>
      </c>
      <c r="W130">
        <v>1</v>
      </c>
      <c r="Z130">
        <v>102</v>
      </c>
      <c r="AA130">
        <v>1.5427469516801766</v>
      </c>
      <c r="AB130">
        <v>0.79155818699047753</v>
      </c>
    </row>
    <row r="131" spans="1:28" x14ac:dyDescent="0.35">
      <c r="A131">
        <v>103497</v>
      </c>
      <c r="B131">
        <v>5220412</v>
      </c>
      <c r="C131">
        <v>6833</v>
      </c>
      <c r="D131">
        <v>764</v>
      </c>
      <c r="E131">
        <v>15.1</v>
      </c>
      <c r="F131">
        <v>37946</v>
      </c>
      <c r="G131">
        <v>18.899999999999999</v>
      </c>
      <c r="H131">
        <v>0</v>
      </c>
      <c r="K131">
        <v>4693500</v>
      </c>
      <c r="L131">
        <v>750</v>
      </c>
      <c r="M131">
        <v>15.7</v>
      </c>
      <c r="N131">
        <v>39381</v>
      </c>
      <c r="O131">
        <v>13.6</v>
      </c>
      <c r="P131">
        <v>0</v>
      </c>
      <c r="R131" s="113">
        <f>(K131-K$2)/K$3</f>
        <v>-0.56797058107664899</v>
      </c>
      <c r="S131" s="113">
        <f>(L131-L$2)/L$3</f>
        <v>-0.6039184382853211</v>
      </c>
      <c r="T131" s="113">
        <f>(M131-M$2)/M$3</f>
        <v>0.17411586324677839</v>
      </c>
      <c r="U131" s="113">
        <f>(N131-N$2)/N$3</f>
        <v>-0.19819121537551765</v>
      </c>
      <c r="V131" s="113">
        <f>(O131-O$2)/O$3</f>
        <v>-0.10403917768076426</v>
      </c>
      <c r="W131">
        <v>0</v>
      </c>
      <c r="Z131">
        <v>103</v>
      </c>
      <c r="AA131">
        <v>1.4430334787767587</v>
      </c>
      <c r="AB131">
        <v>-0.66006703277603018</v>
      </c>
    </row>
    <row r="132" spans="1:28" x14ac:dyDescent="0.35">
      <c r="A132">
        <v>103498</v>
      </c>
      <c r="B132">
        <v>4999060</v>
      </c>
      <c r="C132">
        <v>7330</v>
      </c>
      <c r="D132">
        <v>682</v>
      </c>
      <c r="E132">
        <v>13.2</v>
      </c>
      <c r="F132">
        <v>39888</v>
      </c>
      <c r="G132">
        <v>30.8</v>
      </c>
      <c r="H132">
        <v>0</v>
      </c>
      <c r="K132">
        <v>4209915</v>
      </c>
      <c r="L132">
        <v>535</v>
      </c>
      <c r="M132">
        <v>12.6</v>
      </c>
      <c r="N132">
        <v>37909</v>
      </c>
      <c r="O132">
        <v>31.3</v>
      </c>
      <c r="P132">
        <v>0</v>
      </c>
      <c r="R132" s="113">
        <f>(K132-K$2)/K$3</f>
        <v>-0.79028944766999587</v>
      </c>
      <c r="S132" s="113">
        <f>(L132-L$2)/L$3</f>
        <v>-1.2053017453687871</v>
      </c>
      <c r="T132" s="113">
        <f>(M132-M$2)/M$3</f>
        <v>-1.3738881301595394</v>
      </c>
      <c r="U132" s="113">
        <f>(N132-N$2)/N$3</f>
        <v>-0.68404856623026045</v>
      </c>
      <c r="V132" s="113">
        <f>(O132-O$2)/O$3</f>
        <v>1.6905764449365344</v>
      </c>
      <c r="W132">
        <v>0</v>
      </c>
      <c r="Z132">
        <v>104</v>
      </c>
      <c r="AA132">
        <v>1.5058442081980772</v>
      </c>
      <c r="AB132">
        <v>0.46551918014123261</v>
      </c>
    </row>
    <row r="133" spans="1:28" x14ac:dyDescent="0.35">
      <c r="A133">
        <v>103499</v>
      </c>
      <c r="B133">
        <v>3756970</v>
      </c>
      <c r="C133">
        <v>6685</v>
      </c>
      <c r="D133">
        <v>562</v>
      </c>
      <c r="E133">
        <v>15.2</v>
      </c>
      <c r="F133">
        <v>41313</v>
      </c>
      <c r="G133">
        <v>30.1</v>
      </c>
      <c r="H133">
        <v>0</v>
      </c>
      <c r="K133">
        <v>5984550</v>
      </c>
      <c r="L133">
        <v>930</v>
      </c>
      <c r="M133">
        <v>15.4</v>
      </c>
      <c r="N133">
        <v>39941</v>
      </c>
      <c r="O133">
        <v>19.899999999999999</v>
      </c>
      <c r="P133">
        <v>0</v>
      </c>
      <c r="R133" s="113">
        <f>(K133-K$2)/K$3</f>
        <v>2.556472856972241E-2</v>
      </c>
      <c r="S133" s="113">
        <f>(L133-L$2)/L$3</f>
        <v>-0.10043473933172166</v>
      </c>
      <c r="T133" s="113">
        <f>(M133-M$2)/M$3</f>
        <v>2.4309025175199749E-2</v>
      </c>
      <c r="U133" s="113">
        <f>(N133-N$2)/N$3</f>
        <v>-1.3354179724256805E-2</v>
      </c>
      <c r="V133" s="113">
        <f>(O133-O$2)/O$3</f>
        <v>0.53472231511522317</v>
      </c>
      <c r="W133">
        <v>0</v>
      </c>
      <c r="Z133">
        <v>105</v>
      </c>
      <c r="AA133">
        <v>1.0176303121060775</v>
      </c>
      <c r="AB133">
        <v>0.49487817140267176</v>
      </c>
    </row>
    <row r="134" spans="1:28" x14ac:dyDescent="0.35">
      <c r="A134">
        <v>103500</v>
      </c>
      <c r="B134">
        <v>3698640</v>
      </c>
      <c r="C134">
        <v>7472</v>
      </c>
      <c r="D134">
        <v>495</v>
      </c>
      <c r="E134">
        <v>15.1</v>
      </c>
      <c r="F134">
        <v>38956</v>
      </c>
      <c r="G134">
        <v>31.3</v>
      </c>
      <c r="H134">
        <v>0</v>
      </c>
      <c r="K134">
        <v>5220412</v>
      </c>
      <c r="L134">
        <v>764</v>
      </c>
      <c r="M134">
        <v>15.1</v>
      </c>
      <c r="N134">
        <v>37946</v>
      </c>
      <c r="O134">
        <v>18.899999999999999</v>
      </c>
      <c r="P134">
        <v>0</v>
      </c>
      <c r="R134" s="113">
        <f>(K134-K$2)/K$3</f>
        <v>-0.32573296279975122</v>
      </c>
      <c r="S134" s="113">
        <f>(L134-L$2)/L$3</f>
        <v>-0.56475859503337444</v>
      </c>
      <c r="T134" s="113">
        <f>(M134-M$2)/M$3</f>
        <v>-0.12549781289637976</v>
      </c>
      <c r="U134" s="113">
        <f>(N134-N$2)/N$3</f>
        <v>-0.67183611923187359</v>
      </c>
      <c r="V134" s="113">
        <f>(O134-O$2)/O$3</f>
        <v>0.43333160197300291</v>
      </c>
      <c r="W134">
        <v>0</v>
      </c>
      <c r="Z134">
        <v>106</v>
      </c>
      <c r="AA134">
        <v>1.0318080474791222</v>
      </c>
      <c r="AB134">
        <v>-0.54479783163055528</v>
      </c>
    </row>
    <row r="135" spans="1:28" x14ac:dyDescent="0.35">
      <c r="A135">
        <v>103501</v>
      </c>
      <c r="B135">
        <v>4298235</v>
      </c>
      <c r="C135">
        <v>6989</v>
      </c>
      <c r="D135">
        <v>615</v>
      </c>
      <c r="E135">
        <v>15.1</v>
      </c>
      <c r="F135">
        <v>39881</v>
      </c>
      <c r="G135">
        <v>18.899999999999999</v>
      </c>
      <c r="H135">
        <v>0</v>
      </c>
      <c r="K135">
        <v>4999060</v>
      </c>
      <c r="L135">
        <v>682</v>
      </c>
      <c r="M135">
        <v>13.2</v>
      </c>
      <c r="N135">
        <v>39888</v>
      </c>
      <c r="O135">
        <v>30.8</v>
      </c>
      <c r="P135">
        <v>0</v>
      </c>
      <c r="R135" s="113">
        <f>(K135-K$2)/K$3</f>
        <v>-0.4274952708907187</v>
      </c>
      <c r="S135" s="113">
        <f>(L135-L$2)/L$3</f>
        <v>-0.79412339122334752</v>
      </c>
      <c r="T135" s="113">
        <f>(M135-M$2)/M$3</f>
        <v>-1.0742744540163813</v>
      </c>
      <c r="U135" s="113">
        <f>(N135-N$2)/N$3</f>
        <v>-3.0847684884108276E-2</v>
      </c>
      <c r="V135" s="113">
        <f>(O135-O$2)/O$3</f>
        <v>1.6398810883654242</v>
      </c>
      <c r="W135">
        <v>0</v>
      </c>
      <c r="Z135">
        <v>107</v>
      </c>
      <c r="AA135">
        <v>-3.9254396978931905E-2</v>
      </c>
      <c r="AB135">
        <v>-0.17293290036836609</v>
      </c>
    </row>
    <row r="136" spans="1:28" x14ac:dyDescent="0.35">
      <c r="A136">
        <v>103503</v>
      </c>
      <c r="B136">
        <v>8164892</v>
      </c>
      <c r="C136">
        <v>6844</v>
      </c>
      <c r="D136">
        <v>1193</v>
      </c>
      <c r="E136">
        <v>15.9</v>
      </c>
      <c r="F136">
        <v>35722</v>
      </c>
      <c r="G136">
        <v>34.9</v>
      </c>
      <c r="H136">
        <v>0</v>
      </c>
      <c r="K136">
        <v>3756970</v>
      </c>
      <c r="L136">
        <v>562</v>
      </c>
      <c r="M136">
        <v>15.2</v>
      </c>
      <c r="N136">
        <v>41313</v>
      </c>
      <c r="O136">
        <v>30.1</v>
      </c>
      <c r="P136">
        <v>0</v>
      </c>
      <c r="R136" s="113">
        <f>(K136-K$2)/K$3</f>
        <v>-0.99852216586663867</v>
      </c>
      <c r="S136" s="113">
        <f>(L136-L$2)/L$3</f>
        <v>-1.1297791905257473</v>
      </c>
      <c r="T136" s="113">
        <f>(M136-M$2)/M$3</f>
        <v>-7.5562200205853552E-2</v>
      </c>
      <c r="U136" s="113">
        <f>(N136-N$2)/N$3</f>
        <v>0.43949655762133227</v>
      </c>
      <c r="V136" s="113">
        <f>(O136-O$2)/O$3</f>
        <v>1.5689075891658699</v>
      </c>
      <c r="W136">
        <v>0</v>
      </c>
      <c r="Z136">
        <v>108</v>
      </c>
      <c r="AA136">
        <v>1.7152045783912873</v>
      </c>
      <c r="AB136">
        <v>-0.79499380950658793</v>
      </c>
    </row>
    <row r="137" spans="1:28" x14ac:dyDescent="0.35">
      <c r="A137">
        <v>103509</v>
      </c>
      <c r="B137">
        <v>7819156</v>
      </c>
      <c r="C137">
        <v>7057</v>
      </c>
      <c r="D137">
        <v>1108</v>
      </c>
      <c r="E137">
        <v>12.3</v>
      </c>
      <c r="F137">
        <v>38162</v>
      </c>
      <c r="G137">
        <v>40.6</v>
      </c>
      <c r="H137">
        <v>0</v>
      </c>
      <c r="K137">
        <v>3698640</v>
      </c>
      <c r="L137">
        <v>495</v>
      </c>
      <c r="M137">
        <v>15.1</v>
      </c>
      <c r="N137">
        <v>38956</v>
      </c>
      <c r="O137">
        <v>31.3</v>
      </c>
      <c r="P137">
        <v>0</v>
      </c>
      <c r="R137" s="113">
        <f>(K137-K$2)/K$3</f>
        <v>-1.0253382571192415</v>
      </c>
      <c r="S137" s="113">
        <f>(L137-L$2)/L$3</f>
        <v>-1.3171870118029203</v>
      </c>
      <c r="T137" s="113">
        <f>(M137-M$2)/M$3</f>
        <v>-0.12549781289637976</v>
      </c>
      <c r="U137" s="113">
        <f>(N137-N$2)/N$3</f>
        <v>-0.33846932278942093</v>
      </c>
      <c r="V137" s="113">
        <f>(O137-O$2)/O$3</f>
        <v>1.6905764449365344</v>
      </c>
      <c r="W137">
        <v>0</v>
      </c>
      <c r="Z137">
        <v>109</v>
      </c>
      <c r="AA137">
        <v>-0.13845943967673086</v>
      </c>
      <c r="AB137">
        <v>-0.47926963309603005</v>
      </c>
    </row>
    <row r="138" spans="1:28" x14ac:dyDescent="0.35">
      <c r="A138">
        <v>103514</v>
      </c>
      <c r="B138">
        <v>9770492</v>
      </c>
      <c r="C138">
        <v>5612</v>
      </c>
      <c r="D138">
        <v>1741</v>
      </c>
      <c r="E138">
        <v>15.2</v>
      </c>
      <c r="F138">
        <v>39582</v>
      </c>
      <c r="G138">
        <v>29</v>
      </c>
      <c r="H138">
        <v>0</v>
      </c>
      <c r="K138">
        <v>4298235</v>
      </c>
      <c r="L138">
        <v>615</v>
      </c>
      <c r="M138">
        <v>15.1</v>
      </c>
      <c r="N138">
        <v>39881</v>
      </c>
      <c r="O138">
        <v>18.899999999999999</v>
      </c>
      <c r="P138">
        <v>0</v>
      </c>
      <c r="R138" s="113">
        <f>(K138-K$2)/K$3</f>
        <v>-0.74968603297035796</v>
      </c>
      <c r="S138" s="113">
        <f>(L138-L$2)/L$3</f>
        <v>-0.98153121250052067</v>
      </c>
      <c r="T138" s="113">
        <f>(M138-M$2)/M$3</f>
        <v>-0.12549781289637976</v>
      </c>
      <c r="U138" s="113">
        <f>(N138-N$2)/N$3</f>
        <v>-3.3158147829749039E-2</v>
      </c>
      <c r="V138" s="113">
        <f>(O138-O$2)/O$3</f>
        <v>0.43333160197300291</v>
      </c>
      <c r="W138">
        <v>0</v>
      </c>
      <c r="Z138">
        <v>110</v>
      </c>
      <c r="AA138">
        <v>1.9872182827450169</v>
      </c>
      <c r="AB138">
        <v>-0.50946635899761294</v>
      </c>
    </row>
    <row r="139" spans="1:28" x14ac:dyDescent="0.35">
      <c r="A139">
        <v>103519</v>
      </c>
      <c r="B139">
        <v>8924880</v>
      </c>
      <c r="C139">
        <v>7256</v>
      </c>
      <c r="D139">
        <v>1230</v>
      </c>
      <c r="E139">
        <v>17</v>
      </c>
      <c r="F139">
        <v>39427</v>
      </c>
      <c r="G139">
        <v>30.1</v>
      </c>
      <c r="H139">
        <v>0</v>
      </c>
      <c r="K139">
        <v>8164892</v>
      </c>
      <c r="L139">
        <v>1193</v>
      </c>
      <c r="M139">
        <v>15.9</v>
      </c>
      <c r="N139">
        <v>35722</v>
      </c>
      <c r="O139">
        <v>34.9</v>
      </c>
      <c r="P139">
        <v>0</v>
      </c>
      <c r="R139" s="113">
        <f>(K139-K$2)/K$3</f>
        <v>1.0279348645869089</v>
      </c>
      <c r="S139" s="113">
        <f>(L139-L$2)/L$3</f>
        <v>0.63521088747270416</v>
      </c>
      <c r="T139" s="113">
        <f>(M139-M$2)/M$3</f>
        <v>0.27398708862783167</v>
      </c>
      <c r="U139" s="113">
        <f>(N139-N$2)/N$3</f>
        <v>-1.4059032036754524</v>
      </c>
      <c r="V139" s="113">
        <f>(O139-O$2)/O$3</f>
        <v>2.0555830122485266</v>
      </c>
      <c r="W139">
        <v>0</v>
      </c>
      <c r="Z139">
        <v>111</v>
      </c>
      <c r="AA139">
        <v>1.825167044008956</v>
      </c>
      <c r="AB139">
        <v>-0.16496317979958208</v>
      </c>
    </row>
    <row r="140" spans="1:28" x14ac:dyDescent="0.35">
      <c r="A140">
        <v>103529</v>
      </c>
      <c r="B140">
        <v>2596440</v>
      </c>
      <c r="C140">
        <v>9835</v>
      </c>
      <c r="D140">
        <v>264</v>
      </c>
      <c r="E140">
        <v>12.3</v>
      </c>
      <c r="F140">
        <v>42651</v>
      </c>
      <c r="G140">
        <v>51.1</v>
      </c>
      <c r="H140">
        <v>0</v>
      </c>
      <c r="K140">
        <v>7819156</v>
      </c>
      <c r="L140">
        <v>1108</v>
      </c>
      <c r="M140">
        <v>12.3</v>
      </c>
      <c r="N140">
        <v>38162</v>
      </c>
      <c r="O140">
        <v>40.6</v>
      </c>
      <c r="P140">
        <v>0</v>
      </c>
      <c r="R140" s="113">
        <f>(K140-K$2)/K$3</f>
        <v>0.8689894141272847</v>
      </c>
      <c r="S140" s="113">
        <f>(L140-L$2)/L$3</f>
        <v>0.39745469630017111</v>
      </c>
      <c r="T140" s="113">
        <f>(M140-M$2)/M$3</f>
        <v>-1.5236949682311181</v>
      </c>
      <c r="U140" s="113">
        <f>(N140-N$2)/N$3</f>
        <v>-0.60054183405210149</v>
      </c>
      <c r="V140" s="113">
        <f>(O140-O$2)/O$3</f>
        <v>2.6335100771591824</v>
      </c>
      <c r="W140">
        <v>0</v>
      </c>
      <c r="Z140">
        <v>112</v>
      </c>
      <c r="AA140">
        <v>1.1569720956370351</v>
      </c>
      <c r="AB140">
        <v>-0.73232526759230954</v>
      </c>
    </row>
    <row r="141" spans="1:28" x14ac:dyDescent="0.35">
      <c r="A141">
        <v>103531</v>
      </c>
      <c r="B141">
        <v>5577960</v>
      </c>
      <c r="C141">
        <v>5640</v>
      </c>
      <c r="D141">
        <v>989</v>
      </c>
      <c r="E141">
        <v>15.2</v>
      </c>
      <c r="F141">
        <v>39115</v>
      </c>
      <c r="G141">
        <v>14</v>
      </c>
      <c r="H141">
        <v>0</v>
      </c>
      <c r="K141">
        <v>9770492</v>
      </c>
      <c r="L141">
        <v>1741</v>
      </c>
      <c r="M141">
        <v>15.2</v>
      </c>
      <c r="N141">
        <v>39582</v>
      </c>
      <c r="O141">
        <v>29</v>
      </c>
      <c r="P141">
        <v>0</v>
      </c>
      <c r="R141" s="113">
        <f>(K141-K$2)/K$3</f>
        <v>1.7660784633384785</v>
      </c>
      <c r="S141" s="113">
        <f>(L141-L$2)/L$3</f>
        <v>2.1680390376203293</v>
      </c>
      <c r="T141" s="113">
        <f>(M141-M$2)/M$3</f>
        <v>-7.5562200205853552E-2</v>
      </c>
      <c r="U141" s="113">
        <f>(N141-N$2)/N$3</f>
        <v>-0.13184792222211866</v>
      </c>
      <c r="V141" s="113">
        <f>(O141-O$2)/O$3</f>
        <v>1.4573778047094275</v>
      </c>
      <c r="W141">
        <v>0</v>
      </c>
      <c r="Z141">
        <v>113</v>
      </c>
      <c r="AA141">
        <v>2.3643997238390124</v>
      </c>
      <c r="AB141">
        <v>-0.61323124629694092</v>
      </c>
    </row>
    <row r="142" spans="1:28" x14ac:dyDescent="0.35">
      <c r="A142">
        <v>103534</v>
      </c>
      <c r="B142">
        <v>5061519</v>
      </c>
      <c r="C142">
        <v>7921</v>
      </c>
      <c r="D142">
        <v>639</v>
      </c>
      <c r="E142">
        <v>14.3</v>
      </c>
      <c r="F142">
        <v>38833</v>
      </c>
      <c r="G142">
        <v>26.6</v>
      </c>
      <c r="H142">
        <v>0</v>
      </c>
      <c r="K142">
        <v>8924880</v>
      </c>
      <c r="L142">
        <v>1230</v>
      </c>
      <c r="M142">
        <v>17</v>
      </c>
      <c r="N142">
        <v>39427</v>
      </c>
      <c r="O142">
        <v>30.1</v>
      </c>
      <c r="P142">
        <v>0</v>
      </c>
      <c r="R142" s="113">
        <f>(K142-K$2)/K$3</f>
        <v>1.377324673585419</v>
      </c>
      <c r="S142" s="113">
        <f>(L142-L$2)/L$3</f>
        <v>0.73870475892427745</v>
      </c>
      <c r="T142" s="113">
        <f>(M142-M$2)/M$3</f>
        <v>0.82327882822362175</v>
      </c>
      <c r="U142" s="113">
        <f>(N142-N$2)/N$3</f>
        <v>-0.18300817316130694</v>
      </c>
      <c r="V142" s="113">
        <f>(O142-O$2)/O$3</f>
        <v>1.5689075891658699</v>
      </c>
      <c r="W142">
        <v>0</v>
      </c>
      <c r="Z142">
        <v>114</v>
      </c>
      <c r="AA142">
        <v>1.9033133492335574</v>
      </c>
      <c r="AB142">
        <v>-0.61441097825519075</v>
      </c>
    </row>
    <row r="143" spans="1:28" x14ac:dyDescent="0.35">
      <c r="A143">
        <v>103539</v>
      </c>
      <c r="B143">
        <v>3924545</v>
      </c>
      <c r="C143">
        <v>7201</v>
      </c>
      <c r="D143">
        <v>545</v>
      </c>
      <c r="E143">
        <v>13.3</v>
      </c>
      <c r="F143">
        <v>40447</v>
      </c>
      <c r="G143">
        <v>49.4</v>
      </c>
      <c r="H143">
        <v>0</v>
      </c>
      <c r="K143">
        <v>2596440</v>
      </c>
      <c r="L143">
        <v>264</v>
      </c>
      <c r="M143">
        <v>12.3</v>
      </c>
      <c r="N143">
        <v>42651</v>
      </c>
      <c r="O143">
        <v>51.1</v>
      </c>
      <c r="P143">
        <v>0</v>
      </c>
      <c r="R143" s="113">
        <f>(K143-K$2)/K$3</f>
        <v>-1.532053425619478</v>
      </c>
      <c r="S143" s="113">
        <f>(L143-L$2)/L$3</f>
        <v>-1.9633244254600395</v>
      </c>
      <c r="T143" s="113">
        <f>(M143-M$2)/M$3</f>
        <v>-1.5236949682311181</v>
      </c>
      <c r="U143" s="113">
        <f>(N143-N$2)/N$3</f>
        <v>0.88112504637380906</v>
      </c>
      <c r="V143" s="113">
        <f>(O143-O$2)/O$3</f>
        <v>3.6981125651524946</v>
      </c>
      <c r="W143">
        <v>0</v>
      </c>
      <c r="Z143">
        <v>115</v>
      </c>
      <c r="AA143">
        <v>0.41852134169779065</v>
      </c>
      <c r="AB143">
        <v>-0.47100509267468882</v>
      </c>
    </row>
    <row r="144" spans="1:28" x14ac:dyDescent="0.35">
      <c r="A144">
        <v>103560</v>
      </c>
      <c r="B144">
        <v>8322935</v>
      </c>
      <c r="C144">
        <v>6907</v>
      </c>
      <c r="D144">
        <v>1205</v>
      </c>
      <c r="E144">
        <v>14.2</v>
      </c>
      <c r="F144">
        <v>41756</v>
      </c>
      <c r="G144">
        <v>14</v>
      </c>
      <c r="H144">
        <v>0</v>
      </c>
      <c r="K144">
        <v>5577960</v>
      </c>
      <c r="L144">
        <v>989</v>
      </c>
      <c r="M144">
        <v>15.2</v>
      </c>
      <c r="N144">
        <v>39115</v>
      </c>
      <c r="O144">
        <v>14</v>
      </c>
      <c r="P144">
        <v>0</v>
      </c>
      <c r="R144" s="113">
        <f>(K144-K$2)/K$3</f>
        <v>-0.16135717340860387</v>
      </c>
      <c r="S144" s="113">
        <f>(L144-L$2)/L$3</f>
        <v>6.4596028658624821E-2</v>
      </c>
      <c r="T144" s="113">
        <f>(M144-M$2)/M$3</f>
        <v>-7.5562200205853552E-2</v>
      </c>
      <c r="U144" s="113">
        <f>(N144-N$2)/N$3</f>
        <v>-0.28598880730986653</v>
      </c>
      <c r="V144" s="113">
        <f>(O144-O$2)/O$3</f>
        <v>-6.3482892423876128E-2</v>
      </c>
      <c r="W144">
        <v>0</v>
      </c>
      <c r="Z144">
        <v>116</v>
      </c>
      <c r="AA144">
        <v>-0.22275873877949509</v>
      </c>
      <c r="AB144">
        <v>-0.15643354778534552</v>
      </c>
    </row>
    <row r="145" spans="1:28" x14ac:dyDescent="0.35">
      <c r="A145">
        <v>103562</v>
      </c>
      <c r="B145">
        <v>4060696</v>
      </c>
      <c r="C145">
        <v>6088</v>
      </c>
      <c r="D145">
        <v>667</v>
      </c>
      <c r="E145">
        <v>15</v>
      </c>
      <c r="F145">
        <v>36715</v>
      </c>
      <c r="G145">
        <v>11.9</v>
      </c>
      <c r="H145">
        <v>0</v>
      </c>
      <c r="K145">
        <v>5061519</v>
      </c>
      <c r="L145">
        <v>639</v>
      </c>
      <c r="M145">
        <v>14.3</v>
      </c>
      <c r="N145">
        <v>38833</v>
      </c>
      <c r="O145">
        <v>26.6</v>
      </c>
      <c r="P145">
        <v>0</v>
      </c>
      <c r="R145" s="113">
        <f>(K145-K$2)/K$3</f>
        <v>-0.3987809516116802</v>
      </c>
      <c r="S145" s="113">
        <f>(L145-L$2)/L$3</f>
        <v>-0.91440005264004076</v>
      </c>
      <c r="T145" s="113">
        <f>(M145-M$2)/M$3</f>
        <v>-0.5249827144205903</v>
      </c>
      <c r="U145" s="113">
        <f>(N145-N$2)/N$3</f>
        <v>-0.37906745740568004</v>
      </c>
      <c r="V145" s="113">
        <f>(O145-O$2)/O$3</f>
        <v>1.214040093168099</v>
      </c>
      <c r="W145">
        <v>0</v>
      </c>
      <c r="Z145">
        <v>117</v>
      </c>
      <c r="AA145">
        <v>0.2820938345717533</v>
      </c>
      <c r="AB145">
        <v>-0.35718530204853138</v>
      </c>
    </row>
    <row r="146" spans="1:28" x14ac:dyDescent="0.35">
      <c r="A146">
        <v>103563</v>
      </c>
      <c r="B146">
        <v>6317409</v>
      </c>
      <c r="C146">
        <v>5943</v>
      </c>
      <c r="D146">
        <v>1063</v>
      </c>
      <c r="E146">
        <v>16.600000000000001</v>
      </c>
      <c r="F146">
        <v>41789</v>
      </c>
      <c r="G146">
        <v>23.1</v>
      </c>
      <c r="H146">
        <v>0</v>
      </c>
      <c r="K146">
        <v>3924545</v>
      </c>
      <c r="L146">
        <v>545</v>
      </c>
      <c r="M146">
        <v>13.3</v>
      </c>
      <c r="N146">
        <v>40447</v>
      </c>
      <c r="O146">
        <v>49.4</v>
      </c>
      <c r="P146">
        <v>0</v>
      </c>
      <c r="R146" s="113">
        <f>(K146-K$2)/K$3</f>
        <v>-0.92148279518851561</v>
      </c>
      <c r="S146" s="113">
        <f>(L146-L$2)/L$3</f>
        <v>-1.1773304287602537</v>
      </c>
      <c r="T146" s="113">
        <f>(M146-M$2)/M$3</f>
        <v>-1.0243388413258543</v>
      </c>
      <c r="U146" s="113">
        <f>(N146-N$2)/N$3</f>
        <v>0.15365928463206102</v>
      </c>
      <c r="V146" s="113">
        <f>(O146-O$2)/O$3</f>
        <v>3.5257483528107199</v>
      </c>
      <c r="W146">
        <v>0</v>
      </c>
      <c r="Z146">
        <v>118</v>
      </c>
      <c r="AA146">
        <v>0.92157798494996168</v>
      </c>
      <c r="AB146">
        <v>-0.65705765551209061</v>
      </c>
    </row>
    <row r="147" spans="1:28" x14ac:dyDescent="0.35">
      <c r="A147">
        <v>103742</v>
      </c>
      <c r="B147">
        <v>5199945</v>
      </c>
      <c r="C147">
        <v>5683</v>
      </c>
      <c r="D147">
        <v>915</v>
      </c>
      <c r="E147">
        <v>16.2</v>
      </c>
      <c r="F147">
        <v>40386</v>
      </c>
      <c r="G147">
        <v>12.5</v>
      </c>
      <c r="H147">
        <v>0</v>
      </c>
      <c r="K147">
        <v>8322935</v>
      </c>
      <c r="L147">
        <v>1205</v>
      </c>
      <c r="M147">
        <v>14.2</v>
      </c>
      <c r="N147">
        <v>41756</v>
      </c>
      <c r="O147">
        <v>14</v>
      </c>
      <c r="P147">
        <v>0</v>
      </c>
      <c r="R147" s="113">
        <f>(K147-K$2)/K$3</f>
        <v>1.1005920823108093</v>
      </c>
      <c r="S147" s="113">
        <f>(L147-L$2)/L$3</f>
        <v>0.66877646740294416</v>
      </c>
      <c r="T147" s="113">
        <f>(M147-M$2)/M$3</f>
        <v>-0.57491832711111746</v>
      </c>
      <c r="U147" s="113">
        <f>(N147-N$2)/N$3</f>
        <v>0.58571585546688321</v>
      </c>
      <c r="V147" s="113">
        <f>(O147-O$2)/O$3</f>
        <v>-6.3482892423876128E-2</v>
      </c>
      <c r="W147">
        <v>0</v>
      </c>
      <c r="Z147">
        <v>119</v>
      </c>
      <c r="AA147">
        <v>1.9847876886452818</v>
      </c>
      <c r="AB147">
        <v>-3.9242775957372356E-2</v>
      </c>
    </row>
    <row r="148" spans="1:28" x14ac:dyDescent="0.35">
      <c r="A148">
        <v>103743</v>
      </c>
      <c r="B148">
        <v>6688760</v>
      </c>
      <c r="C148">
        <v>5416</v>
      </c>
      <c r="D148">
        <v>1235</v>
      </c>
      <c r="E148">
        <v>17.2</v>
      </c>
      <c r="F148">
        <v>39345</v>
      </c>
      <c r="G148">
        <v>11.1</v>
      </c>
      <c r="H148">
        <v>0</v>
      </c>
      <c r="K148">
        <v>4060696</v>
      </c>
      <c r="L148">
        <v>667</v>
      </c>
      <c r="M148">
        <v>15</v>
      </c>
      <c r="N148">
        <v>36715</v>
      </c>
      <c r="O148">
        <v>11.9</v>
      </c>
      <c r="P148">
        <v>0</v>
      </c>
      <c r="R148" s="113">
        <f>(K148-K$2)/K$3</f>
        <v>-0.85889000176946673</v>
      </c>
      <c r="S148" s="113">
        <f>(L148-L$2)/L$3</f>
        <v>-0.83608036613614756</v>
      </c>
      <c r="T148" s="113">
        <f>(M148-M$2)/M$3</f>
        <v>-0.17543342558690597</v>
      </c>
      <c r="U148" s="113">
        <f>(N148-N$2)/N$3</f>
        <v>-1.0781475315295559</v>
      </c>
      <c r="V148" s="113">
        <f>(O148-O$2)/O$3</f>
        <v>-0.27640339002253861</v>
      </c>
      <c r="W148">
        <v>0</v>
      </c>
      <c r="Z148">
        <v>120</v>
      </c>
      <c r="AA148">
        <v>0.17684685180380949</v>
      </c>
      <c r="AB148">
        <v>0.37464519087640619</v>
      </c>
    </row>
    <row r="149" spans="1:28" x14ac:dyDescent="0.35">
      <c r="A149">
        <v>103854</v>
      </c>
      <c r="B149">
        <v>5947664</v>
      </c>
      <c r="C149">
        <v>5854</v>
      </c>
      <c r="D149">
        <v>1016</v>
      </c>
      <c r="E149">
        <v>18.2</v>
      </c>
      <c r="F149">
        <v>42882</v>
      </c>
      <c r="G149">
        <v>3.4</v>
      </c>
      <c r="H149">
        <v>0</v>
      </c>
      <c r="K149">
        <v>6317409</v>
      </c>
      <c r="L149">
        <v>1063</v>
      </c>
      <c r="M149">
        <v>16.600000000000001</v>
      </c>
      <c r="N149">
        <v>41789</v>
      </c>
      <c r="O149">
        <v>23.1</v>
      </c>
      <c r="P149">
        <v>0</v>
      </c>
      <c r="R149" s="113">
        <f>(K149-K$2)/K$3</f>
        <v>0.17859022691105816</v>
      </c>
      <c r="S149" s="113">
        <f>(L149-L$2)/L$3</f>
        <v>0.27158377156177127</v>
      </c>
      <c r="T149" s="113">
        <f>(M149-M$2)/M$3</f>
        <v>0.62353637746151691</v>
      </c>
      <c r="U149" s="113">
        <f>(N149-N$2)/N$3</f>
        <v>0.59660803792490402</v>
      </c>
      <c r="V149" s="113">
        <f>(O149-O$2)/O$3</f>
        <v>0.85917259717032823</v>
      </c>
      <c r="W149">
        <v>0</v>
      </c>
      <c r="Z149">
        <v>121</v>
      </c>
      <c r="AA149">
        <v>0.85688806096668491</v>
      </c>
      <c r="AB149">
        <v>0.14379994470940605</v>
      </c>
    </row>
    <row r="150" spans="1:28" x14ac:dyDescent="0.35">
      <c r="A150">
        <v>103855</v>
      </c>
      <c r="B150">
        <v>5476501</v>
      </c>
      <c r="C150">
        <v>5783</v>
      </c>
      <c r="D150">
        <v>947</v>
      </c>
      <c r="E150">
        <v>19.2</v>
      </c>
      <c r="F150">
        <v>43417</v>
      </c>
      <c r="G150">
        <v>13.9</v>
      </c>
      <c r="H150">
        <v>0</v>
      </c>
      <c r="K150">
        <v>5199945</v>
      </c>
      <c r="L150">
        <v>915</v>
      </c>
      <c r="M150">
        <v>16.2</v>
      </c>
      <c r="N150">
        <v>40386</v>
      </c>
      <c r="O150">
        <v>12.5</v>
      </c>
      <c r="P150">
        <v>0</v>
      </c>
      <c r="R150" s="113">
        <f>(K150-K$2)/K$3</f>
        <v>-0.33514227086878984</v>
      </c>
      <c r="S150" s="113">
        <f>(L150-L$2)/L$3</f>
        <v>-0.14239171424452163</v>
      </c>
      <c r="T150" s="113">
        <f>(M150-M$2)/M$3</f>
        <v>0.42379392669941029</v>
      </c>
      <c r="U150" s="113">
        <f>(N150-N$2)/N$3</f>
        <v>0.13352525039147725</v>
      </c>
      <c r="V150" s="113">
        <f>(O150-O$2)/O$3</f>
        <v>-0.21556896213720647</v>
      </c>
      <c r="W150">
        <v>0</v>
      </c>
      <c r="Z150">
        <v>122</v>
      </c>
      <c r="AA150">
        <v>-0.14247531933662233</v>
      </c>
      <c r="AB150">
        <v>-0.14431477602226694</v>
      </c>
    </row>
    <row r="151" spans="1:28" x14ac:dyDescent="0.35">
      <c r="A151">
        <v>103858</v>
      </c>
      <c r="B151">
        <v>4123650</v>
      </c>
      <c r="C151">
        <v>5550</v>
      </c>
      <c r="D151">
        <v>743</v>
      </c>
      <c r="E151">
        <v>14.3</v>
      </c>
      <c r="F151">
        <v>40562</v>
      </c>
      <c r="G151">
        <v>14.7</v>
      </c>
      <c r="H151">
        <v>0</v>
      </c>
      <c r="K151">
        <v>6688760</v>
      </c>
      <c r="L151">
        <v>1235</v>
      </c>
      <c r="M151">
        <v>17.2</v>
      </c>
      <c r="N151">
        <v>39345</v>
      </c>
      <c r="O151">
        <v>11.1</v>
      </c>
      <c r="P151">
        <v>0</v>
      </c>
      <c r="R151" s="113">
        <f>(K151-K$2)/K$3</f>
        <v>0.34931167904109933</v>
      </c>
      <c r="S151" s="113">
        <f>(L151-L$2)/L$3</f>
        <v>0.75269041722854402</v>
      </c>
      <c r="T151" s="113">
        <f>(M151-M$2)/M$3</f>
        <v>0.92315005360467417</v>
      </c>
      <c r="U151" s="113">
        <f>(N151-N$2)/N$3</f>
        <v>-0.210073596238813</v>
      </c>
      <c r="V151" s="113">
        <f>(O151-O$2)/O$3</f>
        <v>-0.35751596053631485</v>
      </c>
      <c r="W151">
        <v>0</v>
      </c>
      <c r="Z151">
        <v>123</v>
      </c>
      <c r="AA151">
        <v>4.9712158822257879E-2</v>
      </c>
      <c r="AB151">
        <v>-0.1889466316108292</v>
      </c>
    </row>
    <row r="152" spans="1:28" x14ac:dyDescent="0.35">
      <c r="A152">
        <v>103870</v>
      </c>
      <c r="B152">
        <v>7496555</v>
      </c>
      <c r="C152">
        <v>12391</v>
      </c>
      <c r="D152">
        <v>605</v>
      </c>
      <c r="E152">
        <v>11.7</v>
      </c>
      <c r="F152">
        <v>42189</v>
      </c>
      <c r="G152">
        <v>0.3</v>
      </c>
      <c r="H152">
        <v>0</v>
      </c>
      <c r="K152">
        <v>5947664</v>
      </c>
      <c r="L152">
        <v>1016</v>
      </c>
      <c r="M152">
        <v>18.2</v>
      </c>
      <c r="N152">
        <v>42882</v>
      </c>
      <c r="O152">
        <v>3.4</v>
      </c>
      <c r="P152">
        <v>0</v>
      </c>
      <c r="R152" s="113">
        <f>(K152-K$2)/K$3</f>
        <v>8.6071022720452823E-3</v>
      </c>
      <c r="S152" s="113">
        <f>(L152-L$2)/L$3</f>
        <v>0.14011858350166473</v>
      </c>
      <c r="T152" s="113">
        <f>(M152-M$2)/M$3</f>
        <v>1.4225061805099379</v>
      </c>
      <c r="U152" s="113">
        <f>(N152-N$2)/N$3</f>
        <v>0.95737032357995411</v>
      </c>
      <c r="V152" s="113">
        <f>(O152-O$2)/O$3</f>
        <v>-1.1382244517314106</v>
      </c>
      <c r="W152">
        <v>0</v>
      </c>
      <c r="Z152">
        <v>124</v>
      </c>
      <c r="AA152">
        <v>0.30568597668317177</v>
      </c>
      <c r="AB152">
        <v>-0.10589802730397949</v>
      </c>
    </row>
    <row r="153" spans="1:28" x14ac:dyDescent="0.35">
      <c r="A153">
        <v>104012</v>
      </c>
      <c r="B153">
        <v>7245350</v>
      </c>
      <c r="C153">
        <v>5705</v>
      </c>
      <c r="D153">
        <v>1270</v>
      </c>
      <c r="E153">
        <v>15.3</v>
      </c>
      <c r="F153">
        <v>39306</v>
      </c>
      <c r="G153">
        <v>12.2</v>
      </c>
      <c r="H153">
        <v>0</v>
      </c>
      <c r="K153">
        <v>5476501</v>
      </c>
      <c r="L153">
        <v>947</v>
      </c>
      <c r="M153">
        <v>19.2</v>
      </c>
      <c r="N153">
        <v>43417</v>
      </c>
      <c r="O153">
        <v>13.9</v>
      </c>
      <c r="P153">
        <v>0</v>
      </c>
      <c r="R153" s="113">
        <f>(K153-K$2)/K$3</f>
        <v>-0.20800098966778144</v>
      </c>
      <c r="S153" s="113">
        <f>(L153-L$2)/L$3</f>
        <v>-5.2883501097215048E-2</v>
      </c>
      <c r="T153" s="113">
        <f>(M153-M$2)/M$3</f>
        <v>1.9218623074152019</v>
      </c>
      <c r="U153" s="113">
        <f>(N153-N$2)/N$3</f>
        <v>1.1339557058539265</v>
      </c>
      <c r="V153" s="113">
        <f>(O153-O$2)/O$3</f>
        <v>-7.3621963738098109E-2</v>
      </c>
      <c r="W153">
        <v>0</v>
      </c>
      <c r="Z153">
        <v>125</v>
      </c>
      <c r="AA153">
        <v>0.45046536075722537</v>
      </c>
      <c r="AB153">
        <v>-0.24825095278672096</v>
      </c>
    </row>
    <row r="154" spans="1:28" x14ac:dyDescent="0.35">
      <c r="A154">
        <v>104018</v>
      </c>
      <c r="B154">
        <v>8052948</v>
      </c>
      <c r="C154">
        <v>5604</v>
      </c>
      <c r="D154">
        <v>1437</v>
      </c>
      <c r="E154">
        <v>15.6</v>
      </c>
      <c r="F154">
        <v>38691</v>
      </c>
      <c r="G154">
        <v>23</v>
      </c>
      <c r="H154">
        <v>0</v>
      </c>
      <c r="K154">
        <v>4123650</v>
      </c>
      <c r="L154">
        <v>743</v>
      </c>
      <c r="M154">
        <v>14.3</v>
      </c>
      <c r="N154">
        <v>40562</v>
      </c>
      <c r="O154">
        <v>14.7</v>
      </c>
      <c r="P154">
        <v>0</v>
      </c>
      <c r="R154" s="113">
        <f>(K154-K$2)/K$3</f>
        <v>-0.829948115797988</v>
      </c>
      <c r="S154" s="113">
        <f>(L154-L$2)/L$3</f>
        <v>-0.62349835991129443</v>
      </c>
      <c r="T154" s="113">
        <f>(M154-M$2)/M$3</f>
        <v>-0.5249827144205903</v>
      </c>
      <c r="U154" s="113">
        <f>(N154-N$2)/N$3</f>
        <v>0.19161689016758782</v>
      </c>
      <c r="V154" s="113">
        <f>(O154-O$2)/O$3</f>
        <v>7.4906067756779701E-3</v>
      </c>
      <c r="W154">
        <v>0</v>
      </c>
      <c r="Z154">
        <v>126</v>
      </c>
      <c r="AA154">
        <v>0.78469604214923816</v>
      </c>
      <c r="AB154">
        <v>-0.23851664734344513</v>
      </c>
    </row>
    <row r="155" spans="1:28" x14ac:dyDescent="0.35">
      <c r="A155">
        <v>104019</v>
      </c>
      <c r="B155">
        <v>7869792</v>
      </c>
      <c r="C155">
        <v>6692</v>
      </c>
      <c r="D155">
        <v>1176</v>
      </c>
      <c r="E155">
        <v>14.1</v>
      </c>
      <c r="F155">
        <v>38802</v>
      </c>
      <c r="G155">
        <v>21.3</v>
      </c>
      <c r="H155">
        <v>0</v>
      </c>
      <c r="K155">
        <v>7496555</v>
      </c>
      <c r="L155">
        <v>605</v>
      </c>
      <c r="M155">
        <v>11.7</v>
      </c>
      <c r="N155">
        <v>42189</v>
      </c>
      <c r="O155">
        <v>0.3</v>
      </c>
      <c r="P155">
        <v>0</v>
      </c>
      <c r="R155" s="113">
        <f>(K155-K$2)/K$3</f>
        <v>0.72067983322241735</v>
      </c>
      <c r="S155" s="113">
        <f>(L155-L$2)/L$3</f>
        <v>-1.009502529109054</v>
      </c>
      <c r="T155" s="113">
        <f>(M155-M$2)/M$3</f>
        <v>-1.823308644374277</v>
      </c>
      <c r="U155" s="113">
        <f>(N155-N$2)/N$3</f>
        <v>0.72863449196151886</v>
      </c>
      <c r="V155" s="113">
        <f>(O155-O$2)/O$3</f>
        <v>-1.4525356624722934</v>
      </c>
      <c r="W155">
        <v>0</v>
      </c>
      <c r="Z155">
        <v>127</v>
      </c>
      <c r="AA155">
        <v>-0.68389576665477092</v>
      </c>
      <c r="AB155">
        <v>0.11592518557812193</v>
      </c>
    </row>
    <row r="156" spans="1:28" x14ac:dyDescent="0.35">
      <c r="A156">
        <v>104020</v>
      </c>
      <c r="B156">
        <v>5241576</v>
      </c>
      <c r="C156">
        <v>5916</v>
      </c>
      <c r="D156">
        <v>886</v>
      </c>
      <c r="E156">
        <v>14.5</v>
      </c>
      <c r="F156">
        <v>37529</v>
      </c>
      <c r="G156">
        <v>18.3</v>
      </c>
      <c r="H156">
        <v>0</v>
      </c>
      <c r="K156">
        <v>7245350</v>
      </c>
      <c r="L156">
        <v>1270</v>
      </c>
      <c r="M156">
        <v>15.3</v>
      </c>
      <c r="N156">
        <v>39306</v>
      </c>
      <c r="O156">
        <v>12.2</v>
      </c>
      <c r="P156">
        <v>0</v>
      </c>
      <c r="R156" s="113">
        <f>(K156-K$2)/K$3</f>
        <v>0.60519318478919104</v>
      </c>
      <c r="S156" s="113">
        <f>(L156-L$2)/L$3</f>
        <v>0.85059002535841066</v>
      </c>
      <c r="T156" s="113">
        <f>(M156-M$2)/M$3</f>
        <v>-2.5626587515326461E-2</v>
      </c>
      <c r="U156" s="113">
        <f>(N156-N$2)/N$3</f>
        <v>-0.22294617550738294</v>
      </c>
      <c r="V156" s="113">
        <f>(O156-O$2)/O$3</f>
        <v>-0.24598617607987264</v>
      </c>
      <c r="W156">
        <v>0</v>
      </c>
      <c r="Z156">
        <v>128</v>
      </c>
      <c r="AA156">
        <v>-0.72008816780055818</v>
      </c>
      <c r="AB156">
        <v>-7.0201279869437694E-2</v>
      </c>
    </row>
    <row r="157" spans="1:28" x14ac:dyDescent="0.35">
      <c r="A157">
        <v>104119</v>
      </c>
      <c r="B157">
        <v>5959772</v>
      </c>
      <c r="C157">
        <v>4678</v>
      </c>
      <c r="D157">
        <v>1274</v>
      </c>
      <c r="E157">
        <v>14.5</v>
      </c>
      <c r="F157">
        <v>35771</v>
      </c>
      <c r="G157">
        <v>4</v>
      </c>
      <c r="H157">
        <v>0</v>
      </c>
      <c r="K157">
        <v>8052948</v>
      </c>
      <c r="L157">
        <v>1437</v>
      </c>
      <c r="M157">
        <v>15.6</v>
      </c>
      <c r="N157">
        <v>38691</v>
      </c>
      <c r="O157">
        <v>23</v>
      </c>
      <c r="P157">
        <v>0</v>
      </c>
      <c r="R157" s="113">
        <f>(K157-K$2)/K$3</f>
        <v>0.97647077202422472</v>
      </c>
      <c r="S157" s="113">
        <f>(L157-L$2)/L$3</f>
        <v>1.3177110127209168</v>
      </c>
      <c r="T157" s="113">
        <f>(M157-M$2)/M$3</f>
        <v>0.12418025055625216</v>
      </c>
      <c r="U157" s="113">
        <f>(N157-N$2)/N$3</f>
        <v>-0.42593684858867831</v>
      </c>
      <c r="V157" s="113">
        <f>(O157-O$2)/O$3</f>
        <v>0.84903352585610603</v>
      </c>
      <c r="W157">
        <v>0</v>
      </c>
      <c r="Z157">
        <v>129</v>
      </c>
      <c r="AA157">
        <v>-7.4060436082548156E-2</v>
      </c>
      <c r="AB157">
        <v>9.9625164652270559E-2</v>
      </c>
    </row>
    <row r="158" spans="1:28" x14ac:dyDescent="0.35">
      <c r="A158">
        <v>104248</v>
      </c>
      <c r="B158">
        <v>3941548</v>
      </c>
      <c r="C158">
        <v>5954</v>
      </c>
      <c r="D158">
        <v>662</v>
      </c>
      <c r="E158">
        <v>14.4</v>
      </c>
      <c r="F158">
        <v>37508</v>
      </c>
      <c r="G158">
        <v>28.3</v>
      </c>
      <c r="H158">
        <v>0</v>
      </c>
      <c r="K158">
        <v>7869792</v>
      </c>
      <c r="L158">
        <v>1176</v>
      </c>
      <c r="M158">
        <v>14.1</v>
      </c>
      <c r="N158">
        <v>38802</v>
      </c>
      <c r="O158">
        <v>21.3</v>
      </c>
      <c r="P158">
        <v>0</v>
      </c>
      <c r="R158" s="113">
        <f>(K158-K$2)/K$3</f>
        <v>0.89226833743719036</v>
      </c>
      <c r="S158" s="113">
        <f>(L158-L$2)/L$3</f>
        <v>0.58765964923819758</v>
      </c>
      <c r="T158" s="113">
        <f>(M158-M$2)/M$3</f>
        <v>-0.62485393980164361</v>
      </c>
      <c r="U158" s="113">
        <f>(N158-N$2)/N$3</f>
        <v>-0.38929950759351767</v>
      </c>
      <c r="V158" s="113">
        <f>(O158-O$2)/O$3</f>
        <v>0.67666931351433168</v>
      </c>
      <c r="W158">
        <v>0</v>
      </c>
      <c r="Z158">
        <v>130</v>
      </c>
      <c r="AA158">
        <v>-0.52509389489683533</v>
      </c>
      <c r="AB158">
        <v>0.19936093209708411</v>
      </c>
    </row>
    <row r="159" spans="1:28" x14ac:dyDescent="0.35">
      <c r="A159">
        <v>104255</v>
      </c>
      <c r="B159">
        <v>5843396</v>
      </c>
      <c r="C159">
        <v>5356</v>
      </c>
      <c r="D159">
        <v>1091</v>
      </c>
      <c r="E159">
        <v>14.4</v>
      </c>
      <c r="F159">
        <v>38817</v>
      </c>
      <c r="G159">
        <v>6.5</v>
      </c>
      <c r="H159">
        <v>0</v>
      </c>
      <c r="K159">
        <v>5241576</v>
      </c>
      <c r="L159">
        <v>886</v>
      </c>
      <c r="M159">
        <v>14.5</v>
      </c>
      <c r="N159">
        <v>37529</v>
      </c>
      <c r="O159">
        <v>18.3</v>
      </c>
      <c r="P159">
        <v>0</v>
      </c>
      <c r="R159" s="113">
        <f>(K159-K$2)/K$3</f>
        <v>-0.31600322243852913</v>
      </c>
      <c r="S159" s="113">
        <f>(L159-L$2)/L$3</f>
        <v>-0.22350853240926818</v>
      </c>
      <c r="T159" s="113">
        <f>(M159-M$2)/M$3</f>
        <v>-0.42511148903953788</v>
      </c>
      <c r="U159" s="113">
        <f>(N159-N$2)/N$3</f>
        <v>-0.80947369756504461</v>
      </c>
      <c r="V159" s="113">
        <f>(O159-O$2)/O$3</f>
        <v>0.37249717408767097</v>
      </c>
      <c r="W159">
        <v>0</v>
      </c>
      <c r="Z159">
        <v>131</v>
      </c>
      <c r="AA159">
        <v>-0.36427744047055383</v>
      </c>
      <c r="AB159">
        <v>-6.3217830420164878E-2</v>
      </c>
    </row>
    <row r="160" spans="1:28" x14ac:dyDescent="0.35">
      <c r="A160">
        <v>104259</v>
      </c>
      <c r="B160">
        <v>8352552</v>
      </c>
      <c r="C160">
        <v>5636</v>
      </c>
      <c r="D160">
        <v>1482</v>
      </c>
      <c r="E160">
        <v>14.6</v>
      </c>
      <c r="F160">
        <v>37061</v>
      </c>
      <c r="G160">
        <v>18.7</v>
      </c>
      <c r="H160">
        <v>0</v>
      </c>
      <c r="K160">
        <v>5959772</v>
      </c>
      <c r="L160">
        <v>1274</v>
      </c>
      <c r="M160">
        <v>14.5</v>
      </c>
      <c r="N160">
        <v>35771</v>
      </c>
      <c r="O160">
        <v>4</v>
      </c>
      <c r="P160">
        <v>0</v>
      </c>
      <c r="R160" s="113">
        <f>(K160-K$2)/K$3</f>
        <v>1.4173521488340751E-2</v>
      </c>
      <c r="S160" s="113">
        <f>(L160-L$2)/L$3</f>
        <v>0.86177855200182396</v>
      </c>
      <c r="T160" s="113">
        <f>(M160-M$2)/M$3</f>
        <v>-0.42511148903953788</v>
      </c>
      <c r="U160" s="113">
        <f>(N160-N$2)/N$3</f>
        <v>-1.389729963055967</v>
      </c>
      <c r="V160" s="113">
        <f>(O160-O$2)/O$3</f>
        <v>-1.0773900238460785</v>
      </c>
      <c r="W160">
        <v>0</v>
      </c>
      <c r="Z160">
        <v>132</v>
      </c>
      <c r="AA160">
        <v>-0.77199615585671744</v>
      </c>
      <c r="AB160">
        <v>-0.22652601000992123</v>
      </c>
    </row>
    <row r="161" spans="1:28" x14ac:dyDescent="0.35">
      <c r="A161">
        <v>104387</v>
      </c>
      <c r="B161">
        <v>4721184</v>
      </c>
      <c r="C161">
        <v>10088</v>
      </c>
      <c r="D161">
        <v>468</v>
      </c>
      <c r="E161">
        <v>11.5</v>
      </c>
      <c r="F161">
        <v>36849</v>
      </c>
      <c r="G161">
        <v>35.299999999999997</v>
      </c>
      <c r="H161">
        <v>0</v>
      </c>
      <c r="K161">
        <v>3941548</v>
      </c>
      <c r="L161">
        <v>662</v>
      </c>
      <c r="M161">
        <v>14.4</v>
      </c>
      <c r="N161">
        <v>37508</v>
      </c>
      <c r="O161">
        <v>28.3</v>
      </c>
      <c r="P161">
        <v>0</v>
      </c>
      <c r="R161" s="113">
        <f>(K161-K$2)/K$3</f>
        <v>-0.91366599423586681</v>
      </c>
      <c r="S161" s="113">
        <f>(L161-L$2)/L$3</f>
        <v>-0.85006602444041413</v>
      </c>
      <c r="T161" s="113">
        <f>(M161-M$2)/M$3</f>
        <v>-0.47504710173006409</v>
      </c>
      <c r="U161" s="113">
        <f>(N161-N$2)/N$3</f>
        <v>-0.81640508640196685</v>
      </c>
      <c r="V161" s="113">
        <f>(O161-O$2)/O$3</f>
        <v>1.3864043055098734</v>
      </c>
      <c r="W161">
        <v>0</v>
      </c>
      <c r="Z161">
        <v>133</v>
      </c>
      <c r="AA161">
        <v>-0.94117516030769588</v>
      </c>
      <c r="AB161">
        <v>-8.4163096811545657E-2</v>
      </c>
    </row>
    <row r="162" spans="1:28" x14ac:dyDescent="0.35">
      <c r="A162">
        <v>104395</v>
      </c>
      <c r="B162">
        <v>5412246</v>
      </c>
      <c r="C162">
        <v>6027</v>
      </c>
      <c r="D162">
        <v>898</v>
      </c>
      <c r="E162">
        <v>14.7</v>
      </c>
      <c r="F162">
        <v>36223</v>
      </c>
      <c r="G162">
        <v>20.7</v>
      </c>
      <c r="H162">
        <v>0</v>
      </c>
      <c r="K162">
        <v>5843396</v>
      </c>
      <c r="L162">
        <v>1091</v>
      </c>
      <c r="M162">
        <v>14.4</v>
      </c>
      <c r="N162">
        <v>38817</v>
      </c>
      <c r="O162">
        <v>6.5</v>
      </c>
      <c r="P162">
        <v>0</v>
      </c>
      <c r="R162" s="113">
        <f>(K162-K$2)/K$3</f>
        <v>-3.9328097500394087E-2</v>
      </c>
      <c r="S162" s="113">
        <f>(L162-L$2)/L$3</f>
        <v>0.34990345806566453</v>
      </c>
      <c r="T162" s="113">
        <f>(M162-M$2)/M$3</f>
        <v>-0.47504710173006409</v>
      </c>
      <c r="U162" s="113">
        <f>(N162-N$2)/N$3</f>
        <v>-0.38434851556714461</v>
      </c>
      <c r="V162" s="113">
        <f>(O162-O$2)/O$3</f>
        <v>-0.82391324099052787</v>
      </c>
      <c r="W162">
        <v>0</v>
      </c>
      <c r="Z162">
        <v>134</v>
      </c>
      <c r="AA162">
        <v>-0.88004599095725744</v>
      </c>
      <c r="AB162">
        <v>0.13035995798689948</v>
      </c>
    </row>
    <row r="163" spans="1:28" x14ac:dyDescent="0.35">
      <c r="A163">
        <v>104688</v>
      </c>
      <c r="B163">
        <v>5365140</v>
      </c>
      <c r="C163">
        <v>7260</v>
      </c>
      <c r="D163">
        <v>739</v>
      </c>
      <c r="E163">
        <v>14.7</v>
      </c>
      <c r="F163">
        <v>41807</v>
      </c>
      <c r="G163">
        <v>36.9</v>
      </c>
      <c r="H163">
        <v>0</v>
      </c>
      <c r="K163">
        <v>8352552</v>
      </c>
      <c r="L163">
        <v>1482</v>
      </c>
      <c r="M163">
        <v>14.6</v>
      </c>
      <c r="N163">
        <v>37061</v>
      </c>
      <c r="O163">
        <v>18.7</v>
      </c>
      <c r="P163">
        <v>0</v>
      </c>
      <c r="R163" s="113">
        <f>(K163-K$2)/K$3</f>
        <v>1.1142079262098035</v>
      </c>
      <c r="S163" s="113">
        <f>(L163-L$2)/L$3</f>
        <v>1.4435819374593166</v>
      </c>
      <c r="T163" s="113">
        <f>(M163-M$2)/M$3</f>
        <v>-0.37517587634901167</v>
      </c>
      <c r="U163" s="113">
        <f>(N163-N$2)/N$3</f>
        <v>-0.963944648787884</v>
      </c>
      <c r="V163" s="113">
        <f>(O163-O$2)/O$3</f>
        <v>0.41305345934455895</v>
      </c>
      <c r="W163">
        <v>0</v>
      </c>
      <c r="Z163">
        <v>135</v>
      </c>
      <c r="AA163">
        <v>0.82484634961361769</v>
      </c>
      <c r="AB163">
        <v>0.20308851497329117</v>
      </c>
    </row>
    <row r="164" spans="1:28" x14ac:dyDescent="0.35">
      <c r="A164">
        <v>104692</v>
      </c>
      <c r="B164">
        <v>5745684</v>
      </c>
      <c r="C164">
        <v>6559</v>
      </c>
      <c r="D164">
        <v>876</v>
      </c>
      <c r="E164">
        <v>15.4</v>
      </c>
      <c r="F164">
        <v>40562</v>
      </c>
      <c r="G164">
        <v>23.8</v>
      </c>
      <c r="H164">
        <v>0</v>
      </c>
      <c r="K164">
        <v>4721184</v>
      </c>
      <c r="L164">
        <v>468</v>
      </c>
      <c r="M164">
        <v>11.5</v>
      </c>
      <c r="N164">
        <v>36849</v>
      </c>
      <c r="O164">
        <v>35.299999999999997</v>
      </c>
      <c r="P164">
        <v>0</v>
      </c>
      <c r="R164" s="113">
        <f>(K164-K$2)/K$3</f>
        <v>-0.55524339660490107</v>
      </c>
      <c r="S164" s="113">
        <f>(L164-L$2)/L$3</f>
        <v>-1.3927095666459601</v>
      </c>
      <c r="T164" s="113">
        <f>(M164-M$2)/M$3</f>
        <v>-1.9231798697553295</v>
      </c>
      <c r="U164" s="113">
        <f>(N164-N$2)/N$3</f>
        <v>-1.0339186694272899</v>
      </c>
      <c r="V164" s="113">
        <f>(O164-O$2)/O$3</f>
        <v>2.0961392975054145</v>
      </c>
      <c r="W164">
        <v>0</v>
      </c>
      <c r="Z164">
        <v>136</v>
      </c>
      <c r="AA164">
        <v>0.94649337034477021</v>
      </c>
      <c r="AB164">
        <v>-7.7503956217485515E-2</v>
      </c>
    </row>
    <row r="165" spans="1:28" x14ac:dyDescent="0.35">
      <c r="A165">
        <v>104693</v>
      </c>
      <c r="B165">
        <v>11103201</v>
      </c>
      <c r="C165">
        <v>6717</v>
      </c>
      <c r="D165">
        <v>1653</v>
      </c>
      <c r="E165">
        <v>13</v>
      </c>
      <c r="F165">
        <v>39896</v>
      </c>
      <c r="G165">
        <v>36</v>
      </c>
      <c r="H165">
        <v>0</v>
      </c>
      <c r="K165">
        <v>5412246</v>
      </c>
      <c r="L165">
        <v>898</v>
      </c>
      <c r="M165">
        <v>14.7</v>
      </c>
      <c r="N165">
        <v>36223</v>
      </c>
      <c r="O165">
        <v>20.7</v>
      </c>
      <c r="P165">
        <v>0</v>
      </c>
      <c r="R165" s="113">
        <f>(K165-K$2)/K$3</f>
        <v>-0.23754098526928996</v>
      </c>
      <c r="S165" s="113">
        <f>(L165-L$2)/L$3</f>
        <v>-0.18994295247902823</v>
      </c>
      <c r="T165" s="113">
        <f>(M165-M$2)/M$3</f>
        <v>-0.32524026365848546</v>
      </c>
      <c r="U165" s="113">
        <f>(N165-N$2)/N$3</f>
        <v>-1.2405400699945921</v>
      </c>
      <c r="V165" s="113">
        <f>(O165-O$2)/O$3</f>
        <v>0.61583488562899946</v>
      </c>
      <c r="W165">
        <v>0</v>
      </c>
      <c r="Z165">
        <v>137</v>
      </c>
      <c r="AA165">
        <v>2.1804681463765818</v>
      </c>
      <c r="AB165">
        <v>-0.41438968303810331</v>
      </c>
    </row>
    <row r="166" spans="1:28" x14ac:dyDescent="0.35">
      <c r="A166">
        <v>104696</v>
      </c>
      <c r="B166">
        <v>8257584</v>
      </c>
      <c r="C166">
        <v>7269</v>
      </c>
      <c r="D166">
        <v>1136</v>
      </c>
      <c r="E166">
        <v>14</v>
      </c>
      <c r="F166">
        <v>39716</v>
      </c>
      <c r="G166">
        <v>56</v>
      </c>
      <c r="H166">
        <v>0</v>
      </c>
      <c r="K166">
        <v>5365140</v>
      </c>
      <c r="L166">
        <v>739</v>
      </c>
      <c r="M166">
        <v>14.7</v>
      </c>
      <c r="N166">
        <v>41807</v>
      </c>
      <c r="O166">
        <v>36.9</v>
      </c>
      <c r="P166">
        <v>0</v>
      </c>
      <c r="R166" s="113">
        <f>(K166-K$2)/K$3</f>
        <v>-0.25919705923714709</v>
      </c>
      <c r="S166" s="113">
        <f>(L166-L$2)/L$3</f>
        <v>-0.63468688655470773</v>
      </c>
      <c r="T166" s="113">
        <f>(M166-M$2)/M$3</f>
        <v>-0.32524026365848546</v>
      </c>
      <c r="U166" s="113">
        <f>(N166-N$2)/N$3</f>
        <v>0.60254922835655167</v>
      </c>
      <c r="V166" s="113">
        <f>(O166-O$2)/O$3</f>
        <v>2.2583644385329671</v>
      </c>
      <c r="W166">
        <v>0</v>
      </c>
      <c r="Z166">
        <v>138</v>
      </c>
      <c r="AA166">
        <v>0.80731638798323546</v>
      </c>
      <c r="AB166">
        <v>0.57000828560218353</v>
      </c>
    </row>
    <row r="167" spans="1:28" x14ac:dyDescent="0.35">
      <c r="A167">
        <v>104698</v>
      </c>
      <c r="B167">
        <v>8620928</v>
      </c>
      <c r="C167">
        <v>6016</v>
      </c>
      <c r="D167">
        <v>1433</v>
      </c>
      <c r="E167">
        <v>12.2</v>
      </c>
      <c r="F167">
        <v>39468</v>
      </c>
      <c r="G167">
        <v>16.7</v>
      </c>
      <c r="H167">
        <v>0</v>
      </c>
      <c r="K167">
        <v>5745684</v>
      </c>
      <c r="L167">
        <v>876</v>
      </c>
      <c r="M167">
        <v>15.4</v>
      </c>
      <c r="N167">
        <v>40562</v>
      </c>
      <c r="O167">
        <v>23.8</v>
      </c>
      <c r="P167">
        <v>0</v>
      </c>
      <c r="R167" s="113">
        <f>(K167-K$2)/K$3</f>
        <v>-8.4249302857402911E-2</v>
      </c>
      <c r="S167" s="113">
        <f>(L167-L$2)/L$3</f>
        <v>-0.25147984901780152</v>
      </c>
      <c r="T167" s="113">
        <f>(M167-M$2)/M$3</f>
        <v>2.4309025175199749E-2</v>
      </c>
      <c r="U167" s="113">
        <f>(N167-N$2)/N$3</f>
        <v>0.19161689016758782</v>
      </c>
      <c r="V167" s="113">
        <f>(O167-O$2)/O$3</f>
        <v>0.93014609636988232</v>
      </c>
      <c r="W167">
        <v>0</v>
      </c>
      <c r="Z167">
        <v>139</v>
      </c>
      <c r="AA167">
        <v>-0.9273539017361504</v>
      </c>
      <c r="AB167">
        <v>-0.60469952388332759</v>
      </c>
    </row>
    <row r="168" spans="1:28" x14ac:dyDescent="0.35">
      <c r="A168">
        <v>104700</v>
      </c>
      <c r="B168">
        <v>8063328</v>
      </c>
      <c r="C168">
        <v>7098</v>
      </c>
      <c r="D168">
        <v>1136</v>
      </c>
      <c r="E168">
        <v>13.4</v>
      </c>
      <c r="F168">
        <v>32628</v>
      </c>
      <c r="G168">
        <v>31.3</v>
      </c>
      <c r="H168">
        <v>0</v>
      </c>
      <c r="K168">
        <v>11103201</v>
      </c>
      <c r="L168">
        <v>1653</v>
      </c>
      <c r="M168">
        <v>13</v>
      </c>
      <c r="N168">
        <v>39896</v>
      </c>
      <c r="O168">
        <v>36</v>
      </c>
      <c r="P168">
        <v>0</v>
      </c>
      <c r="R168" s="113">
        <f>(K168-K$2)/K$3</f>
        <v>2.378765693874481</v>
      </c>
      <c r="S168" s="113">
        <f>(L168-L$2)/L$3</f>
        <v>1.9218914514652361</v>
      </c>
      <c r="T168" s="113">
        <f>(M168-M$2)/M$3</f>
        <v>-1.1741456793974336</v>
      </c>
      <c r="U168" s="113">
        <f>(N168-N$2)/N$3</f>
        <v>-2.8207155803375978E-2</v>
      </c>
      <c r="V168" s="113">
        <f>(O168-O$2)/O$3</f>
        <v>2.167112796704969</v>
      </c>
      <c r="W168">
        <v>0</v>
      </c>
      <c r="Z168">
        <v>140</v>
      </c>
      <c r="AA168">
        <v>-4.5075740147454219E-2</v>
      </c>
      <c r="AB168">
        <v>-0.11628143326114965</v>
      </c>
    </row>
    <row r="169" spans="1:28" x14ac:dyDescent="0.35">
      <c r="A169">
        <v>104703</v>
      </c>
      <c r="B169">
        <v>3556971</v>
      </c>
      <c r="C169">
        <v>5673</v>
      </c>
      <c r="D169">
        <v>627</v>
      </c>
      <c r="E169">
        <v>17.3</v>
      </c>
      <c r="F169">
        <v>36307</v>
      </c>
      <c r="G169">
        <v>2.2999999999999998</v>
      </c>
      <c r="H169">
        <v>0</v>
      </c>
      <c r="K169">
        <v>8257584</v>
      </c>
      <c r="L169">
        <v>1136</v>
      </c>
      <c r="M169">
        <v>14</v>
      </c>
      <c r="N169">
        <v>39716</v>
      </c>
      <c r="O169">
        <v>56</v>
      </c>
      <c r="P169">
        <v>0</v>
      </c>
      <c r="R169" s="113">
        <f>(K169-K$2)/K$3</f>
        <v>1.0705482218710896</v>
      </c>
      <c r="S169" s="113">
        <f>(L169-L$2)/L$3</f>
        <v>0.47577438280406437</v>
      </c>
      <c r="T169" s="113">
        <f>(M169-M$2)/M$3</f>
        <v>-0.67478955249216988</v>
      </c>
      <c r="U169" s="113">
        <f>(N169-N$2)/N$3</f>
        <v>-8.7619060119852682E-2</v>
      </c>
      <c r="V169" s="113">
        <f>(O169-O$2)/O$3</f>
        <v>4.1949270595493742</v>
      </c>
      <c r="W169">
        <v>0</v>
      </c>
      <c r="Z169">
        <v>141</v>
      </c>
      <c r="AA169">
        <v>-0.63111628676654141</v>
      </c>
      <c r="AB169">
        <v>0.23233533515486121</v>
      </c>
    </row>
    <row r="170" spans="1:28" x14ac:dyDescent="0.35">
      <c r="A170">
        <v>104705</v>
      </c>
      <c r="B170">
        <v>5242482</v>
      </c>
      <c r="C170">
        <v>5589</v>
      </c>
      <c r="D170">
        <v>938</v>
      </c>
      <c r="E170">
        <v>15.1</v>
      </c>
      <c r="F170">
        <v>38690</v>
      </c>
      <c r="G170">
        <v>14.2</v>
      </c>
      <c r="H170">
        <v>0</v>
      </c>
      <c r="K170">
        <v>8620928</v>
      </c>
      <c r="L170">
        <v>1433</v>
      </c>
      <c r="M170">
        <v>12.2</v>
      </c>
      <c r="N170">
        <v>39468</v>
      </c>
      <c r="O170">
        <v>16.7</v>
      </c>
      <c r="P170">
        <v>0</v>
      </c>
      <c r="R170" s="113">
        <f>(K170-K$2)/K$3</f>
        <v>1.2375886103519007</v>
      </c>
      <c r="S170" s="113">
        <f>(L170-L$2)/L$3</f>
        <v>1.3065224860775035</v>
      </c>
      <c r="T170" s="113">
        <f>(M170-M$2)/M$3</f>
        <v>-1.5736305809216451</v>
      </c>
      <c r="U170" s="113">
        <f>(N170-N$2)/N$3</f>
        <v>-0.16947546162255392</v>
      </c>
      <c r="V170" s="113">
        <f>(O170-O$2)/O$3</f>
        <v>0.21027203306011846</v>
      </c>
      <c r="W170">
        <v>0</v>
      </c>
      <c r="Z170">
        <v>142</v>
      </c>
      <c r="AA170">
        <v>-0.32812288485518304</v>
      </c>
      <c r="AB170">
        <v>-0.59335991033333257</v>
      </c>
    </row>
    <row r="171" spans="1:28" x14ac:dyDescent="0.35">
      <c r="A171">
        <v>104706</v>
      </c>
      <c r="B171">
        <v>6496281</v>
      </c>
      <c r="C171">
        <v>7291</v>
      </c>
      <c r="D171">
        <v>891</v>
      </c>
      <c r="E171">
        <v>14.9</v>
      </c>
      <c r="F171">
        <v>41990</v>
      </c>
      <c r="G171">
        <v>31.5</v>
      </c>
      <c r="H171">
        <v>0</v>
      </c>
      <c r="K171">
        <v>8063328</v>
      </c>
      <c r="L171">
        <v>1136</v>
      </c>
      <c r="M171">
        <v>13.4</v>
      </c>
      <c r="N171">
        <v>32628</v>
      </c>
      <c r="O171">
        <v>31.3</v>
      </c>
      <c r="P171">
        <v>0</v>
      </c>
      <c r="R171" s="113">
        <f>(K171-K$2)/K$3</f>
        <v>0.98124277660509251</v>
      </c>
      <c r="S171" s="113">
        <f>(L171-L$2)/L$3</f>
        <v>0.47577438280406437</v>
      </c>
      <c r="T171" s="113">
        <f>(M171-M$2)/M$3</f>
        <v>-0.97440322863532802</v>
      </c>
      <c r="U171" s="113">
        <f>(N171-N$2)/N$3</f>
        <v>-2.4271278256486686</v>
      </c>
      <c r="V171" s="113">
        <f>(O171-O$2)/O$3</f>
        <v>1.6905764449365344</v>
      </c>
      <c r="W171">
        <v>0</v>
      </c>
      <c r="Z171">
        <v>143</v>
      </c>
      <c r="AA171">
        <v>0.58914450912241856</v>
      </c>
      <c r="AB171">
        <v>0.51144757318839074</v>
      </c>
    </row>
    <row r="172" spans="1:28" x14ac:dyDescent="0.35">
      <c r="A172">
        <v>104713</v>
      </c>
      <c r="B172">
        <v>6969258</v>
      </c>
      <c r="C172">
        <v>5634</v>
      </c>
      <c r="D172">
        <v>1237</v>
      </c>
      <c r="E172">
        <v>14</v>
      </c>
      <c r="F172">
        <v>38521</v>
      </c>
      <c r="G172">
        <v>20.7</v>
      </c>
      <c r="H172">
        <v>0</v>
      </c>
      <c r="K172">
        <v>3556971</v>
      </c>
      <c r="L172">
        <v>627</v>
      </c>
      <c r="M172">
        <v>17.3</v>
      </c>
      <c r="N172">
        <v>36307</v>
      </c>
      <c r="O172">
        <v>2.2999999999999998</v>
      </c>
      <c r="P172">
        <v>0</v>
      </c>
      <c r="R172" s="113">
        <f>(K172-K$2)/K$3</f>
        <v>-1.0904678444956342</v>
      </c>
      <c r="S172" s="113">
        <f>(L172-L$2)/L$3</f>
        <v>-0.94796563257028077</v>
      </c>
      <c r="T172" s="113">
        <f>(M172-M$2)/M$3</f>
        <v>0.97308566629520121</v>
      </c>
      <c r="U172" s="113">
        <f>(N172-N$2)/N$3</f>
        <v>-1.2128145146469032</v>
      </c>
      <c r="V172" s="113">
        <f>(O172-O$2)/O$3</f>
        <v>-1.2497542361878531</v>
      </c>
      <c r="W172">
        <v>0</v>
      </c>
      <c r="Z172">
        <v>144</v>
      </c>
      <c r="AA172">
        <v>-0.92545995227418232</v>
      </c>
      <c r="AB172">
        <v>6.6569950504715591E-2</v>
      </c>
    </row>
    <row r="173" spans="1:28" x14ac:dyDescent="0.35">
      <c r="A173">
        <v>104714</v>
      </c>
      <c r="B173">
        <v>7816410</v>
      </c>
      <c r="C173">
        <v>5985</v>
      </c>
      <c r="D173">
        <v>1306</v>
      </c>
      <c r="E173">
        <v>14</v>
      </c>
      <c r="F173">
        <v>39063</v>
      </c>
      <c r="G173">
        <v>19.100000000000001</v>
      </c>
      <c r="H173">
        <v>0</v>
      </c>
      <c r="K173">
        <v>5242482</v>
      </c>
      <c r="L173">
        <v>938</v>
      </c>
      <c r="M173">
        <v>15.1</v>
      </c>
      <c r="N173">
        <v>38690</v>
      </c>
      <c r="O173">
        <v>14.2</v>
      </c>
      <c r="P173">
        <v>0</v>
      </c>
      <c r="R173" s="113">
        <f>(K173-K$2)/K$3</f>
        <v>-0.31558670643175973</v>
      </c>
      <c r="S173" s="113">
        <f>(L173-L$2)/L$3</f>
        <v>-7.8057686044895019E-2</v>
      </c>
      <c r="T173" s="113">
        <f>(M173-M$2)/M$3</f>
        <v>-0.12549781289637976</v>
      </c>
      <c r="U173" s="113">
        <f>(N173-N$2)/N$3</f>
        <v>-0.42626691472376987</v>
      </c>
      <c r="V173" s="113">
        <f>(O173-O$2)/O$3</f>
        <v>-4.3204749795432151E-2</v>
      </c>
      <c r="W173">
        <v>0</v>
      </c>
      <c r="Z173">
        <v>145</v>
      </c>
      <c r="AA173">
        <v>0.28896322792085249</v>
      </c>
      <c r="AB173">
        <v>-0.11037300100979433</v>
      </c>
    </row>
    <row r="174" spans="1:28" x14ac:dyDescent="0.35">
      <c r="A174">
        <v>104715</v>
      </c>
      <c r="B174">
        <v>5512332</v>
      </c>
      <c r="C174">
        <v>6706</v>
      </c>
      <c r="D174">
        <v>822</v>
      </c>
      <c r="E174">
        <v>15.2</v>
      </c>
      <c r="F174">
        <v>41176</v>
      </c>
      <c r="G174">
        <v>29.7</v>
      </c>
      <c r="H174">
        <v>0</v>
      </c>
      <c r="K174">
        <v>6496281</v>
      </c>
      <c r="L174">
        <v>891</v>
      </c>
      <c r="M174">
        <v>14.9</v>
      </c>
      <c r="N174">
        <v>41990</v>
      </c>
      <c r="O174">
        <v>31.5</v>
      </c>
      <c r="P174">
        <v>0</v>
      </c>
      <c r="R174" s="113">
        <f>(K174-K$2)/K$3</f>
        <v>0.2608231752144281</v>
      </c>
      <c r="S174" s="113">
        <f>(L174-L$2)/L$3</f>
        <v>-0.20952287410500153</v>
      </c>
      <c r="T174" s="113">
        <f>(M174-M$2)/M$3</f>
        <v>-0.22536903827743218</v>
      </c>
      <c r="U174" s="113">
        <f>(N174-N$2)/N$3</f>
        <v>0.66295133107830295</v>
      </c>
      <c r="V174" s="113">
        <f>(O174-O$2)/O$3</f>
        <v>1.7108545875649779</v>
      </c>
      <c r="W174">
        <v>0</v>
      </c>
      <c r="Z174">
        <v>146</v>
      </c>
      <c r="AA174">
        <v>-0.30133485350007572</v>
      </c>
      <c r="AB174">
        <v>-3.3807417368714121E-2</v>
      </c>
    </row>
    <row r="175" spans="1:28" x14ac:dyDescent="0.35">
      <c r="A175">
        <v>104717</v>
      </c>
      <c r="B175">
        <v>7282509</v>
      </c>
      <c r="C175">
        <v>6439</v>
      </c>
      <c r="D175">
        <v>1131</v>
      </c>
      <c r="E175">
        <v>15.3</v>
      </c>
      <c r="F175">
        <v>36311</v>
      </c>
      <c r="G175">
        <v>19.2</v>
      </c>
      <c r="H175">
        <v>0</v>
      </c>
      <c r="K175">
        <v>6969258</v>
      </c>
      <c r="L175">
        <v>1237</v>
      </c>
      <c r="M175">
        <v>14</v>
      </c>
      <c r="N175">
        <v>38521</v>
      </c>
      <c r="O175">
        <v>20.7</v>
      </c>
      <c r="P175">
        <v>0</v>
      </c>
      <c r="R175" s="113">
        <f>(K175-K$2)/K$3</f>
        <v>0.47826521862917715</v>
      </c>
      <c r="S175" s="113">
        <f>(L175-L$2)/L$3</f>
        <v>0.75828468055025067</v>
      </c>
      <c r="T175" s="113">
        <f>(M175-M$2)/M$3</f>
        <v>-0.67478955249216988</v>
      </c>
      <c r="U175" s="113">
        <f>(N175-N$2)/N$3</f>
        <v>-0.48204809155423967</v>
      </c>
      <c r="V175" s="113">
        <f>(O175-O$2)/O$3</f>
        <v>0.61583488562899946</v>
      </c>
      <c r="W175">
        <v>0</v>
      </c>
      <c r="Z175">
        <v>147</v>
      </c>
      <c r="AA175">
        <v>0.41743963216701496</v>
      </c>
      <c r="AB175">
        <v>-6.812795312591563E-2</v>
      </c>
    </row>
    <row r="176" spans="1:28" x14ac:dyDescent="0.35">
      <c r="A176">
        <v>104721</v>
      </c>
      <c r="B176">
        <v>4515559</v>
      </c>
      <c r="C176">
        <v>5527</v>
      </c>
      <c r="D176">
        <v>817</v>
      </c>
      <c r="E176">
        <v>15</v>
      </c>
      <c r="F176">
        <v>38908</v>
      </c>
      <c r="G176">
        <v>12.8</v>
      </c>
      <c r="H176">
        <v>0</v>
      </c>
      <c r="K176">
        <v>7816410</v>
      </c>
      <c r="L176">
        <v>1306</v>
      </c>
      <c r="M176">
        <v>14</v>
      </c>
      <c r="N176">
        <v>39063</v>
      </c>
      <c r="O176">
        <v>19.100000000000001</v>
      </c>
      <c r="P176">
        <v>0</v>
      </c>
      <c r="R176" s="113">
        <f>(K176-K$2)/K$3</f>
        <v>0.86772699364760619</v>
      </c>
      <c r="S176" s="113">
        <f>(L176-L$2)/L$3</f>
        <v>0.95128676514913046</v>
      </c>
      <c r="T176" s="113">
        <f>(M176-M$2)/M$3</f>
        <v>-0.67478955249216988</v>
      </c>
      <c r="U176" s="113">
        <f>(N176-N$2)/N$3</f>
        <v>-0.30315224633462651</v>
      </c>
      <c r="V176" s="113">
        <f>(O176-O$2)/O$3</f>
        <v>0.45360974460144726</v>
      </c>
      <c r="W176">
        <v>0</v>
      </c>
      <c r="Z176">
        <v>148</v>
      </c>
      <c r="AA176">
        <v>-0.30713754941743043</v>
      </c>
      <c r="AB176">
        <v>0.31574465168947574</v>
      </c>
    </row>
    <row r="177" spans="1:28" x14ac:dyDescent="0.35">
      <c r="A177">
        <v>104827</v>
      </c>
      <c r="B177">
        <v>4072551</v>
      </c>
      <c r="C177">
        <v>6537</v>
      </c>
      <c r="D177">
        <v>623</v>
      </c>
      <c r="E177">
        <v>15.7</v>
      </c>
      <c r="F177">
        <v>39498</v>
      </c>
      <c r="G177">
        <v>16</v>
      </c>
      <c r="H177">
        <v>0</v>
      </c>
      <c r="K177">
        <v>5512332</v>
      </c>
      <c r="L177">
        <v>822</v>
      </c>
      <c r="M177">
        <v>15.2</v>
      </c>
      <c r="N177">
        <v>41176</v>
      </c>
      <c r="O177">
        <v>29.7</v>
      </c>
      <c r="P177">
        <v>0</v>
      </c>
      <c r="R177" s="113">
        <f>(K177-K$2)/K$3</f>
        <v>-0.19152837924995164</v>
      </c>
      <c r="S177" s="113">
        <f>(L177-L$2)/L$3</f>
        <v>-0.40252495870388133</v>
      </c>
      <c r="T177" s="113">
        <f>(M177-M$2)/M$3</f>
        <v>-7.5562200205853552E-2</v>
      </c>
      <c r="U177" s="113">
        <f>(N177-N$2)/N$3</f>
        <v>0.39427749711379168</v>
      </c>
      <c r="V177" s="113">
        <f>(O177-O$2)/O$3</f>
        <v>1.5283513039089816</v>
      </c>
      <c r="W177">
        <v>0</v>
      </c>
      <c r="Z177">
        <v>149</v>
      </c>
      <c r="AA177">
        <v>-0.3127649886578146</v>
      </c>
      <c r="AB177">
        <v>0.10476399899003316</v>
      </c>
    </row>
    <row r="178" spans="1:28" x14ac:dyDescent="0.35">
      <c r="A178">
        <v>104829</v>
      </c>
      <c r="B178">
        <v>8691138</v>
      </c>
      <c r="C178">
        <v>5961</v>
      </c>
      <c r="D178">
        <v>1458</v>
      </c>
      <c r="E178">
        <v>14.7</v>
      </c>
      <c r="F178">
        <v>40210</v>
      </c>
      <c r="G178">
        <v>20.3</v>
      </c>
      <c r="H178">
        <v>0</v>
      </c>
      <c r="K178">
        <v>7282509</v>
      </c>
      <c r="L178">
        <v>1131</v>
      </c>
      <c r="M178">
        <v>15.3</v>
      </c>
      <c r="N178">
        <v>36311</v>
      </c>
      <c r="O178">
        <v>19.2</v>
      </c>
      <c r="P178">
        <v>0</v>
      </c>
      <c r="R178" s="113">
        <f>(K178-K$2)/K$3</f>
        <v>0.62227631756572921</v>
      </c>
      <c r="S178" s="113">
        <f>(L178-L$2)/L$3</f>
        <v>0.46178872449979769</v>
      </c>
      <c r="T178" s="113">
        <f>(M178-M$2)/M$3</f>
        <v>-2.5626587515326461E-2</v>
      </c>
      <c r="U178" s="113">
        <f>(N178-N$2)/N$3</f>
        <v>-1.2114942501065369</v>
      </c>
      <c r="V178" s="113">
        <f>(O178-O$2)/O$3</f>
        <v>0.46374881591566902</v>
      </c>
      <c r="W178">
        <v>0</v>
      </c>
      <c r="Z178">
        <v>150</v>
      </c>
      <c r="AA178">
        <v>-0.5905055195032376</v>
      </c>
      <c r="AB178">
        <v>-0.2394425962947504</v>
      </c>
    </row>
    <row r="179" spans="1:28" x14ac:dyDescent="0.35">
      <c r="A179">
        <v>104833</v>
      </c>
      <c r="B179">
        <v>3621420</v>
      </c>
      <c r="C179">
        <v>6138</v>
      </c>
      <c r="D179">
        <v>590</v>
      </c>
      <c r="E179">
        <v>15.1</v>
      </c>
      <c r="F179">
        <v>40224</v>
      </c>
      <c r="G179">
        <v>26</v>
      </c>
      <c r="H179">
        <v>0</v>
      </c>
      <c r="K179">
        <v>4515559</v>
      </c>
      <c r="L179">
        <v>817</v>
      </c>
      <c r="M179">
        <v>15</v>
      </c>
      <c r="N179">
        <v>38908</v>
      </c>
      <c r="O179">
        <v>12.8</v>
      </c>
      <c r="P179">
        <v>0</v>
      </c>
      <c r="R179" s="113">
        <f>(K179-K$2)/K$3</f>
        <v>-0.64977552010595452</v>
      </c>
      <c r="S179" s="113">
        <f>(L179-L$2)/L$3</f>
        <v>-0.41651061700814795</v>
      </c>
      <c r="T179" s="113">
        <f>(M179-M$2)/M$3</f>
        <v>-0.17543342558690597</v>
      </c>
      <c r="U179" s="113">
        <f>(N179-N$2)/N$3</f>
        <v>-0.35431249727381475</v>
      </c>
      <c r="V179" s="113">
        <f>(O179-O$2)/O$3</f>
        <v>-0.18515174819454033</v>
      </c>
      <c r="W179">
        <v>0</v>
      </c>
      <c r="Z179">
        <v>151</v>
      </c>
      <c r="AA179">
        <v>-1.0800578905876361</v>
      </c>
      <c r="AB179">
        <v>1.8007377238100535</v>
      </c>
    </row>
    <row r="180" spans="1:28" x14ac:dyDescent="0.35">
      <c r="A180">
        <v>104834</v>
      </c>
      <c r="B180">
        <v>6055910</v>
      </c>
      <c r="C180">
        <v>5089</v>
      </c>
      <c r="D180">
        <v>1190</v>
      </c>
      <c r="E180">
        <v>17.8</v>
      </c>
      <c r="F180">
        <v>40808</v>
      </c>
      <c r="G180">
        <v>9.8000000000000007</v>
      </c>
      <c r="H180">
        <v>0</v>
      </c>
      <c r="K180">
        <v>4072551</v>
      </c>
      <c r="L180">
        <v>623</v>
      </c>
      <c r="M180">
        <v>15.7</v>
      </c>
      <c r="N180">
        <v>39498</v>
      </c>
      <c r="O180">
        <v>16</v>
      </c>
      <c r="P180">
        <v>0</v>
      </c>
      <c r="R180" s="113">
        <f>(K180-K$2)/K$3</f>
        <v>-0.85343989441819623</v>
      </c>
      <c r="S180" s="113">
        <f>(L180-L$2)/L$3</f>
        <v>-0.95915415921369407</v>
      </c>
      <c r="T180" s="113">
        <f>(M180-M$2)/M$3</f>
        <v>0.17411586324677839</v>
      </c>
      <c r="U180" s="113">
        <f>(N180-N$2)/N$3</f>
        <v>-0.1595734775698078</v>
      </c>
      <c r="V180" s="113">
        <f>(O180-O$2)/O$3</f>
        <v>0.13929853386056434</v>
      </c>
      <c r="W180">
        <v>0</v>
      </c>
      <c r="Z180">
        <v>152</v>
      </c>
      <c r="AA180">
        <v>0.62906809169689493</v>
      </c>
      <c r="AB180">
        <v>-2.3874906907703886E-2</v>
      </c>
    </row>
    <row r="181" spans="1:28" x14ac:dyDescent="0.35">
      <c r="A181">
        <v>104835</v>
      </c>
      <c r="B181">
        <v>4809546</v>
      </c>
      <c r="C181">
        <v>6517</v>
      </c>
      <c r="D181">
        <v>738</v>
      </c>
      <c r="E181">
        <v>13.2</v>
      </c>
      <c r="F181">
        <v>41647</v>
      </c>
      <c r="G181">
        <v>30.2</v>
      </c>
      <c r="H181">
        <v>0</v>
      </c>
      <c r="K181">
        <v>8691138</v>
      </c>
      <c r="L181">
        <v>1458</v>
      </c>
      <c r="M181">
        <v>14.7</v>
      </c>
      <c r="N181">
        <v>40210</v>
      </c>
      <c r="O181">
        <v>20.3</v>
      </c>
      <c r="P181">
        <v>0</v>
      </c>
      <c r="R181" s="113">
        <f>(K181-K$2)/K$3</f>
        <v>1.269866302223069</v>
      </c>
      <c r="S181" s="113">
        <f>(L181-L$2)/L$3</f>
        <v>1.3764507775988366</v>
      </c>
      <c r="T181" s="113">
        <f>(M181-M$2)/M$3</f>
        <v>-0.32524026365848546</v>
      </c>
      <c r="U181" s="113">
        <f>(N181-N$2)/N$3</f>
        <v>7.54336106153667E-2</v>
      </c>
      <c r="V181" s="113">
        <f>(O181-O$2)/O$3</f>
        <v>0.57527860037211143</v>
      </c>
      <c r="W181">
        <v>0</v>
      </c>
      <c r="Z181">
        <v>153</v>
      </c>
      <c r="AA181">
        <v>1.2523244360112809</v>
      </c>
      <c r="AB181">
        <v>-0.27585366398705613</v>
      </c>
    </row>
    <row r="182" spans="1:28" x14ac:dyDescent="0.35">
      <c r="A182">
        <v>104956</v>
      </c>
      <c r="B182">
        <v>4794517</v>
      </c>
      <c r="C182">
        <v>6251</v>
      </c>
      <c r="D182">
        <v>767</v>
      </c>
      <c r="E182">
        <v>13.6</v>
      </c>
      <c r="F182">
        <v>37216</v>
      </c>
      <c r="G182">
        <v>16.399999999999999</v>
      </c>
      <c r="H182">
        <v>0</v>
      </c>
      <c r="K182">
        <v>3621420</v>
      </c>
      <c r="L182">
        <v>590</v>
      </c>
      <c r="M182">
        <v>15.1</v>
      </c>
      <c r="N182">
        <v>40224</v>
      </c>
      <c r="O182">
        <v>26</v>
      </c>
      <c r="P182">
        <v>0</v>
      </c>
      <c r="R182" s="113">
        <f>(K182-K$2)/K$3</f>
        <v>-1.0608386611399168</v>
      </c>
      <c r="S182" s="113">
        <f>(L182-L$2)/L$3</f>
        <v>-1.051459504021854</v>
      </c>
      <c r="T182" s="113">
        <f>(M182-M$2)/M$3</f>
        <v>-0.12549781289637976</v>
      </c>
      <c r="U182" s="113">
        <f>(N182-N$2)/N$3</f>
        <v>8.0054536506648233E-2</v>
      </c>
      <c r="V182" s="113">
        <f>(O182-O$2)/O$3</f>
        <v>1.1532056652827667</v>
      </c>
      <c r="W182">
        <v>0</v>
      </c>
      <c r="Z182">
        <v>154</v>
      </c>
      <c r="AA182">
        <v>0.63475227658331868</v>
      </c>
      <c r="AB182">
        <v>0.25751606085387169</v>
      </c>
    </row>
    <row r="183" spans="1:28" x14ac:dyDescent="0.35">
      <c r="A183">
        <v>104959</v>
      </c>
      <c r="B183">
        <v>3923136</v>
      </c>
      <c r="C183">
        <v>7784</v>
      </c>
      <c r="D183">
        <v>504</v>
      </c>
      <c r="E183">
        <v>12</v>
      </c>
      <c r="F183">
        <v>45804</v>
      </c>
      <c r="G183">
        <v>35.9</v>
      </c>
      <c r="H183">
        <v>0</v>
      </c>
      <c r="K183">
        <v>6055910</v>
      </c>
      <c r="L183">
        <v>1190</v>
      </c>
      <c r="M183">
        <v>17.8</v>
      </c>
      <c r="N183">
        <v>40808</v>
      </c>
      <c r="O183">
        <v>9.8000000000000007</v>
      </c>
      <c r="P183">
        <v>0</v>
      </c>
      <c r="R183" s="113">
        <f>(K183-K$2)/K$3</f>
        <v>5.8371110736458835E-2</v>
      </c>
      <c r="S183" s="113">
        <f>(L183-L$2)/L$3</f>
        <v>0.62681949249014424</v>
      </c>
      <c r="T183" s="113">
        <f>(M183-M$2)/M$3</f>
        <v>1.2227637297478331</v>
      </c>
      <c r="U183" s="113">
        <f>(N183-N$2)/N$3</f>
        <v>0.27281315940010598</v>
      </c>
      <c r="V183" s="113">
        <f>(O183-O$2)/O$3</f>
        <v>-0.48932388762120105</v>
      </c>
      <c r="W183">
        <v>0</v>
      </c>
      <c r="Z183">
        <v>155</v>
      </c>
      <c r="AA183">
        <v>-0.20075748598009757</v>
      </c>
      <c r="AB183">
        <v>-0.11524573645843156</v>
      </c>
    </row>
    <row r="184" spans="1:28" x14ac:dyDescent="0.35">
      <c r="A184">
        <v>104960</v>
      </c>
      <c r="B184">
        <v>7225376</v>
      </c>
      <c r="C184">
        <v>5074</v>
      </c>
      <c r="D184">
        <v>1424</v>
      </c>
      <c r="E184">
        <v>15.9</v>
      </c>
      <c r="F184">
        <v>40343</v>
      </c>
      <c r="G184">
        <v>8.9</v>
      </c>
      <c r="H184">
        <v>0</v>
      </c>
      <c r="K184">
        <v>4809546</v>
      </c>
      <c r="L184">
        <v>738</v>
      </c>
      <c r="M184">
        <v>13.2</v>
      </c>
      <c r="N184">
        <v>41647</v>
      </c>
      <c r="O184">
        <v>30.2</v>
      </c>
      <c r="P184">
        <v>0</v>
      </c>
      <c r="R184" s="113">
        <f>(K184-K$2)/K$3</f>
        <v>-0.51462067321620764</v>
      </c>
      <c r="S184" s="113">
        <f>(L184-L$2)/L$3</f>
        <v>-0.63748401821556111</v>
      </c>
      <c r="T184" s="113">
        <f>(M184-M$2)/M$3</f>
        <v>-1.0742744540163813</v>
      </c>
      <c r="U184" s="113">
        <f>(N184-N$2)/N$3</f>
        <v>0.54973864674190565</v>
      </c>
      <c r="V184" s="113">
        <f>(O184-O$2)/O$3</f>
        <v>1.5790466604800917</v>
      </c>
      <c r="W184">
        <v>0</v>
      </c>
      <c r="Z184">
        <v>156</v>
      </c>
      <c r="AA184">
        <v>0.46948307515707649</v>
      </c>
      <c r="AB184">
        <v>-0.45530955366873571</v>
      </c>
    </row>
    <row r="185" spans="1:28" x14ac:dyDescent="0.35">
      <c r="A185">
        <v>104961</v>
      </c>
      <c r="B185">
        <v>6554111</v>
      </c>
      <c r="C185">
        <v>4969</v>
      </c>
      <c r="D185">
        <v>1319</v>
      </c>
      <c r="E185">
        <v>17</v>
      </c>
      <c r="F185">
        <v>41125</v>
      </c>
      <c r="G185">
        <v>8</v>
      </c>
      <c r="H185">
        <v>0</v>
      </c>
      <c r="K185">
        <v>4794517</v>
      </c>
      <c r="L185">
        <v>767</v>
      </c>
      <c r="M185">
        <v>13.6</v>
      </c>
      <c r="N185">
        <v>37216</v>
      </c>
      <c r="O185">
        <v>16.399999999999999</v>
      </c>
      <c r="P185">
        <v>0</v>
      </c>
      <c r="R185" s="113">
        <f>(K185-K$2)/K$3</f>
        <v>-0.52152996578324629</v>
      </c>
      <c r="S185" s="113">
        <f>(L185-L$2)/L$3</f>
        <v>-0.55636720005081453</v>
      </c>
      <c r="T185" s="113">
        <f>(M185-M$2)/M$3</f>
        <v>-0.8745320032542756</v>
      </c>
      <c r="U185" s="113">
        <f>(N185-N$2)/N$3</f>
        <v>-0.91278439784869569</v>
      </c>
      <c r="V185" s="113">
        <f>(O185-O$2)/O$3</f>
        <v>0.1798548191174523</v>
      </c>
      <c r="W185">
        <v>0</v>
      </c>
      <c r="Z185">
        <v>157</v>
      </c>
      <c r="AA185">
        <v>-0.55921112676474838</v>
      </c>
      <c r="AB185">
        <v>-0.35445486747111843</v>
      </c>
    </row>
    <row r="186" spans="1:28" x14ac:dyDescent="0.35">
      <c r="A186">
        <v>104962</v>
      </c>
      <c r="B186">
        <v>4793580</v>
      </c>
      <c r="C186">
        <v>5940</v>
      </c>
      <c r="D186">
        <v>807</v>
      </c>
      <c r="E186">
        <v>17</v>
      </c>
      <c r="F186">
        <v>40033</v>
      </c>
      <c r="G186">
        <v>19.8</v>
      </c>
      <c r="H186">
        <v>0</v>
      </c>
      <c r="K186">
        <v>3923136</v>
      </c>
      <c r="L186">
        <v>504</v>
      </c>
      <c r="M186">
        <v>12</v>
      </c>
      <c r="N186">
        <v>45804</v>
      </c>
      <c r="O186">
        <v>35.9</v>
      </c>
      <c r="P186">
        <v>0</v>
      </c>
      <c r="R186" s="113">
        <f>(K186-K$2)/K$3</f>
        <v>-0.92213055573325964</v>
      </c>
      <c r="S186" s="113">
        <f>(L186-L$2)/L$3</f>
        <v>-1.2920128268552404</v>
      </c>
      <c r="T186" s="113">
        <f>(M186-M$2)/M$3</f>
        <v>-1.6735018063026976</v>
      </c>
      <c r="U186" s="113">
        <f>(N186-N$2)/N$3</f>
        <v>1.9218235703174258</v>
      </c>
      <c r="V186" s="113">
        <f>(O186-O$2)/O$3</f>
        <v>2.1569737253907468</v>
      </c>
      <c r="W186">
        <v>0</v>
      </c>
      <c r="Z186">
        <v>158</v>
      </c>
      <c r="AA186">
        <v>9.8478383446987949E-2</v>
      </c>
      <c r="AB186">
        <v>-0.13780648094738204</v>
      </c>
    </row>
    <row r="187" spans="1:28" x14ac:dyDescent="0.35">
      <c r="A187">
        <v>104964</v>
      </c>
      <c r="B187">
        <v>6431040</v>
      </c>
      <c r="C187">
        <v>5280</v>
      </c>
      <c r="D187">
        <v>1218</v>
      </c>
      <c r="E187">
        <v>14.9</v>
      </c>
      <c r="F187">
        <v>39478</v>
      </c>
      <c r="G187">
        <v>10.4</v>
      </c>
      <c r="H187">
        <v>0</v>
      </c>
      <c r="K187">
        <v>7225376</v>
      </c>
      <c r="L187">
        <v>1424</v>
      </c>
      <c r="M187">
        <v>15.9</v>
      </c>
      <c r="N187">
        <v>40343</v>
      </c>
      <c r="O187">
        <v>8.9</v>
      </c>
      <c r="P187">
        <v>0</v>
      </c>
      <c r="R187" s="113">
        <f>(K187-K$2)/K$3</f>
        <v>0.59601052395120913</v>
      </c>
      <c r="S187" s="113">
        <f>(L187-L$2)/L$3</f>
        <v>1.2813483011298235</v>
      </c>
      <c r="T187" s="113">
        <f>(M187-M$2)/M$3</f>
        <v>0.27398708862783167</v>
      </c>
      <c r="U187" s="113">
        <f>(N187-N$2)/N$3</f>
        <v>0.11933240658254116</v>
      </c>
      <c r="V187" s="113">
        <f>(O187-O$2)/O$3</f>
        <v>-0.58057552944919932</v>
      </c>
      <c r="W187">
        <v>0</v>
      </c>
      <c r="Z187">
        <v>159</v>
      </c>
      <c r="AA187">
        <v>1.3111253169026353</v>
      </c>
      <c r="AB187">
        <v>-0.19691739069283187</v>
      </c>
    </row>
    <row r="188" spans="1:28" x14ac:dyDescent="0.35">
      <c r="A188">
        <v>105097</v>
      </c>
      <c r="B188">
        <v>4280448</v>
      </c>
      <c r="C188">
        <v>6816</v>
      </c>
      <c r="D188">
        <v>628</v>
      </c>
      <c r="E188">
        <v>12.4</v>
      </c>
      <c r="F188">
        <v>35691</v>
      </c>
      <c r="G188">
        <v>27</v>
      </c>
      <c r="H188">
        <v>0</v>
      </c>
      <c r="K188">
        <v>6554111</v>
      </c>
      <c r="L188">
        <v>1319</v>
      </c>
      <c r="M188">
        <v>17</v>
      </c>
      <c r="N188">
        <v>41125</v>
      </c>
      <c r="O188">
        <v>8</v>
      </c>
      <c r="P188">
        <v>0</v>
      </c>
      <c r="R188" s="113">
        <f>(K188-K$2)/K$3</f>
        <v>0.28740940112113167</v>
      </c>
      <c r="S188" s="113">
        <f>(L188-L$2)/L$3</f>
        <v>0.98764947674022374</v>
      </c>
      <c r="T188" s="113">
        <f>(M188-M$2)/M$3</f>
        <v>0.82327882822362175</v>
      </c>
      <c r="U188" s="113">
        <f>(N188-N$2)/N$3</f>
        <v>0.37744412422412327</v>
      </c>
      <c r="V188" s="113">
        <f>(O188-O$2)/O$3</f>
        <v>-0.6718271712771976</v>
      </c>
      <c r="W188">
        <v>0</v>
      </c>
      <c r="Z188">
        <v>160</v>
      </c>
      <c r="AA188">
        <v>-0.76284348890321207</v>
      </c>
      <c r="AB188">
        <v>0.207600092298311</v>
      </c>
    </row>
    <row r="189" spans="1:28" x14ac:dyDescent="0.35">
      <c r="A189">
        <v>105101</v>
      </c>
      <c r="B189">
        <v>4791026</v>
      </c>
      <c r="C189">
        <v>5857</v>
      </c>
      <c r="D189">
        <v>818</v>
      </c>
      <c r="E189">
        <v>14.7</v>
      </c>
      <c r="F189">
        <v>38853</v>
      </c>
      <c r="G189">
        <v>10.199999999999999</v>
      </c>
      <c r="H189">
        <v>0</v>
      </c>
      <c r="K189">
        <v>4793580</v>
      </c>
      <c r="L189">
        <v>807</v>
      </c>
      <c r="M189">
        <v>17</v>
      </c>
      <c r="N189">
        <v>40033</v>
      </c>
      <c r="O189">
        <v>19.8</v>
      </c>
      <c r="P189">
        <v>0</v>
      </c>
      <c r="R189" s="113">
        <f>(K189-K$2)/K$3</f>
        <v>-0.52196073344146143</v>
      </c>
      <c r="S189" s="113">
        <f>(L189-L$2)/L$3</f>
        <v>-0.44448193361668126</v>
      </c>
      <c r="T189" s="113">
        <f>(M189-M$2)/M$3</f>
        <v>0.82327882822362175</v>
      </c>
      <c r="U189" s="113">
        <f>(N189-N$2)/N$3</f>
        <v>1.701190470416462E-2</v>
      </c>
      <c r="V189" s="113">
        <f>(O189-O$2)/O$3</f>
        <v>0.5245832438010013</v>
      </c>
      <c r="W189">
        <v>0</v>
      </c>
      <c r="Z189">
        <v>161</v>
      </c>
      <c r="AA189">
        <v>-0.14746029199296201</v>
      </c>
      <c r="AB189">
        <v>-9.008069327632795E-2</v>
      </c>
    </row>
    <row r="190" spans="1:28" x14ac:dyDescent="0.35">
      <c r="A190">
        <v>105103</v>
      </c>
      <c r="B190">
        <v>5513938</v>
      </c>
      <c r="C190">
        <v>6434</v>
      </c>
      <c r="D190">
        <v>857</v>
      </c>
      <c r="E190">
        <v>15.1</v>
      </c>
      <c r="F190">
        <v>39983</v>
      </c>
      <c r="G190">
        <v>19</v>
      </c>
      <c r="H190">
        <v>0</v>
      </c>
      <c r="K190">
        <v>6431040</v>
      </c>
      <c r="L190">
        <v>1218</v>
      </c>
      <c r="M190">
        <v>14.9</v>
      </c>
      <c r="N190">
        <v>39478</v>
      </c>
      <c r="O190">
        <v>10.4</v>
      </c>
      <c r="P190">
        <v>0</v>
      </c>
      <c r="R190" s="113">
        <f>(K190-K$2)/K$3</f>
        <v>0.2308298851508063</v>
      </c>
      <c r="S190" s="113">
        <f>(L190-L$2)/L$3</f>
        <v>0.70513917899403744</v>
      </c>
      <c r="T190" s="113">
        <f>(M190-M$2)/M$3</f>
        <v>-0.22536903827743218</v>
      </c>
      <c r="U190" s="113">
        <f>(N190-N$2)/N$3</f>
        <v>-0.16617480027163853</v>
      </c>
      <c r="V190" s="113">
        <f>(O190-O$2)/O$3</f>
        <v>-0.42848945973586894</v>
      </c>
      <c r="W190">
        <v>0</v>
      </c>
      <c r="Z190">
        <v>162</v>
      </c>
      <c r="AA190">
        <v>-0.14972348875990665</v>
      </c>
      <c r="AB190">
        <v>-0.10947357047724043</v>
      </c>
    </row>
    <row r="191" spans="1:28" x14ac:dyDescent="0.35">
      <c r="A191">
        <v>105107</v>
      </c>
      <c r="B191">
        <v>5118610</v>
      </c>
      <c r="C191">
        <v>5810</v>
      </c>
      <c r="D191">
        <v>881</v>
      </c>
      <c r="E191">
        <v>15</v>
      </c>
      <c r="F191">
        <v>39525</v>
      </c>
      <c r="G191">
        <v>15.2</v>
      </c>
      <c r="H191">
        <v>0</v>
      </c>
      <c r="K191">
        <v>4280448</v>
      </c>
      <c r="L191">
        <v>628</v>
      </c>
      <c r="M191">
        <v>12.4</v>
      </c>
      <c r="N191">
        <v>35691</v>
      </c>
      <c r="O191">
        <v>27</v>
      </c>
      <c r="P191">
        <v>0</v>
      </c>
      <c r="R191" s="113">
        <f>(K191-K$2)/K$3</f>
        <v>-0.75786326278537675</v>
      </c>
      <c r="S191" s="113">
        <f>(L191-L$2)/L$3</f>
        <v>-0.94516850090942739</v>
      </c>
      <c r="T191" s="113">
        <f>(M191-M$2)/M$3</f>
        <v>-1.4737593555405919</v>
      </c>
      <c r="U191" s="113">
        <f>(N191-N$2)/N$3</f>
        <v>-1.4161352538632899</v>
      </c>
      <c r="V191" s="113">
        <f>(O191-O$2)/O$3</f>
        <v>1.2545963784249869</v>
      </c>
      <c r="W191">
        <v>0</v>
      </c>
      <c r="Z191">
        <v>163</v>
      </c>
      <c r="AA191">
        <v>-0.12342733063933395</v>
      </c>
      <c r="AB191">
        <v>3.9178027781931038E-2</v>
      </c>
    </row>
    <row r="192" spans="1:28" x14ac:dyDescent="0.35">
      <c r="A192">
        <v>105252</v>
      </c>
      <c r="B192">
        <v>4810582</v>
      </c>
      <c r="C192">
        <v>5633</v>
      </c>
      <c r="D192">
        <v>854</v>
      </c>
      <c r="E192">
        <v>17.100000000000001</v>
      </c>
      <c r="F192">
        <v>41305</v>
      </c>
      <c r="G192">
        <v>11.5</v>
      </c>
      <c r="H192">
        <v>0</v>
      </c>
      <c r="K192">
        <v>4791026</v>
      </c>
      <c r="L192">
        <v>818</v>
      </c>
      <c r="M192">
        <v>14.7</v>
      </c>
      <c r="N192">
        <v>38853</v>
      </c>
      <c r="O192">
        <v>10.199999999999999</v>
      </c>
      <c r="P192">
        <v>0</v>
      </c>
      <c r="R192" s="113">
        <f>(K192-K$2)/K$3</f>
        <v>-0.52313488562831467</v>
      </c>
      <c r="S192" s="113">
        <f>(L192-L$2)/L$3</f>
        <v>-0.41371348534729463</v>
      </c>
      <c r="T192" s="113">
        <f>(M192-M$2)/M$3</f>
        <v>-0.32524026365848546</v>
      </c>
      <c r="U192" s="113">
        <f>(N192-N$2)/N$3</f>
        <v>-0.37246613470384932</v>
      </c>
      <c r="V192" s="113">
        <f>(O192-O$2)/O$3</f>
        <v>-0.44876760236431312</v>
      </c>
      <c r="W192">
        <v>0</v>
      </c>
      <c r="Z192">
        <v>164</v>
      </c>
      <c r="AA192">
        <v>2.2211170916354566</v>
      </c>
      <c r="AB192">
        <v>0.15764860223902444</v>
      </c>
    </row>
    <row r="193" spans="1:28" x14ac:dyDescent="0.35">
      <c r="A193">
        <v>105253</v>
      </c>
      <c r="B193">
        <v>8047716</v>
      </c>
      <c r="C193">
        <v>5358</v>
      </c>
      <c r="D193">
        <v>1502</v>
      </c>
      <c r="E193">
        <v>15</v>
      </c>
      <c r="F193">
        <v>38696</v>
      </c>
      <c r="G193">
        <v>8.6</v>
      </c>
      <c r="H193">
        <v>0</v>
      </c>
      <c r="K193">
        <v>5513938</v>
      </c>
      <c r="L193">
        <v>857</v>
      </c>
      <c r="M193">
        <v>15.1</v>
      </c>
      <c r="N193">
        <v>39983</v>
      </c>
      <c r="O193">
        <v>19</v>
      </c>
      <c r="P193">
        <v>0</v>
      </c>
      <c r="R193" s="113">
        <f>(K193-K$2)/K$3</f>
        <v>-0.19079005175892336</v>
      </c>
      <c r="S193" s="113">
        <f>(L193-L$2)/L$3</f>
        <v>-0.3046253505740148</v>
      </c>
      <c r="T193" s="113">
        <f>(M193-M$2)/M$3</f>
        <v>-0.12549781289637976</v>
      </c>
      <c r="U193" s="113">
        <f>(N193-N$2)/N$3</f>
        <v>5.085979495877581E-4</v>
      </c>
      <c r="V193" s="113">
        <f>(O193-O$2)/O$3</f>
        <v>0.44347067328722506</v>
      </c>
      <c r="W193">
        <v>0</v>
      </c>
      <c r="Z193">
        <v>165</v>
      </c>
      <c r="AA193">
        <v>1.2636746293570165</v>
      </c>
      <c r="AB193">
        <v>-0.19312640748592691</v>
      </c>
    </row>
    <row r="194" spans="1:28" x14ac:dyDescent="0.35">
      <c r="A194">
        <v>105262</v>
      </c>
      <c r="B194">
        <v>4623012</v>
      </c>
      <c r="C194">
        <v>5484</v>
      </c>
      <c r="D194">
        <v>843</v>
      </c>
      <c r="E194">
        <v>16</v>
      </c>
      <c r="F194">
        <v>40399</v>
      </c>
      <c r="G194">
        <v>6.3</v>
      </c>
      <c r="H194">
        <v>0</v>
      </c>
      <c r="K194">
        <v>5118610</v>
      </c>
      <c r="L194">
        <v>881</v>
      </c>
      <c r="M194">
        <v>15</v>
      </c>
      <c r="N194">
        <v>39525</v>
      </c>
      <c r="O194">
        <v>15.2</v>
      </c>
      <c r="P194">
        <v>0</v>
      </c>
      <c r="R194" s="113">
        <f>(K194-K$2)/K$3</f>
        <v>-0.37253446668621565</v>
      </c>
      <c r="S194" s="113">
        <f>(L194-L$2)/L$3</f>
        <v>-0.23749419071353484</v>
      </c>
      <c r="T194" s="113">
        <f>(M194-M$2)/M$3</f>
        <v>-0.17543342558690597</v>
      </c>
      <c r="U194" s="113">
        <f>(N194-N$2)/N$3</f>
        <v>-0.15066169192233628</v>
      </c>
      <c r="V194" s="113">
        <f>(O194-O$2)/O$3</f>
        <v>5.8185963346788092E-2</v>
      </c>
      <c r="W194">
        <v>0</v>
      </c>
      <c r="Z194">
        <v>166</v>
      </c>
      <c r="AA194">
        <v>1.301914888729103</v>
      </c>
      <c r="AB194">
        <v>-6.4326278377202284E-2</v>
      </c>
    </row>
    <row r="195" spans="1:28" x14ac:dyDescent="0.35">
      <c r="A195">
        <v>105263</v>
      </c>
      <c r="B195">
        <v>5453276</v>
      </c>
      <c r="C195">
        <v>6148</v>
      </c>
      <c r="D195">
        <v>887</v>
      </c>
      <c r="E195">
        <v>14.4</v>
      </c>
      <c r="F195">
        <v>38121</v>
      </c>
      <c r="G195">
        <v>20.5</v>
      </c>
      <c r="H195">
        <v>0</v>
      </c>
      <c r="K195">
        <v>4810582</v>
      </c>
      <c r="L195">
        <v>854</v>
      </c>
      <c r="M195">
        <v>17.100000000000001</v>
      </c>
      <c r="N195">
        <v>41305</v>
      </c>
      <c r="O195">
        <v>11.5</v>
      </c>
      <c r="P195">
        <v>0</v>
      </c>
      <c r="R195" s="113">
        <f>(K195-K$2)/K$3</f>
        <v>-0.51414439221950448</v>
      </c>
      <c r="S195" s="113">
        <f>(L195-L$2)/L$3</f>
        <v>-0.31301674555657477</v>
      </c>
      <c r="T195" s="113">
        <f>(M195-M$2)/M$3</f>
        <v>0.87321444091414879</v>
      </c>
      <c r="U195" s="113">
        <f>(N195-N$2)/N$3</f>
        <v>0.43685602854059996</v>
      </c>
      <c r="V195" s="113">
        <f>(O195-O$2)/O$3</f>
        <v>-0.3169596752794267</v>
      </c>
      <c r="W195">
        <v>0</v>
      </c>
      <c r="Z195">
        <v>167</v>
      </c>
      <c r="AA195">
        <v>0.70024294667851916</v>
      </c>
      <c r="AB195">
        <v>0.28099982992657335</v>
      </c>
    </row>
    <row r="196" spans="1:28" x14ac:dyDescent="0.35">
      <c r="A196">
        <v>105264</v>
      </c>
      <c r="B196">
        <v>7867844</v>
      </c>
      <c r="C196">
        <v>5479</v>
      </c>
      <c r="D196">
        <v>1436</v>
      </c>
      <c r="E196">
        <v>15.2</v>
      </c>
      <c r="F196">
        <v>38740</v>
      </c>
      <c r="G196">
        <v>12</v>
      </c>
      <c r="H196">
        <v>0</v>
      </c>
      <c r="K196">
        <v>8047716</v>
      </c>
      <c r="L196">
        <v>1502</v>
      </c>
      <c r="M196">
        <v>15</v>
      </c>
      <c r="N196">
        <v>38696</v>
      </c>
      <c r="O196">
        <v>8.6</v>
      </c>
      <c r="P196">
        <v>0</v>
      </c>
      <c r="R196" s="113">
        <f>(K196-K$2)/K$3</f>
        <v>0.97406546104473535</v>
      </c>
      <c r="S196" s="113">
        <f>(L196-L$2)/L$3</f>
        <v>1.4995245706763831</v>
      </c>
      <c r="T196" s="113">
        <f>(M196-M$2)/M$3</f>
        <v>-0.17543342558690597</v>
      </c>
      <c r="U196" s="113">
        <f>(N196-N$2)/N$3</f>
        <v>-0.42428651791322064</v>
      </c>
      <c r="V196" s="113">
        <f>(O196-O$2)/O$3</f>
        <v>-0.61099274339186549</v>
      </c>
      <c r="W196">
        <v>0</v>
      </c>
      <c r="Z196">
        <v>168</v>
      </c>
      <c r="AA196">
        <v>-1.3513565560851923</v>
      </c>
      <c r="AB196">
        <v>0.26088871158955818</v>
      </c>
    </row>
    <row r="197" spans="1:28" x14ac:dyDescent="0.35">
      <c r="A197">
        <v>105354</v>
      </c>
      <c r="B197">
        <v>5279115</v>
      </c>
      <c r="C197">
        <v>5295</v>
      </c>
      <c r="D197">
        <v>997</v>
      </c>
      <c r="E197">
        <v>15.3</v>
      </c>
      <c r="F197">
        <v>39857</v>
      </c>
      <c r="G197">
        <v>11.9</v>
      </c>
      <c r="H197">
        <v>0</v>
      </c>
      <c r="K197">
        <v>4623012</v>
      </c>
      <c r="L197">
        <v>843</v>
      </c>
      <c r="M197">
        <v>16</v>
      </c>
      <c r="N197">
        <v>40399</v>
      </c>
      <c r="O197">
        <v>6.3</v>
      </c>
      <c r="P197">
        <v>0</v>
      </c>
      <c r="R197" s="113">
        <f>(K197-K$2)/K$3</f>
        <v>-0.60037607808013715</v>
      </c>
      <c r="S197" s="113">
        <f>(L197-L$2)/L$3</f>
        <v>-0.3437851938259614</v>
      </c>
      <c r="T197" s="113">
        <f>(M197-M$2)/M$3</f>
        <v>0.32392270131835788</v>
      </c>
      <c r="U197" s="113">
        <f>(N197-N$2)/N$3</f>
        <v>0.13781611014766723</v>
      </c>
      <c r="V197" s="113">
        <f>(O197-O$2)/O$3</f>
        <v>-0.84419138361897206</v>
      </c>
      <c r="W197">
        <v>0</v>
      </c>
      <c r="Z197">
        <v>169</v>
      </c>
      <c r="AA197">
        <v>-0.17049039689297277</v>
      </c>
      <c r="AB197">
        <v>-0.14509630953878697</v>
      </c>
    </row>
    <row r="198" spans="1:28" x14ac:dyDescent="0.35">
      <c r="A198">
        <v>105355</v>
      </c>
      <c r="B198">
        <v>4725700</v>
      </c>
      <c r="C198">
        <v>5495</v>
      </c>
      <c r="D198">
        <v>860</v>
      </c>
      <c r="E198">
        <v>16</v>
      </c>
      <c r="F198">
        <v>39104</v>
      </c>
      <c r="G198">
        <v>23.1</v>
      </c>
      <c r="H198">
        <v>0</v>
      </c>
      <c r="K198">
        <v>5453276</v>
      </c>
      <c r="L198">
        <v>887</v>
      </c>
      <c r="M198">
        <v>14.4</v>
      </c>
      <c r="N198">
        <v>38121</v>
      </c>
      <c r="O198">
        <v>20.5</v>
      </c>
      <c r="P198">
        <v>0</v>
      </c>
      <c r="R198" s="113">
        <f>(K198-K$2)/K$3</f>
        <v>-0.2186782349848001</v>
      </c>
      <c r="S198" s="113">
        <f>(L198-L$2)/L$3</f>
        <v>-0.22071140074841486</v>
      </c>
      <c r="T198" s="113">
        <f>(M198-M$2)/M$3</f>
        <v>-0.47504710173006409</v>
      </c>
      <c r="U198" s="113">
        <f>(N198-N$2)/N$3</f>
        <v>-0.6140745455908545</v>
      </c>
      <c r="V198" s="113">
        <f>(O198-O$2)/O$3</f>
        <v>0.59555674300055539</v>
      </c>
      <c r="W198">
        <v>0</v>
      </c>
      <c r="Z198">
        <v>170</v>
      </c>
      <c r="AA198">
        <v>0.11710656586708584</v>
      </c>
      <c r="AB198">
        <v>0.14371660934734226</v>
      </c>
    </row>
    <row r="199" spans="1:28" x14ac:dyDescent="0.35">
      <c r="A199">
        <v>105358</v>
      </c>
      <c r="B199">
        <v>4453080</v>
      </c>
      <c r="C199">
        <v>5160</v>
      </c>
      <c r="D199">
        <v>863</v>
      </c>
      <c r="E199">
        <v>16.899999999999999</v>
      </c>
      <c r="F199">
        <v>40391</v>
      </c>
      <c r="G199">
        <v>13.8</v>
      </c>
      <c r="H199">
        <v>0</v>
      </c>
      <c r="K199">
        <v>7867844</v>
      </c>
      <c r="L199">
        <v>1436</v>
      </c>
      <c r="M199">
        <v>15.2</v>
      </c>
      <c r="N199">
        <v>38740</v>
      </c>
      <c r="O199">
        <v>12</v>
      </c>
      <c r="P199">
        <v>0</v>
      </c>
      <c r="R199" s="113">
        <f>(K199-K$2)/K$3</f>
        <v>0.89137278204956694</v>
      </c>
      <c r="S199" s="113">
        <f>(L199-L$2)/L$3</f>
        <v>1.3149138810600633</v>
      </c>
      <c r="T199" s="113">
        <f>(M199-M$2)/M$3</f>
        <v>-7.5562200205853552E-2</v>
      </c>
      <c r="U199" s="113">
        <f>(N199-N$2)/N$3</f>
        <v>-0.40976360796919298</v>
      </c>
      <c r="V199" s="113">
        <f>(O199-O$2)/O$3</f>
        <v>-0.26626431870831663</v>
      </c>
      <c r="W199">
        <v>0</v>
      </c>
      <c r="Z199">
        <v>171</v>
      </c>
      <c r="AA199">
        <v>0.7792770850169688</v>
      </c>
      <c r="AB199">
        <v>-0.30101186638779165</v>
      </c>
    </row>
    <row r="200" spans="1:28" x14ac:dyDescent="0.35">
      <c r="A200">
        <v>105360</v>
      </c>
      <c r="B200">
        <v>4715194</v>
      </c>
      <c r="C200">
        <v>5426</v>
      </c>
      <c r="D200">
        <v>869</v>
      </c>
      <c r="E200">
        <v>16.8</v>
      </c>
      <c r="F200">
        <v>41073</v>
      </c>
      <c r="G200">
        <v>19.399999999999999</v>
      </c>
      <c r="H200">
        <v>0</v>
      </c>
      <c r="K200">
        <v>5279115</v>
      </c>
      <c r="L200">
        <v>997</v>
      </c>
      <c r="M200">
        <v>15.3</v>
      </c>
      <c r="N200">
        <v>39857</v>
      </c>
      <c r="O200">
        <v>11.9</v>
      </c>
      <c r="P200">
        <v>0</v>
      </c>
      <c r="R200" s="113">
        <f>(K200-K$2)/K$3</f>
        <v>-0.2987453919991076</v>
      </c>
      <c r="S200" s="113">
        <f>(L200-L$2)/L$3</f>
        <v>8.6973081945451461E-2</v>
      </c>
      <c r="T200" s="113">
        <f>(M200-M$2)/M$3</f>
        <v>-2.5626587515326461E-2</v>
      </c>
      <c r="U200" s="113">
        <f>(N200-N$2)/N$3</f>
        <v>-4.1079735071945928E-2</v>
      </c>
      <c r="V200" s="113">
        <f>(O200-O$2)/O$3</f>
        <v>-0.27640339002253861</v>
      </c>
      <c r="W200">
        <v>0</v>
      </c>
      <c r="Z200">
        <v>172</v>
      </c>
      <c r="AA200">
        <v>0.92835133930063363</v>
      </c>
      <c r="AB200">
        <v>-6.0624345653027434E-2</v>
      </c>
    </row>
    <row r="201" spans="1:28" x14ac:dyDescent="0.35">
      <c r="A201">
        <v>105361</v>
      </c>
      <c r="B201">
        <v>5556510</v>
      </c>
      <c r="C201">
        <v>5193</v>
      </c>
      <c r="D201">
        <v>1070</v>
      </c>
      <c r="E201">
        <v>15.7</v>
      </c>
      <c r="F201">
        <v>39462</v>
      </c>
      <c r="G201">
        <v>7.4</v>
      </c>
      <c r="H201">
        <v>0</v>
      </c>
      <c r="K201">
        <v>4725700</v>
      </c>
      <c r="L201">
        <v>860</v>
      </c>
      <c r="M201">
        <v>16</v>
      </c>
      <c r="N201">
        <v>39104</v>
      </c>
      <c r="O201">
        <v>23.1</v>
      </c>
      <c r="P201">
        <v>0</v>
      </c>
      <c r="R201" s="113">
        <f>(K201-K$2)/K$3</f>
        <v>-0.55316725280073931</v>
      </c>
      <c r="S201" s="113">
        <f>(L201-L$2)/L$3</f>
        <v>-0.29623395559145477</v>
      </c>
      <c r="T201" s="113">
        <f>(M201-M$2)/M$3</f>
        <v>0.32392270131835788</v>
      </c>
      <c r="U201" s="113">
        <f>(N201-N$2)/N$3</f>
        <v>-0.28961953479587343</v>
      </c>
      <c r="V201" s="113">
        <f>(O201-O$2)/O$3</f>
        <v>0.85917259717032823</v>
      </c>
      <c r="W201">
        <v>0</v>
      </c>
      <c r="Z201">
        <v>173</v>
      </c>
      <c r="AA201">
        <v>-0.12114127123860208</v>
      </c>
      <c r="AB201">
        <v>-7.0387108011349564E-2</v>
      </c>
    </row>
    <row r="202" spans="1:28" x14ac:dyDescent="0.35">
      <c r="A202">
        <v>105362</v>
      </c>
      <c r="B202">
        <v>4444480</v>
      </c>
      <c r="C202">
        <v>5440</v>
      </c>
      <c r="D202">
        <v>817</v>
      </c>
      <c r="E202">
        <v>17.3</v>
      </c>
      <c r="F202">
        <v>38529</v>
      </c>
      <c r="G202">
        <v>28</v>
      </c>
      <c r="H202">
        <v>0</v>
      </c>
      <c r="K202">
        <v>4453080</v>
      </c>
      <c r="L202">
        <v>863</v>
      </c>
      <c r="M202">
        <v>16.899999999999999</v>
      </c>
      <c r="N202">
        <v>40391</v>
      </c>
      <c r="O202">
        <v>13.8</v>
      </c>
      <c r="P202">
        <v>0</v>
      </c>
      <c r="R202" s="113">
        <f>(K202-K$2)/K$3</f>
        <v>-0.67849903399882905</v>
      </c>
      <c r="S202" s="113">
        <f>(L202-L$2)/L$3</f>
        <v>-0.28784256060889479</v>
      </c>
      <c r="T202" s="113">
        <f>(M202-M$2)/M$3</f>
        <v>0.77334321553309471</v>
      </c>
      <c r="U202" s="113">
        <f>(N202-N$2)/N$3</f>
        <v>0.13517558106693495</v>
      </c>
      <c r="V202" s="113">
        <f>(O202-O$2)/O$3</f>
        <v>-8.3761035052320104E-2</v>
      </c>
      <c r="W202">
        <v>0</v>
      </c>
      <c r="Z202">
        <v>174</v>
      </c>
      <c r="AA202">
        <v>0.38315442639437902</v>
      </c>
      <c r="AB202">
        <v>0.23912189117135019</v>
      </c>
    </row>
    <row r="203" spans="1:28" x14ac:dyDescent="0.35">
      <c r="A203">
        <v>105364</v>
      </c>
      <c r="B203">
        <v>3767458</v>
      </c>
      <c r="C203">
        <v>6598</v>
      </c>
      <c r="D203">
        <v>571</v>
      </c>
      <c r="E203">
        <v>16.5</v>
      </c>
      <c r="F203">
        <v>43115</v>
      </c>
      <c r="G203">
        <v>36.799999999999997</v>
      </c>
      <c r="H203">
        <v>0</v>
      </c>
      <c r="K203">
        <v>4715194</v>
      </c>
      <c r="L203">
        <v>869</v>
      </c>
      <c r="M203">
        <v>16.8</v>
      </c>
      <c r="N203">
        <v>41073</v>
      </c>
      <c r="O203">
        <v>19.399999999999999</v>
      </c>
      <c r="P203">
        <v>0</v>
      </c>
      <c r="R203" s="113">
        <f>(K203-K$2)/K$3</f>
        <v>-0.55799718344877369</v>
      </c>
      <c r="S203" s="113">
        <f>(L203-L$2)/L$3</f>
        <v>-0.27105977064377479</v>
      </c>
      <c r="T203" s="113">
        <f>(M203-M$2)/M$3</f>
        <v>0.72340760284256933</v>
      </c>
      <c r="U203" s="113">
        <f>(N203-N$2)/N$3</f>
        <v>0.36028068519936335</v>
      </c>
      <c r="V203" s="113">
        <f>(O203-O$2)/O$3</f>
        <v>0.48402695854411304</v>
      </c>
      <c r="W203">
        <v>0</v>
      </c>
      <c r="Z203">
        <v>175</v>
      </c>
      <c r="AA203">
        <v>-0.49884830739817665</v>
      </c>
      <c r="AB203">
        <v>-0.15092721270777787</v>
      </c>
    </row>
    <row r="204" spans="1:28" x14ac:dyDescent="0.35">
      <c r="A204">
        <v>105365</v>
      </c>
      <c r="B204">
        <v>3946380</v>
      </c>
      <c r="C204">
        <v>4964</v>
      </c>
      <c r="D204">
        <v>795</v>
      </c>
      <c r="E204">
        <v>16.8</v>
      </c>
      <c r="F204">
        <v>40766</v>
      </c>
      <c r="G204">
        <v>7.1</v>
      </c>
      <c r="H204">
        <v>0</v>
      </c>
      <c r="K204">
        <v>5556510</v>
      </c>
      <c r="L204">
        <v>1070</v>
      </c>
      <c r="M204">
        <v>15.7</v>
      </c>
      <c r="N204">
        <v>39462</v>
      </c>
      <c r="O204">
        <v>7.4</v>
      </c>
      <c r="P204">
        <v>0</v>
      </c>
      <c r="R204" s="113">
        <f>(K204-K$2)/K$3</f>
        <v>-0.17121839674768033</v>
      </c>
      <c r="S204" s="113">
        <f>(L204-L$2)/L$3</f>
        <v>0.29116369318774454</v>
      </c>
      <c r="T204" s="113">
        <f>(M204-M$2)/M$3</f>
        <v>0.17411586324677839</v>
      </c>
      <c r="U204" s="113">
        <f>(N204-N$2)/N$3</f>
        <v>-0.17145585843310313</v>
      </c>
      <c r="V204" s="113">
        <f>(O204-O$2)/O$3</f>
        <v>-0.73266159916252971</v>
      </c>
      <c r="W204">
        <v>0</v>
      </c>
      <c r="Z204">
        <v>176</v>
      </c>
      <c r="AA204">
        <v>-0.9558311162534654</v>
      </c>
      <c r="AB204">
        <v>0.10239122183526916</v>
      </c>
    </row>
    <row r="205" spans="1:28" x14ac:dyDescent="0.35">
      <c r="A205">
        <v>105366</v>
      </c>
      <c r="B205">
        <v>6032752</v>
      </c>
      <c r="C205">
        <v>4994</v>
      </c>
      <c r="D205">
        <v>1208</v>
      </c>
      <c r="E205">
        <v>15.5</v>
      </c>
      <c r="F205">
        <v>37773</v>
      </c>
      <c r="G205">
        <v>7.5</v>
      </c>
      <c r="H205">
        <v>0</v>
      </c>
      <c r="K205">
        <v>4444480</v>
      </c>
      <c r="L205">
        <v>817</v>
      </c>
      <c r="M205">
        <v>17.3</v>
      </c>
      <c r="N205">
        <v>38529</v>
      </c>
      <c r="O205">
        <v>28</v>
      </c>
      <c r="P205">
        <v>0</v>
      </c>
      <c r="R205" s="113">
        <f>(K205-K$2)/K$3</f>
        <v>-0.68245271794829565</v>
      </c>
      <c r="S205" s="113">
        <f>(L205-L$2)/L$3</f>
        <v>-0.41651061700814795</v>
      </c>
      <c r="T205" s="113">
        <f>(M205-M$2)/M$3</f>
        <v>0.97308566629520121</v>
      </c>
      <c r="U205" s="113">
        <f>(N205-N$2)/N$3</f>
        <v>-0.47940756247350735</v>
      </c>
      <c r="V205" s="113">
        <f>(O205-O$2)/O$3</f>
        <v>1.3559870915672072</v>
      </c>
      <c r="W205">
        <v>0</v>
      </c>
      <c r="Z205">
        <v>177</v>
      </c>
      <c r="AA205">
        <v>1.3163646513992664</v>
      </c>
      <c r="AB205">
        <v>-4.649834917619744E-2</v>
      </c>
    </row>
    <row r="206" spans="1:28" x14ac:dyDescent="0.35">
      <c r="A206">
        <v>105367</v>
      </c>
      <c r="B206">
        <v>5234405</v>
      </c>
      <c r="C206">
        <v>5009</v>
      </c>
      <c r="D206">
        <v>1045</v>
      </c>
      <c r="E206">
        <v>15.5</v>
      </c>
      <c r="F206">
        <v>38762</v>
      </c>
      <c r="G206">
        <v>7.6</v>
      </c>
      <c r="H206">
        <v>0</v>
      </c>
      <c r="K206">
        <v>3767458</v>
      </c>
      <c r="L206">
        <v>571</v>
      </c>
      <c r="M206">
        <v>16.5</v>
      </c>
      <c r="N206">
        <v>43115</v>
      </c>
      <c r="O206">
        <v>36.799999999999997</v>
      </c>
      <c r="P206">
        <v>0</v>
      </c>
      <c r="R206" s="113">
        <f>(K206-K$2)/K$3</f>
        <v>-0.99370051037105667</v>
      </c>
      <c r="S206" s="113">
        <f>(L206-L$2)/L$3</f>
        <v>-1.1046050055780672</v>
      </c>
      <c r="T206" s="113">
        <f>(M206-M$2)/M$3</f>
        <v>0.57360076477098987</v>
      </c>
      <c r="U206" s="113">
        <f>(N206-N$2)/N$3</f>
        <v>1.0342757330562824</v>
      </c>
      <c r="V206" s="113">
        <f>(O206-O$2)/O$3</f>
        <v>2.2482253672187449</v>
      </c>
      <c r="W206">
        <v>0</v>
      </c>
      <c r="Z206">
        <v>178</v>
      </c>
      <c r="AA206">
        <v>-0.79326734363420914</v>
      </c>
      <c r="AB206">
        <v>-0.26757131750570762</v>
      </c>
    </row>
    <row r="207" spans="1:28" x14ac:dyDescent="0.35">
      <c r="A207">
        <v>105560</v>
      </c>
      <c r="B207">
        <v>12537320</v>
      </c>
      <c r="C207">
        <v>7580</v>
      </c>
      <c r="D207">
        <v>1654</v>
      </c>
      <c r="E207">
        <v>12.6</v>
      </c>
      <c r="F207">
        <v>36847</v>
      </c>
      <c r="G207">
        <v>24.6</v>
      </c>
      <c r="H207">
        <v>0</v>
      </c>
      <c r="K207">
        <v>3946380</v>
      </c>
      <c r="L207">
        <v>795</v>
      </c>
      <c r="M207">
        <v>16.8</v>
      </c>
      <c r="N207">
        <v>40766</v>
      </c>
      <c r="O207">
        <v>7.1</v>
      </c>
      <c r="P207">
        <v>0</v>
      </c>
      <c r="R207" s="113">
        <f>(K207-K$2)/K$3</f>
        <v>-0.91144457553309677</v>
      </c>
      <c r="S207" s="113">
        <f>(L207-L$2)/L$3</f>
        <v>-0.47804751354692127</v>
      </c>
      <c r="T207" s="113">
        <f>(M207-M$2)/M$3</f>
        <v>0.72340760284256933</v>
      </c>
      <c r="U207" s="113">
        <f>(N207-N$2)/N$3</f>
        <v>0.25895038172626139</v>
      </c>
      <c r="V207" s="113">
        <f>(O207-O$2)/O$3</f>
        <v>-0.76307881310519576</v>
      </c>
      <c r="W207">
        <v>0</v>
      </c>
      <c r="Z207">
        <v>179</v>
      </c>
      <c r="AA207">
        <v>0.2625126470962752</v>
      </c>
      <c r="AB207">
        <v>-0.20414153635981636</v>
      </c>
    </row>
    <row r="208" spans="1:28" x14ac:dyDescent="0.35">
      <c r="A208">
        <v>105574</v>
      </c>
      <c r="B208">
        <v>5294268</v>
      </c>
      <c r="C208">
        <v>7003</v>
      </c>
      <c r="D208">
        <v>756</v>
      </c>
      <c r="E208">
        <v>12.6</v>
      </c>
      <c r="F208">
        <v>37196</v>
      </c>
      <c r="G208">
        <v>24.8</v>
      </c>
      <c r="H208">
        <v>0</v>
      </c>
      <c r="K208">
        <v>6032752</v>
      </c>
      <c r="L208">
        <v>1208</v>
      </c>
      <c r="M208">
        <v>15.5</v>
      </c>
      <c r="N208">
        <v>37773</v>
      </c>
      <c r="O208">
        <v>7.5</v>
      </c>
      <c r="P208">
        <v>0</v>
      </c>
      <c r="R208" s="113">
        <f>(K208-K$2)/K$3</f>
        <v>4.772466737579064E-2</v>
      </c>
      <c r="S208" s="113">
        <f>(L208-L$2)/L$3</f>
        <v>0.67716786238550419</v>
      </c>
      <c r="T208" s="113">
        <f>(M208-M$2)/M$3</f>
        <v>7.4244637865725951E-2</v>
      </c>
      <c r="U208" s="113">
        <f>(N208-N$2)/N$3</f>
        <v>-0.72893756060270953</v>
      </c>
      <c r="V208" s="113">
        <f>(O208-O$2)/O$3</f>
        <v>-0.72252252784830773</v>
      </c>
      <c r="W208">
        <v>0</v>
      </c>
      <c r="Z208">
        <v>180</v>
      </c>
      <c r="AA208">
        <v>-0.21274578724452076</v>
      </c>
      <c r="AB208">
        <v>-0.30187488597168688</v>
      </c>
    </row>
    <row r="209" spans="1:28" x14ac:dyDescent="0.35">
      <c r="A209">
        <v>105576</v>
      </c>
      <c r="B209">
        <v>5369910</v>
      </c>
      <c r="C209">
        <v>7306</v>
      </c>
      <c r="D209">
        <v>735</v>
      </c>
      <c r="E209">
        <v>13.3</v>
      </c>
      <c r="F209">
        <v>39483</v>
      </c>
      <c r="G209">
        <v>24.7</v>
      </c>
      <c r="H209">
        <v>0</v>
      </c>
      <c r="K209">
        <v>5234405</v>
      </c>
      <c r="L209">
        <v>1045</v>
      </c>
      <c r="M209">
        <v>15.5</v>
      </c>
      <c r="N209">
        <v>38762</v>
      </c>
      <c r="O209">
        <v>7.6</v>
      </c>
      <c r="P209">
        <v>0</v>
      </c>
      <c r="R209" s="113">
        <f>(K209-K$2)/K$3</f>
        <v>-0.31929995122941568</v>
      </c>
      <c r="S209" s="113">
        <f>(L209-L$2)/L$3</f>
        <v>0.22123540166641131</v>
      </c>
      <c r="T209" s="113">
        <f>(M209-M$2)/M$3</f>
        <v>7.4244637865725951E-2</v>
      </c>
      <c r="U209" s="113">
        <f>(N209-N$2)/N$3</f>
        <v>-0.40250215299717917</v>
      </c>
      <c r="V209" s="113">
        <f>(O209-O$2)/O$3</f>
        <v>-0.71238345653408575</v>
      </c>
      <c r="W209">
        <v>0</v>
      </c>
      <c r="Z209">
        <v>181</v>
      </c>
      <c r="AA209">
        <v>-0.49850605341286258</v>
      </c>
      <c r="AB209">
        <v>-2.3023912370383703E-2</v>
      </c>
    </row>
    <row r="210" spans="1:28" x14ac:dyDescent="0.35">
      <c r="A210">
        <v>105577</v>
      </c>
      <c r="B210">
        <v>6873060</v>
      </c>
      <c r="C210">
        <v>6029</v>
      </c>
      <c r="D210">
        <v>1140</v>
      </c>
      <c r="E210">
        <v>16.7</v>
      </c>
      <c r="F210">
        <v>40067</v>
      </c>
      <c r="G210">
        <v>25</v>
      </c>
      <c r="H210">
        <v>0</v>
      </c>
      <c r="K210">
        <v>12537320</v>
      </c>
      <c r="L210">
        <v>1654</v>
      </c>
      <c r="M210">
        <v>12.6</v>
      </c>
      <c r="N210">
        <v>36847</v>
      </c>
      <c r="O210">
        <v>24.6</v>
      </c>
      <c r="P210">
        <v>0</v>
      </c>
      <c r="R210" s="113">
        <f>(K210-K$2)/K$3</f>
        <v>3.0380742138657628</v>
      </c>
      <c r="S210" s="113">
        <f>(L210-L$2)/L$3</f>
        <v>1.9246885831260894</v>
      </c>
      <c r="T210" s="113">
        <f>(M210-M$2)/M$3</f>
        <v>-1.3738881301595394</v>
      </c>
      <c r="U210" s="113">
        <f>(N210-N$2)/N$3</f>
        <v>-1.0345788016974728</v>
      </c>
      <c r="V210" s="113">
        <f>(O210-O$2)/O$3</f>
        <v>1.0112586668836585</v>
      </c>
      <c r="W210">
        <v>0</v>
      </c>
      <c r="Z210">
        <v>182</v>
      </c>
      <c r="AA210">
        <v>-0.57569624736988811</v>
      </c>
      <c r="AB210">
        <v>-0.34643430836337152</v>
      </c>
    </row>
    <row r="211" spans="1:28" x14ac:dyDescent="0.35">
      <c r="A211">
        <v>105581</v>
      </c>
      <c r="B211">
        <v>5787628</v>
      </c>
      <c r="C211">
        <v>6622</v>
      </c>
      <c r="D211">
        <v>874</v>
      </c>
      <c r="E211">
        <v>12.7</v>
      </c>
      <c r="F211">
        <v>38975</v>
      </c>
      <c r="G211">
        <v>21.5</v>
      </c>
      <c r="H211">
        <v>0</v>
      </c>
      <c r="K211">
        <v>5294268</v>
      </c>
      <c r="L211">
        <v>756</v>
      </c>
      <c r="M211">
        <v>12.6</v>
      </c>
      <c r="N211">
        <v>37196</v>
      </c>
      <c r="O211">
        <v>24.8</v>
      </c>
      <c r="P211">
        <v>0</v>
      </c>
      <c r="R211" s="113">
        <f>(K211-K$2)/K$3</f>
        <v>-0.29177909282628589</v>
      </c>
      <c r="S211" s="113">
        <f>(L211-L$2)/L$3</f>
        <v>-0.58713564832020115</v>
      </c>
      <c r="T211" s="113">
        <f>(M211-M$2)/M$3</f>
        <v>-1.3738881301595394</v>
      </c>
      <c r="U211" s="113">
        <f>(N211-N$2)/N$3</f>
        <v>-0.91938572055052648</v>
      </c>
      <c r="V211" s="113">
        <f>(O211-O$2)/O$3</f>
        <v>1.0315368095121025</v>
      </c>
      <c r="W211">
        <v>0</v>
      </c>
      <c r="Z211">
        <v>183</v>
      </c>
      <c r="AA211">
        <v>0.93350180048466247</v>
      </c>
      <c r="AB211">
        <v>-0.33749127653345334</v>
      </c>
    </row>
    <row r="212" spans="1:28" x14ac:dyDescent="0.35">
      <c r="A212">
        <v>105736</v>
      </c>
      <c r="B212">
        <v>7026941</v>
      </c>
      <c r="C212">
        <v>5209</v>
      </c>
      <c r="D212">
        <v>1349</v>
      </c>
      <c r="E212">
        <v>16.3</v>
      </c>
      <c r="F212">
        <v>38957</v>
      </c>
      <c r="G212">
        <v>7.6</v>
      </c>
      <c r="H212">
        <v>0</v>
      </c>
      <c r="K212">
        <v>5369910</v>
      </c>
      <c r="L212">
        <v>735</v>
      </c>
      <c r="M212">
        <v>13.3</v>
      </c>
      <c r="N212">
        <v>39483</v>
      </c>
      <c r="O212">
        <v>24.7</v>
      </c>
      <c r="P212">
        <v>0</v>
      </c>
      <c r="R212" s="113">
        <f>(K212-K$2)/K$3</f>
        <v>-0.25700414383726855</v>
      </c>
      <c r="S212" s="113">
        <f>(L212-L$2)/L$3</f>
        <v>-0.64587541319812103</v>
      </c>
      <c r="T212" s="113">
        <f>(M212-M$2)/M$3</f>
        <v>-1.0243388413258543</v>
      </c>
      <c r="U212" s="113">
        <f>(N212-N$2)/N$3</f>
        <v>-0.16452446959618086</v>
      </c>
      <c r="V212" s="113">
        <f>(O212-O$2)/O$3</f>
        <v>1.0213977381978803</v>
      </c>
      <c r="W212">
        <v>0</v>
      </c>
      <c r="Z212">
        <v>184</v>
      </c>
      <c r="AA212">
        <v>0.59952211960635537</v>
      </c>
      <c r="AB212">
        <v>-0.31211271848522371</v>
      </c>
    </row>
    <row r="213" spans="1:28" x14ac:dyDescent="0.35">
      <c r="A213">
        <v>105738</v>
      </c>
      <c r="B213">
        <v>9390648</v>
      </c>
      <c r="C213">
        <v>6294</v>
      </c>
      <c r="D213">
        <v>1492</v>
      </c>
      <c r="E213">
        <v>15.8</v>
      </c>
      <c r="F213">
        <v>41187</v>
      </c>
      <c r="G213">
        <v>18.7</v>
      </c>
      <c r="H213">
        <v>0</v>
      </c>
      <c r="K213">
        <v>6873060</v>
      </c>
      <c r="L213">
        <v>1140</v>
      </c>
      <c r="M213">
        <v>16.7</v>
      </c>
      <c r="N213">
        <v>40067</v>
      </c>
      <c r="O213">
        <v>25</v>
      </c>
      <c r="P213">
        <v>0</v>
      </c>
      <c r="R213" s="113">
        <f>(K213-K$2)/K$3</f>
        <v>0.43404004553955117</v>
      </c>
      <c r="S213" s="113">
        <f>(L213-L$2)/L$3</f>
        <v>0.48696290944747767</v>
      </c>
      <c r="T213" s="113">
        <f>(M213-M$2)/M$3</f>
        <v>0.67347199015204229</v>
      </c>
      <c r="U213" s="113">
        <f>(N213-N$2)/N$3</f>
        <v>2.8234153297276885E-2</v>
      </c>
      <c r="V213" s="113">
        <f>(O213-O$2)/O$3</f>
        <v>1.0518149521405464</v>
      </c>
      <c r="W213">
        <v>0</v>
      </c>
      <c r="Z213">
        <v>185</v>
      </c>
      <c r="AA213">
        <v>-0.47223253446363078</v>
      </c>
      <c r="AB213">
        <v>-4.9728198977830651E-2</v>
      </c>
    </row>
    <row r="214" spans="1:28" x14ac:dyDescent="0.35">
      <c r="A214">
        <v>105834</v>
      </c>
      <c r="B214">
        <v>5880588</v>
      </c>
      <c r="C214">
        <v>6713</v>
      </c>
      <c r="D214">
        <v>876</v>
      </c>
      <c r="E214">
        <v>14.5</v>
      </c>
      <c r="F214">
        <v>41893</v>
      </c>
      <c r="G214">
        <v>24.2</v>
      </c>
      <c r="H214">
        <v>0</v>
      </c>
      <c r="K214">
        <v>5787628</v>
      </c>
      <c r="L214">
        <v>874</v>
      </c>
      <c r="M214">
        <v>12.7</v>
      </c>
      <c r="N214">
        <v>38975</v>
      </c>
      <c r="O214">
        <v>21.5</v>
      </c>
      <c r="P214">
        <v>0</v>
      </c>
      <c r="R214" s="113">
        <f>(K214-K$2)/K$3</f>
        <v>-6.4966358720609296E-2</v>
      </c>
      <c r="S214" s="113">
        <f>(L214-L$2)/L$3</f>
        <v>-0.25707411233950817</v>
      </c>
      <c r="T214" s="113">
        <f>(M214-M$2)/M$3</f>
        <v>-1.3239525174690132</v>
      </c>
      <c r="U214" s="113">
        <f>(N214-N$2)/N$3</f>
        <v>-0.33219806622268178</v>
      </c>
      <c r="V214" s="113">
        <f>(O214-O$2)/O$3</f>
        <v>0.69694745614277565</v>
      </c>
      <c r="W214">
        <v>0</v>
      </c>
      <c r="Z214">
        <v>186</v>
      </c>
      <c r="AA214">
        <v>0.48314352840746499</v>
      </c>
      <c r="AB214">
        <v>-0.25231364325665873</v>
      </c>
    </row>
    <row r="215" spans="1:28" x14ac:dyDescent="0.35">
      <c r="A215">
        <v>105837</v>
      </c>
      <c r="B215">
        <v>7039890</v>
      </c>
      <c r="C215">
        <v>6017</v>
      </c>
      <c r="D215">
        <v>1170</v>
      </c>
      <c r="E215">
        <v>15.1</v>
      </c>
      <c r="F215">
        <v>39486</v>
      </c>
      <c r="G215">
        <v>24</v>
      </c>
      <c r="H215">
        <v>0</v>
      </c>
      <c r="K215">
        <v>7026941</v>
      </c>
      <c r="L215">
        <v>1349</v>
      </c>
      <c r="M215">
        <v>16.3</v>
      </c>
      <c r="N215">
        <v>38957</v>
      </c>
      <c r="O215">
        <v>7.6</v>
      </c>
      <c r="P215">
        <v>0</v>
      </c>
      <c r="R215" s="113">
        <f>(K215-K$2)/K$3</f>
        <v>0.50478386412418641</v>
      </c>
      <c r="S215" s="113">
        <f>(L215-L$2)/L$3</f>
        <v>1.0715634265658236</v>
      </c>
      <c r="T215" s="113">
        <f>(M215-M$2)/M$3</f>
        <v>0.47372953938993739</v>
      </c>
      <c r="U215" s="113">
        <f>(N215-N$2)/N$3</f>
        <v>-0.33813925665432942</v>
      </c>
      <c r="V215" s="113">
        <f>(O215-O$2)/O$3</f>
        <v>-0.71238345653408575</v>
      </c>
      <c r="W215">
        <v>0</v>
      </c>
      <c r="Z215">
        <v>187</v>
      </c>
      <c r="AA215">
        <v>-0.58883139294794484</v>
      </c>
      <c r="AB215">
        <v>-0.1690318698374319</v>
      </c>
    </row>
    <row r="216" spans="1:28" x14ac:dyDescent="0.35">
      <c r="A216">
        <v>105839</v>
      </c>
      <c r="B216">
        <v>5027666</v>
      </c>
      <c r="C216">
        <v>6454</v>
      </c>
      <c r="D216">
        <v>779</v>
      </c>
      <c r="E216">
        <v>16.2</v>
      </c>
      <c r="F216">
        <v>38321</v>
      </c>
      <c r="G216">
        <v>24.9</v>
      </c>
      <c r="H216">
        <v>0</v>
      </c>
      <c r="K216">
        <v>9390648</v>
      </c>
      <c r="L216">
        <v>1492</v>
      </c>
      <c r="M216">
        <v>15.8</v>
      </c>
      <c r="N216">
        <v>41187</v>
      </c>
      <c r="O216">
        <v>18.7</v>
      </c>
      <c r="P216">
        <v>0</v>
      </c>
      <c r="R216" s="113">
        <f>(K216-K$2)/K$3</f>
        <v>1.5914525184429933</v>
      </c>
      <c r="S216" s="113">
        <f>(L216-L$2)/L$3</f>
        <v>1.47155325406785</v>
      </c>
      <c r="T216" s="113">
        <f>(M216-M$2)/M$3</f>
        <v>0.22405147593730548</v>
      </c>
      <c r="U216" s="113">
        <f>(N216-N$2)/N$3</f>
        <v>0.39790822459979858</v>
      </c>
      <c r="V216" s="113">
        <f>(O216-O$2)/O$3</f>
        <v>0.41305345934455895</v>
      </c>
      <c r="W216">
        <v>0</v>
      </c>
      <c r="Z216">
        <v>188</v>
      </c>
      <c r="AA216">
        <v>-0.53461430648586883</v>
      </c>
      <c r="AB216">
        <v>1.1479420857554157E-2</v>
      </c>
    </row>
    <row r="217" spans="1:28" x14ac:dyDescent="0.35">
      <c r="A217">
        <v>105840</v>
      </c>
      <c r="B217">
        <v>7286666</v>
      </c>
      <c r="C217">
        <v>5834</v>
      </c>
      <c r="D217">
        <v>1249</v>
      </c>
      <c r="E217">
        <v>15.8</v>
      </c>
      <c r="F217">
        <v>38662</v>
      </c>
      <c r="G217">
        <v>14.4</v>
      </c>
      <c r="H217">
        <v>0</v>
      </c>
      <c r="K217">
        <v>5880588</v>
      </c>
      <c r="L217">
        <v>876</v>
      </c>
      <c r="M217">
        <v>14.5</v>
      </c>
      <c r="N217">
        <v>41893</v>
      </c>
      <c r="O217">
        <v>24.2</v>
      </c>
      <c r="P217">
        <v>0</v>
      </c>
      <c r="R217" s="113">
        <f>(K217-K$2)/K$3</f>
        <v>-2.222979361102664E-2</v>
      </c>
      <c r="S217" s="113">
        <f>(L217-L$2)/L$3</f>
        <v>-0.25147984901780152</v>
      </c>
      <c r="T217" s="113">
        <f>(M217-M$2)/M$3</f>
        <v>-0.42511148903953788</v>
      </c>
      <c r="U217" s="113">
        <f>(N217-N$2)/N$3</f>
        <v>0.63093491597442386</v>
      </c>
      <c r="V217" s="113">
        <f>(O217-O$2)/O$3</f>
        <v>0.97070238162677025</v>
      </c>
      <c r="W217">
        <v>0</v>
      </c>
      <c r="Z217">
        <v>189</v>
      </c>
      <c r="AA217">
        <v>-0.26171756811234498</v>
      </c>
      <c r="AB217">
        <v>7.0927516353421621E-2</v>
      </c>
    </row>
    <row r="218" spans="1:28" x14ac:dyDescent="0.35">
      <c r="A218">
        <v>105844</v>
      </c>
      <c r="B218">
        <v>6229620</v>
      </c>
      <c r="C218">
        <v>5877</v>
      </c>
      <c r="D218">
        <v>1060</v>
      </c>
      <c r="E218">
        <v>14.1</v>
      </c>
      <c r="F218">
        <v>40981</v>
      </c>
      <c r="G218">
        <v>13.8</v>
      </c>
      <c r="H218">
        <v>0</v>
      </c>
      <c r="K218">
        <v>7039890</v>
      </c>
      <c r="L218">
        <v>1170</v>
      </c>
      <c r="M218">
        <v>15.1</v>
      </c>
      <c r="N218">
        <v>39486</v>
      </c>
      <c r="O218">
        <v>24</v>
      </c>
      <c r="P218">
        <v>0</v>
      </c>
      <c r="R218" s="113">
        <f>(K218-K$2)/K$3</f>
        <v>0.51073691685228428</v>
      </c>
      <c r="S218" s="113">
        <f>(L218-L$2)/L$3</f>
        <v>0.57087685927307763</v>
      </c>
      <c r="T218" s="113">
        <f>(M218-M$2)/M$3</f>
        <v>-0.12549781289637976</v>
      </c>
      <c r="U218" s="113">
        <f>(N218-N$2)/N$3</f>
        <v>-0.16353427119090624</v>
      </c>
      <c r="V218" s="113">
        <f>(O218-O$2)/O$3</f>
        <v>0.95042423899832629</v>
      </c>
      <c r="W218">
        <v>0</v>
      </c>
      <c r="Z218">
        <v>190</v>
      </c>
      <c r="AA218">
        <v>-0.27924652070719164</v>
      </c>
      <c r="AB218">
        <v>-9.3287945979024012E-2</v>
      </c>
    </row>
    <row r="219" spans="1:28" x14ac:dyDescent="0.35">
      <c r="A219">
        <v>105845</v>
      </c>
      <c r="B219">
        <v>5948384</v>
      </c>
      <c r="C219">
        <v>5792</v>
      </c>
      <c r="D219">
        <v>1027</v>
      </c>
      <c r="E219">
        <v>13.2</v>
      </c>
      <c r="F219">
        <v>39079</v>
      </c>
      <c r="G219">
        <v>22.2</v>
      </c>
      <c r="H219">
        <v>0</v>
      </c>
      <c r="K219">
        <v>5027666</v>
      </c>
      <c r="L219">
        <v>779</v>
      </c>
      <c r="M219">
        <v>16.2</v>
      </c>
      <c r="N219">
        <v>38321</v>
      </c>
      <c r="O219">
        <v>24.9</v>
      </c>
      <c r="P219">
        <v>0</v>
      </c>
      <c r="R219" s="113">
        <f>(K219-K$2)/K$3</f>
        <v>-0.41434421472113264</v>
      </c>
      <c r="S219" s="113">
        <f>(L219-L$2)/L$3</f>
        <v>-0.52280162012057452</v>
      </c>
      <c r="T219" s="113">
        <f>(M219-M$2)/M$3</f>
        <v>0.42379392669941029</v>
      </c>
      <c r="U219" s="113">
        <f>(N219-N$2)/N$3</f>
        <v>-0.54806131857254714</v>
      </c>
      <c r="V219" s="113">
        <f>(O219-O$2)/O$3</f>
        <v>1.0416758808263245</v>
      </c>
      <c r="W219">
        <v>0</v>
      </c>
      <c r="Z219">
        <v>191</v>
      </c>
      <c r="AA219">
        <v>-0.51329020915353452</v>
      </c>
      <c r="AB219">
        <v>-8.5418306596996008E-4</v>
      </c>
    </row>
    <row r="220" spans="1:28" x14ac:dyDescent="0.35">
      <c r="A220">
        <v>105986</v>
      </c>
      <c r="B220">
        <v>6556668</v>
      </c>
      <c r="C220">
        <v>7221</v>
      </c>
      <c r="D220">
        <v>908</v>
      </c>
      <c r="E220">
        <v>13.2</v>
      </c>
      <c r="F220">
        <v>39063</v>
      </c>
      <c r="G220">
        <v>17.5</v>
      </c>
      <c r="H220">
        <v>0</v>
      </c>
      <c r="K220">
        <v>7286666</v>
      </c>
      <c r="L220">
        <v>1249</v>
      </c>
      <c r="M220">
        <v>15.8</v>
      </c>
      <c r="N220">
        <v>38662</v>
      </c>
      <c r="O220">
        <v>14.4</v>
      </c>
      <c r="P220">
        <v>0</v>
      </c>
      <c r="R220" s="113">
        <f>(K220-K$2)/K$3</f>
        <v>0.62418741805153533</v>
      </c>
      <c r="S220" s="113">
        <f>(L220-L$2)/L$3</f>
        <v>0.79185026048049068</v>
      </c>
      <c r="T220" s="113">
        <f>(M220-M$2)/M$3</f>
        <v>0.22405147593730548</v>
      </c>
      <c r="U220" s="113">
        <f>(N220-N$2)/N$3</f>
        <v>-0.43550876650633291</v>
      </c>
      <c r="V220" s="113">
        <f>(O220-O$2)/O$3</f>
        <v>-2.2926607166987995E-2</v>
      </c>
      <c r="W220">
        <v>0</v>
      </c>
      <c r="Z220">
        <v>192</v>
      </c>
      <c r="AA220">
        <v>1.1529854455294983</v>
      </c>
      <c r="AB220">
        <v>-0.17891998448476298</v>
      </c>
    </row>
    <row r="221" spans="1:28" x14ac:dyDescent="0.35">
      <c r="A221">
        <v>105989</v>
      </c>
      <c r="B221">
        <v>6856875</v>
      </c>
      <c r="C221">
        <v>6625</v>
      </c>
      <c r="D221">
        <v>1035</v>
      </c>
      <c r="E221">
        <v>15.6</v>
      </c>
      <c r="F221">
        <v>39334</v>
      </c>
      <c r="G221">
        <v>9.6999999999999993</v>
      </c>
      <c r="H221">
        <v>0</v>
      </c>
      <c r="K221">
        <v>6229620</v>
      </c>
      <c r="L221">
        <v>1060</v>
      </c>
      <c r="M221">
        <v>14.1</v>
      </c>
      <c r="N221">
        <v>40981</v>
      </c>
      <c r="O221">
        <v>13.8</v>
      </c>
      <c r="P221">
        <v>0</v>
      </c>
      <c r="R221" s="113">
        <f>(K221-K$2)/K$3</f>
        <v>0.13823092920876523</v>
      </c>
      <c r="S221" s="113">
        <f>(L221-L$2)/L$3</f>
        <v>0.26319237657921124</v>
      </c>
      <c r="T221" s="113">
        <f>(M221-M$2)/M$3</f>
        <v>-0.62485393980164361</v>
      </c>
      <c r="U221" s="113">
        <f>(N221-N$2)/N$3</f>
        <v>0.32991460077094192</v>
      </c>
      <c r="V221" s="113">
        <f>(O221-O$2)/O$3</f>
        <v>-8.3761035052320104E-2</v>
      </c>
      <c r="W221">
        <v>0</v>
      </c>
      <c r="Z221">
        <v>193</v>
      </c>
      <c r="AA221">
        <v>-0.60116434059703894</v>
      </c>
      <c r="AB221">
        <v>7.8826251690178317E-4</v>
      </c>
    </row>
    <row r="222" spans="1:28" x14ac:dyDescent="0.35">
      <c r="A222">
        <v>106133</v>
      </c>
      <c r="B222">
        <v>6340260</v>
      </c>
      <c r="C222">
        <v>5052</v>
      </c>
      <c r="D222">
        <v>1255</v>
      </c>
      <c r="E222">
        <v>16.3</v>
      </c>
      <c r="F222">
        <v>40508</v>
      </c>
      <c r="G222">
        <v>6.7</v>
      </c>
      <c r="H222">
        <v>0</v>
      </c>
      <c r="K222">
        <v>5948384</v>
      </c>
      <c r="L222">
        <v>1027</v>
      </c>
      <c r="M222">
        <v>13.2</v>
      </c>
      <c r="N222">
        <v>39079</v>
      </c>
      <c r="O222">
        <v>22.2</v>
      </c>
      <c r="P222">
        <v>0</v>
      </c>
      <c r="R222" s="113">
        <f>(K222-K$2)/K$3</f>
        <v>8.9381083701401565E-3</v>
      </c>
      <c r="S222" s="113">
        <f>(L222-L$2)/L$3</f>
        <v>0.17088703177105136</v>
      </c>
      <c r="T222" s="113">
        <f>(M222-M$2)/M$3</f>
        <v>-1.0742744540163813</v>
      </c>
      <c r="U222" s="113">
        <f>(N222-N$2)/N$3</f>
        <v>-0.29787118817316188</v>
      </c>
      <c r="V222" s="113">
        <f>(O222-O$2)/O$3</f>
        <v>0.76792095534232974</v>
      </c>
      <c r="W222">
        <v>0</v>
      </c>
      <c r="Z222">
        <v>194</v>
      </c>
      <c r="AA222">
        <v>-0.1403959298577705</v>
      </c>
      <c r="AB222">
        <v>-7.8282305127029606E-2</v>
      </c>
    </row>
    <row r="223" spans="1:28" x14ac:dyDescent="0.35">
      <c r="A223">
        <v>106135</v>
      </c>
      <c r="B223">
        <v>6212311</v>
      </c>
      <c r="C223">
        <v>5663</v>
      </c>
      <c r="D223">
        <v>1097</v>
      </c>
      <c r="E223">
        <v>13.9</v>
      </c>
      <c r="F223">
        <v>39245</v>
      </c>
      <c r="G223">
        <v>14.5</v>
      </c>
      <c r="H223">
        <v>0</v>
      </c>
      <c r="K223">
        <v>6556668</v>
      </c>
      <c r="L223">
        <v>908</v>
      </c>
      <c r="M223">
        <v>13.2</v>
      </c>
      <c r="N223">
        <v>39063</v>
      </c>
      <c r="O223">
        <v>17.5</v>
      </c>
      <c r="P223">
        <v>0</v>
      </c>
      <c r="R223" s="113">
        <f>(K223-K$2)/K$3</f>
        <v>0.28858493250006029</v>
      </c>
      <c r="S223" s="113">
        <f>(L223-L$2)/L$3</f>
        <v>-0.16197163587049493</v>
      </c>
      <c r="T223" s="113">
        <f>(M223-M$2)/M$3</f>
        <v>-1.0742744540163813</v>
      </c>
      <c r="U223" s="113">
        <f>(N223-N$2)/N$3</f>
        <v>-0.30315224633462651</v>
      </c>
      <c r="V223" s="113">
        <f>(O223-O$2)/O$3</f>
        <v>0.29138460357389473</v>
      </c>
      <c r="W223">
        <v>0</v>
      </c>
      <c r="Z223">
        <v>195</v>
      </c>
      <c r="AA223">
        <v>1.0451788213380264</v>
      </c>
      <c r="AB223">
        <v>-0.15380603928845948</v>
      </c>
    </row>
    <row r="224" spans="1:28" x14ac:dyDescent="0.35">
      <c r="A224">
        <v>106136</v>
      </c>
      <c r="B224">
        <v>6305712</v>
      </c>
      <c r="C224">
        <v>6128</v>
      </c>
      <c r="D224">
        <v>1029</v>
      </c>
      <c r="E224">
        <v>12.3</v>
      </c>
      <c r="F224">
        <v>39357</v>
      </c>
      <c r="G224">
        <v>20.8</v>
      </c>
      <c r="H224">
        <v>0</v>
      </c>
      <c r="K224">
        <v>6856875</v>
      </c>
      <c r="L224">
        <v>1035</v>
      </c>
      <c r="M224">
        <v>15.6</v>
      </c>
      <c r="N224">
        <v>39334</v>
      </c>
      <c r="O224">
        <v>9.6999999999999993</v>
      </c>
      <c r="P224">
        <v>0</v>
      </c>
      <c r="R224" s="113">
        <f>(K224-K$2)/K$3</f>
        <v>0.42659930429279347</v>
      </c>
      <c r="S224" s="113">
        <f>(L224-L$2)/L$3</f>
        <v>0.19326408505787801</v>
      </c>
      <c r="T224" s="113">
        <f>(M224-M$2)/M$3</f>
        <v>0.12418025055625216</v>
      </c>
      <c r="U224" s="113">
        <f>(N224-N$2)/N$3</f>
        <v>-0.2137043237248199</v>
      </c>
      <c r="V224" s="113">
        <f>(O224-O$2)/O$3</f>
        <v>-0.49946295893542325</v>
      </c>
      <c r="W224">
        <v>0</v>
      </c>
      <c r="Z224">
        <v>196</v>
      </c>
      <c r="AA224">
        <v>-6.4155820218092796E-2</v>
      </c>
      <c r="AB224">
        <v>-0.23458957178101481</v>
      </c>
    </row>
    <row r="225" spans="1:28" x14ac:dyDescent="0.35">
      <c r="A225">
        <v>106138</v>
      </c>
      <c r="B225">
        <v>7114314</v>
      </c>
      <c r="C225">
        <v>4989</v>
      </c>
      <c r="D225">
        <v>1426</v>
      </c>
      <c r="E225">
        <v>17</v>
      </c>
      <c r="F225">
        <v>39868</v>
      </c>
      <c r="G225">
        <v>7.8</v>
      </c>
      <c r="H225">
        <v>0</v>
      </c>
      <c r="K225">
        <v>6340260</v>
      </c>
      <c r="L225">
        <v>1255</v>
      </c>
      <c r="M225">
        <v>16.3</v>
      </c>
      <c r="N225">
        <v>40508</v>
      </c>
      <c r="O225">
        <v>6.7</v>
      </c>
      <c r="P225">
        <v>0</v>
      </c>
      <c r="R225" s="113">
        <f>(K225-K$2)/K$3</f>
        <v>0.18909553294934422</v>
      </c>
      <c r="S225" s="113">
        <f>(L225-L$2)/L$3</f>
        <v>0.80863305044561062</v>
      </c>
      <c r="T225" s="113">
        <f>(M225-M$2)/M$3</f>
        <v>0.47372953938993739</v>
      </c>
      <c r="U225" s="113">
        <f>(N225-N$2)/N$3</f>
        <v>0.17379331887264479</v>
      </c>
      <c r="V225" s="113">
        <f>(O225-O$2)/O$3</f>
        <v>-0.80363509836208391</v>
      </c>
      <c r="W225">
        <v>0</v>
      </c>
      <c r="Z225">
        <v>197</v>
      </c>
      <c r="AA225">
        <v>-0.22810915599549275</v>
      </c>
      <c r="AB225">
        <v>-0.32505809680524655</v>
      </c>
    </row>
    <row r="226" spans="1:28" x14ac:dyDescent="0.35">
      <c r="A226">
        <v>106139</v>
      </c>
      <c r="B226">
        <v>5693688</v>
      </c>
      <c r="C226">
        <v>5214</v>
      </c>
      <c r="D226">
        <v>1092</v>
      </c>
      <c r="E226">
        <v>15.4</v>
      </c>
      <c r="F226">
        <v>38132</v>
      </c>
      <c r="G226">
        <v>9.6</v>
      </c>
      <c r="H226">
        <v>0</v>
      </c>
      <c r="K226">
        <v>6212311</v>
      </c>
      <c r="L226">
        <v>1097</v>
      </c>
      <c r="M226">
        <v>13.9</v>
      </c>
      <c r="N226">
        <v>39245</v>
      </c>
      <c r="O226">
        <v>14.5</v>
      </c>
      <c r="P226">
        <v>0</v>
      </c>
      <c r="R226" s="113">
        <f>(K226-K$2)/K$3</f>
        <v>0.13027345066442608</v>
      </c>
      <c r="S226" s="113">
        <f>(L226-L$2)/L$3</f>
        <v>0.36668624803078448</v>
      </c>
      <c r="T226" s="113">
        <f>(M226-M$2)/M$3</f>
        <v>-0.72472516518269603</v>
      </c>
      <c r="U226" s="113">
        <f>(N226-N$2)/N$3</f>
        <v>-0.24308020974796671</v>
      </c>
      <c r="V226" s="113">
        <f>(O226-O$2)/O$3</f>
        <v>-1.2787535852766006E-2</v>
      </c>
      <c r="W226">
        <v>0</v>
      </c>
      <c r="Z226">
        <v>198</v>
      </c>
      <c r="AA226">
        <v>-0.44370811909156288</v>
      </c>
      <c r="AB226">
        <v>-0.23479091490726617</v>
      </c>
    </row>
    <row r="227" spans="1:28" x14ac:dyDescent="0.35">
      <c r="A227">
        <v>106142</v>
      </c>
      <c r="B227">
        <v>4374981</v>
      </c>
      <c r="C227">
        <v>5517</v>
      </c>
      <c r="D227">
        <v>793</v>
      </c>
      <c r="E227">
        <v>16.2</v>
      </c>
      <c r="F227">
        <v>41345</v>
      </c>
      <c r="G227">
        <v>8.1999999999999993</v>
      </c>
      <c r="H227">
        <v>0</v>
      </c>
      <c r="K227">
        <v>6305712</v>
      </c>
      <c r="L227">
        <v>1029</v>
      </c>
      <c r="M227">
        <v>12.3</v>
      </c>
      <c r="N227">
        <v>39357</v>
      </c>
      <c r="O227">
        <v>20.8</v>
      </c>
      <c r="P227">
        <v>0</v>
      </c>
      <c r="R227" s="113">
        <f>(K227-K$2)/K$3</f>
        <v>0.17321275700909186</v>
      </c>
      <c r="S227" s="113">
        <f>(L227-L$2)/L$3</f>
        <v>0.17648129509275803</v>
      </c>
      <c r="T227" s="113">
        <f>(M227-M$2)/M$3</f>
        <v>-1.5236949682311181</v>
      </c>
      <c r="U227" s="113">
        <f>(N227-N$2)/N$3</f>
        <v>-0.20611280261771453</v>
      </c>
      <c r="V227" s="113">
        <f>(O227-O$2)/O$3</f>
        <v>0.62597395694322155</v>
      </c>
      <c r="W227">
        <v>0</v>
      </c>
      <c r="Z227">
        <v>199</v>
      </c>
      <c r="AA227">
        <v>-0.29956840414857427</v>
      </c>
      <c r="AB227">
        <v>-0.25842877930019942</v>
      </c>
    </row>
    <row r="228" spans="1:28" x14ac:dyDescent="0.35">
      <c r="A228">
        <v>106143</v>
      </c>
      <c r="B228">
        <v>4046328</v>
      </c>
      <c r="C228">
        <v>5148</v>
      </c>
      <c r="D228">
        <v>786</v>
      </c>
      <c r="E228">
        <v>15.6</v>
      </c>
      <c r="F228">
        <v>41267</v>
      </c>
      <c r="G228">
        <v>13</v>
      </c>
      <c r="H228">
        <v>0</v>
      </c>
      <c r="K228">
        <v>7114314</v>
      </c>
      <c r="L228">
        <v>1426</v>
      </c>
      <c r="M228">
        <v>17</v>
      </c>
      <c r="N228">
        <v>39868</v>
      </c>
      <c r="O228">
        <v>7.8</v>
      </c>
      <c r="P228">
        <v>0</v>
      </c>
      <c r="R228" s="113">
        <f>(K228-K$2)/K$3</f>
        <v>0.54495191385869113</v>
      </c>
      <c r="S228" s="113">
        <f>(L228-L$2)/L$3</f>
        <v>1.2869425644515302</v>
      </c>
      <c r="T228" s="113">
        <f>(M228-M$2)/M$3</f>
        <v>0.82327882822362175</v>
      </c>
      <c r="U228" s="113">
        <f>(N228-N$2)/N$3</f>
        <v>-3.7449007585939019E-2</v>
      </c>
      <c r="V228" s="113">
        <f>(O228-O$2)/O$3</f>
        <v>-0.69210531390564167</v>
      </c>
      <c r="W228">
        <v>0</v>
      </c>
      <c r="Z228">
        <v>200</v>
      </c>
      <c r="AA228">
        <v>2.7583762268660605E-3</v>
      </c>
      <c r="AB228">
        <v>-0.17397677297454639</v>
      </c>
    </row>
    <row r="229" spans="1:28" x14ac:dyDescent="0.35">
      <c r="A229">
        <v>106144</v>
      </c>
      <c r="B229">
        <v>3730456</v>
      </c>
      <c r="C229">
        <v>5884</v>
      </c>
      <c r="D229">
        <v>634</v>
      </c>
      <c r="E229">
        <v>14.8</v>
      </c>
      <c r="F229">
        <v>38286</v>
      </c>
      <c r="G229">
        <v>19.8</v>
      </c>
      <c r="H229">
        <v>0</v>
      </c>
      <c r="K229">
        <v>5693688</v>
      </c>
      <c r="L229">
        <v>1092</v>
      </c>
      <c r="M229">
        <v>15.4</v>
      </c>
      <c r="N229">
        <v>38132</v>
      </c>
      <c r="O229">
        <v>9.6</v>
      </c>
      <c r="P229">
        <v>0</v>
      </c>
      <c r="R229" s="113">
        <f>(K229-K$2)/K$3</f>
        <v>-0.10815345990815441</v>
      </c>
      <c r="S229" s="113">
        <f>(L229-L$2)/L$3</f>
        <v>0.35270058972651785</v>
      </c>
      <c r="T229" s="113">
        <f>(M229-M$2)/M$3</f>
        <v>2.4309025175199749E-2</v>
      </c>
      <c r="U229" s="113">
        <f>(N229-N$2)/N$3</f>
        <v>-0.6104438181048476</v>
      </c>
      <c r="V229" s="113">
        <f>(O229-O$2)/O$3</f>
        <v>-0.50960203024964523</v>
      </c>
      <c r="W229">
        <v>0</v>
      </c>
      <c r="Z229">
        <v>201</v>
      </c>
      <c r="AA229">
        <v>-0.31237844909189449</v>
      </c>
      <c r="AB229">
        <v>-0.37007426885640116</v>
      </c>
    </row>
    <row r="230" spans="1:28" x14ac:dyDescent="0.35">
      <c r="A230">
        <v>106266</v>
      </c>
      <c r="B230">
        <v>4687024</v>
      </c>
      <c r="C230">
        <v>5948</v>
      </c>
      <c r="D230">
        <v>788</v>
      </c>
      <c r="E230">
        <v>16</v>
      </c>
      <c r="F230">
        <v>40545</v>
      </c>
      <c r="G230">
        <v>12.6</v>
      </c>
      <c r="H230">
        <v>0</v>
      </c>
      <c r="K230">
        <v>4374981</v>
      </c>
      <c r="L230">
        <v>793</v>
      </c>
      <c r="M230">
        <v>16.2</v>
      </c>
      <c r="N230">
        <v>41345</v>
      </c>
      <c r="O230">
        <v>8.1999999999999993</v>
      </c>
      <c r="P230">
        <v>0</v>
      </c>
      <c r="R230" s="113">
        <f>(K230-K$2)/K$3</f>
        <v>-0.71440354129759509</v>
      </c>
      <c r="S230" s="113">
        <f>(L230-L$2)/L$3</f>
        <v>-0.48364177686862792</v>
      </c>
      <c r="T230" s="113">
        <f>(M230-M$2)/M$3</f>
        <v>0.42379392669941029</v>
      </c>
      <c r="U230" s="113">
        <f>(N230-N$2)/N$3</f>
        <v>0.45005867394426147</v>
      </c>
      <c r="V230" s="113">
        <f>(O230-O$2)/O$3</f>
        <v>-0.65154902864875364</v>
      </c>
      <c r="W230">
        <v>0</v>
      </c>
      <c r="Z230">
        <v>202</v>
      </c>
      <c r="AA230">
        <v>-0.65793537883262809</v>
      </c>
      <c r="AB230">
        <v>-0.33576513153842857</v>
      </c>
    </row>
    <row r="231" spans="1:28" x14ac:dyDescent="0.35">
      <c r="A231">
        <v>106268</v>
      </c>
      <c r="B231">
        <v>5990590</v>
      </c>
      <c r="C231">
        <v>6731</v>
      </c>
      <c r="D231">
        <v>890</v>
      </c>
      <c r="E231">
        <v>15.8</v>
      </c>
      <c r="F231">
        <v>41996</v>
      </c>
      <c r="G231">
        <v>28</v>
      </c>
      <c r="H231">
        <v>0</v>
      </c>
      <c r="K231">
        <v>4046328</v>
      </c>
      <c r="L231">
        <v>786</v>
      </c>
      <c r="M231">
        <v>15.6</v>
      </c>
      <c r="N231">
        <v>41267</v>
      </c>
      <c r="O231">
        <v>13</v>
      </c>
      <c r="P231">
        <v>0</v>
      </c>
      <c r="R231" s="113">
        <f>(K231-K$2)/K$3</f>
        <v>-0.86549541234922667</v>
      </c>
      <c r="S231" s="113">
        <f>(L231-L$2)/L$3</f>
        <v>-0.50322169849460119</v>
      </c>
      <c r="T231" s="113">
        <f>(M231-M$2)/M$3</f>
        <v>0.12418025055625216</v>
      </c>
      <c r="U231" s="113">
        <f>(N231-N$2)/N$3</f>
        <v>0.42431351540712153</v>
      </c>
      <c r="V231" s="113">
        <f>(O231-O$2)/O$3</f>
        <v>-0.16487360556609637</v>
      </c>
      <c r="W231">
        <v>0</v>
      </c>
      <c r="Z231">
        <v>203</v>
      </c>
      <c r="AA231">
        <v>-0.74451488642423314</v>
      </c>
      <c r="AB231">
        <v>-0.16692968910886363</v>
      </c>
    </row>
    <row r="232" spans="1:28" x14ac:dyDescent="0.35">
      <c r="A232">
        <v>106270</v>
      </c>
      <c r="B232">
        <v>4362960</v>
      </c>
      <c r="C232">
        <v>5565</v>
      </c>
      <c r="D232">
        <v>784</v>
      </c>
      <c r="E232">
        <v>16.399999999999999</v>
      </c>
      <c r="F232">
        <v>40115</v>
      </c>
      <c r="G232">
        <v>16.8</v>
      </c>
      <c r="H232">
        <v>0</v>
      </c>
      <c r="K232">
        <v>3730456</v>
      </c>
      <c r="L232">
        <v>634</v>
      </c>
      <c r="M232">
        <v>14.8</v>
      </c>
      <c r="N232">
        <v>38286</v>
      </c>
      <c r="O232">
        <v>19.8</v>
      </c>
      <c r="P232">
        <v>0</v>
      </c>
      <c r="R232" s="113">
        <f>(K232-K$2)/K$3</f>
        <v>-1.0107114654289824</v>
      </c>
      <c r="S232" s="113">
        <f>(L232-L$2)/L$3</f>
        <v>-0.92838571094430744</v>
      </c>
      <c r="T232" s="113">
        <f>(M232-M$2)/M$3</f>
        <v>-0.27530465096795836</v>
      </c>
      <c r="U232" s="113">
        <f>(N232-N$2)/N$3</f>
        <v>-0.55961363330075087</v>
      </c>
      <c r="V232" s="113">
        <f>(O232-O$2)/O$3</f>
        <v>0.5245832438010013</v>
      </c>
      <c r="W232">
        <v>0</v>
      </c>
      <c r="Z232">
        <v>204</v>
      </c>
      <c r="AA232">
        <v>0.34540923753679909</v>
      </c>
      <c r="AB232">
        <v>-0.29768457016100847</v>
      </c>
    </row>
    <row r="233" spans="1:28" x14ac:dyDescent="0.35">
      <c r="A233">
        <v>106271</v>
      </c>
      <c r="B233">
        <v>4201594</v>
      </c>
      <c r="C233">
        <v>5543</v>
      </c>
      <c r="D233">
        <v>758</v>
      </c>
      <c r="E233">
        <v>14</v>
      </c>
      <c r="F233">
        <v>39009</v>
      </c>
      <c r="G233">
        <v>10</v>
      </c>
      <c r="H233">
        <v>0</v>
      </c>
      <c r="K233">
        <v>4687024</v>
      </c>
      <c r="L233">
        <v>788</v>
      </c>
      <c r="M233">
        <v>16</v>
      </c>
      <c r="N233">
        <v>40545</v>
      </c>
      <c r="O233">
        <v>12.6</v>
      </c>
      <c r="P233">
        <v>0</v>
      </c>
      <c r="R233" s="113">
        <f>(K233-K$2)/K$3</f>
        <v>-0.57094779703673559</v>
      </c>
      <c r="S233" s="113">
        <f>(L233-L$2)/L$3</f>
        <v>-0.49762743517289454</v>
      </c>
      <c r="T233" s="113">
        <f>(M233-M$2)/M$3</f>
        <v>0.32392270131835788</v>
      </c>
      <c r="U233" s="113">
        <f>(N233-N$2)/N$3</f>
        <v>0.18600576587103168</v>
      </c>
      <c r="V233" s="113">
        <f>(O233-O$2)/O$3</f>
        <v>-0.20542989082298449</v>
      </c>
      <c r="W233">
        <v>0</v>
      </c>
      <c r="Z233">
        <v>205</v>
      </c>
      <c r="AA233">
        <v>-5.4659856870314036E-2</v>
      </c>
      <c r="AB233">
        <v>-0.26464009435910163</v>
      </c>
    </row>
    <row r="234" spans="1:28" x14ac:dyDescent="0.35">
      <c r="A234">
        <v>106365</v>
      </c>
      <c r="B234">
        <v>2983032</v>
      </c>
      <c r="C234">
        <v>9561</v>
      </c>
      <c r="D234">
        <v>312</v>
      </c>
      <c r="E234">
        <v>10.5</v>
      </c>
      <c r="F234">
        <v>35781</v>
      </c>
      <c r="G234">
        <v>22.6</v>
      </c>
      <c r="H234">
        <v>0</v>
      </c>
      <c r="K234">
        <v>5990590</v>
      </c>
      <c r="L234">
        <v>890</v>
      </c>
      <c r="M234">
        <v>15.8</v>
      </c>
      <c r="N234">
        <v>41996</v>
      </c>
      <c r="O234">
        <v>28</v>
      </c>
      <c r="P234">
        <v>0</v>
      </c>
      <c r="R234" s="113">
        <f>(K234-K$2)/K$3</f>
        <v>2.8341501948184966E-2</v>
      </c>
      <c r="S234" s="113">
        <f>(L234-L$2)/L$3</f>
        <v>-0.21232000576585489</v>
      </c>
      <c r="T234" s="113">
        <f>(M234-M$2)/M$3</f>
        <v>0.22405147593730548</v>
      </c>
      <c r="U234" s="113">
        <f>(N234-N$2)/N$3</f>
        <v>0.66493172788885213</v>
      </c>
      <c r="V234" s="113">
        <f>(O234-O$2)/O$3</f>
        <v>1.3559870915672072</v>
      </c>
      <c r="W234">
        <v>0</v>
      </c>
      <c r="Z234">
        <v>206</v>
      </c>
      <c r="AA234">
        <v>1.9728503441847045</v>
      </c>
      <c r="AB234">
        <v>1.0652238696810583</v>
      </c>
    </row>
    <row r="235" spans="1:28" x14ac:dyDescent="0.35">
      <c r="A235">
        <v>106368</v>
      </c>
      <c r="B235">
        <v>4071651</v>
      </c>
      <c r="C235">
        <v>5281</v>
      </c>
      <c r="D235">
        <v>771</v>
      </c>
      <c r="E235">
        <v>16.8</v>
      </c>
      <c r="F235">
        <v>39728</v>
      </c>
      <c r="G235">
        <v>7</v>
      </c>
      <c r="H235">
        <v>0</v>
      </c>
      <c r="K235">
        <v>4362960</v>
      </c>
      <c r="L235">
        <v>784</v>
      </c>
      <c r="M235">
        <v>16.399999999999999</v>
      </c>
      <c r="N235">
        <v>40115</v>
      </c>
      <c r="O235">
        <v>16.8</v>
      </c>
      <c r="P235">
        <v>0</v>
      </c>
      <c r="R235" s="113">
        <f>(K235-K$2)/K$3</f>
        <v>-0.71992996394370412</v>
      </c>
      <c r="S235" s="113">
        <f>(L235-L$2)/L$3</f>
        <v>-0.50881596181630784</v>
      </c>
      <c r="T235" s="113">
        <f>(M235-M$2)/M$3</f>
        <v>0.52366515208046271</v>
      </c>
      <c r="U235" s="113">
        <f>(N235-N$2)/N$3</f>
        <v>4.4077327781670672E-2</v>
      </c>
      <c r="V235" s="113">
        <f>(O235-O$2)/O$3</f>
        <v>0.22041110437434061</v>
      </c>
      <c r="W235">
        <v>0</v>
      </c>
      <c r="Z235">
        <v>207</v>
      </c>
      <c r="AA235">
        <v>-0.30093900984034261</v>
      </c>
      <c r="AB235">
        <v>9.1599170140567177E-3</v>
      </c>
    </row>
    <row r="236" spans="1:28" x14ac:dyDescent="0.35">
      <c r="A236">
        <v>106370</v>
      </c>
      <c r="B236">
        <v>5850504</v>
      </c>
      <c r="C236">
        <v>7304</v>
      </c>
      <c r="D236">
        <v>801</v>
      </c>
      <c r="E236">
        <v>13.8</v>
      </c>
      <c r="F236">
        <v>36846</v>
      </c>
      <c r="G236">
        <v>25.4</v>
      </c>
      <c r="H236">
        <v>0</v>
      </c>
      <c r="K236">
        <v>4201594</v>
      </c>
      <c r="L236">
        <v>758</v>
      </c>
      <c r="M236">
        <v>14</v>
      </c>
      <c r="N236">
        <v>39009</v>
      </c>
      <c r="O236">
        <v>10</v>
      </c>
      <c r="P236">
        <v>0</v>
      </c>
      <c r="R236" s="113">
        <f>(K236-K$2)/K$3</f>
        <v>-0.7941148667564506</v>
      </c>
      <c r="S236" s="113">
        <f>(L236-L$2)/L$3</f>
        <v>-0.5815413849984945</v>
      </c>
      <c r="T236" s="113">
        <f>(M236-M$2)/M$3</f>
        <v>-0.67478955249216988</v>
      </c>
      <c r="U236" s="113">
        <f>(N236-N$2)/N$3</f>
        <v>-0.3209758176295695</v>
      </c>
      <c r="V236" s="113">
        <f>(O236-O$2)/O$3</f>
        <v>-0.46904574499275709</v>
      </c>
      <c r="W236">
        <v>0</v>
      </c>
      <c r="Z236">
        <v>208</v>
      </c>
      <c r="AA236">
        <v>-0.36536838578498498</v>
      </c>
      <c r="AB236">
        <v>0.10836424194771643</v>
      </c>
    </row>
    <row r="237" spans="1:28" x14ac:dyDescent="0.35">
      <c r="A237">
        <v>106372</v>
      </c>
      <c r="B237">
        <v>3228576</v>
      </c>
      <c r="C237">
        <v>6368</v>
      </c>
      <c r="D237">
        <v>507</v>
      </c>
      <c r="E237">
        <v>14.6</v>
      </c>
      <c r="F237">
        <v>42438</v>
      </c>
      <c r="G237">
        <v>23.3</v>
      </c>
      <c r="H237">
        <v>0</v>
      </c>
      <c r="K237">
        <v>2983032</v>
      </c>
      <c r="L237">
        <v>312</v>
      </c>
      <c r="M237">
        <v>10.5</v>
      </c>
      <c r="N237">
        <v>35781</v>
      </c>
      <c r="O237">
        <v>22.6</v>
      </c>
      <c r="P237">
        <v>0</v>
      </c>
      <c r="R237" s="113">
        <f>(K237-K$2)/K$3</f>
        <v>-1.354325218015737</v>
      </c>
      <c r="S237" s="113">
        <f>(L237-L$2)/L$3</f>
        <v>-1.8290621057390797</v>
      </c>
      <c r="T237" s="113">
        <f>(M237-M$2)/M$3</f>
        <v>-2.4225359966605935</v>
      </c>
      <c r="U237" s="113">
        <f>(N237-N$2)/N$3</f>
        <v>-1.3864293017050515</v>
      </c>
      <c r="V237" s="113">
        <f>(O237-O$2)/O$3</f>
        <v>0.80847724059921811</v>
      </c>
      <c r="W237">
        <v>0</v>
      </c>
      <c r="Z237">
        <v>209</v>
      </c>
      <c r="AA237">
        <v>0.497354032465052</v>
      </c>
      <c r="AB237">
        <v>-6.3313986925500831E-2</v>
      </c>
    </row>
    <row r="238" spans="1:28" x14ac:dyDescent="0.35">
      <c r="A238">
        <v>106375</v>
      </c>
      <c r="B238">
        <v>3942022</v>
      </c>
      <c r="C238">
        <v>6727</v>
      </c>
      <c r="D238">
        <v>586</v>
      </c>
      <c r="E238">
        <v>16.2</v>
      </c>
      <c r="F238">
        <v>40597</v>
      </c>
      <c r="G238">
        <v>17.399999999999999</v>
      </c>
      <c r="H238">
        <v>0</v>
      </c>
      <c r="K238">
        <v>4071651</v>
      </c>
      <c r="L238">
        <v>771</v>
      </c>
      <c r="M238">
        <v>16.8</v>
      </c>
      <c r="N238">
        <v>39728</v>
      </c>
      <c r="O238">
        <v>7</v>
      </c>
      <c r="P238">
        <v>0</v>
      </c>
      <c r="R238" s="113">
        <f>(K238-K$2)/K$3</f>
        <v>-0.85385365204081487</v>
      </c>
      <c r="S238" s="113">
        <f>(L238-L$2)/L$3</f>
        <v>-0.54517867340740123</v>
      </c>
      <c r="T238" s="113">
        <f>(M238-M$2)/M$3</f>
        <v>0.72340760284256933</v>
      </c>
      <c r="U238" s="113">
        <f>(N238-N$2)/N$3</f>
        <v>-8.3658266498754227E-2</v>
      </c>
      <c r="V238" s="113">
        <f>(O238-O$2)/O$3</f>
        <v>-0.77321788441941786</v>
      </c>
      <c r="W238">
        <v>0</v>
      </c>
      <c r="Z238">
        <v>210</v>
      </c>
      <c r="AA238">
        <v>-5.2448398017665515E-2</v>
      </c>
      <c r="AB238">
        <v>-1.2517960702943781E-2</v>
      </c>
    </row>
    <row r="239" spans="1:28" x14ac:dyDescent="0.35">
      <c r="A239">
        <v>106376</v>
      </c>
      <c r="B239">
        <v>6125370</v>
      </c>
      <c r="C239">
        <v>5345</v>
      </c>
      <c r="D239">
        <v>1146</v>
      </c>
      <c r="E239">
        <v>16.100000000000001</v>
      </c>
      <c r="F239">
        <v>36040</v>
      </c>
      <c r="G239">
        <v>6.1</v>
      </c>
      <c r="H239">
        <v>0</v>
      </c>
      <c r="K239">
        <v>5850504</v>
      </c>
      <c r="L239">
        <v>801</v>
      </c>
      <c r="M239">
        <v>13.8</v>
      </c>
      <c r="N239">
        <v>36846</v>
      </c>
      <c r="O239">
        <v>25.4</v>
      </c>
      <c r="P239">
        <v>0</v>
      </c>
      <c r="R239" s="113">
        <f>(K239-K$2)/K$3</f>
        <v>-3.6060331743090805E-2</v>
      </c>
      <c r="S239" s="113">
        <f>(L239-L$2)/L$3</f>
        <v>-0.46126472358180126</v>
      </c>
      <c r="T239" s="113">
        <f>(M239-M$2)/M$3</f>
        <v>-0.77466077787322229</v>
      </c>
      <c r="U239" s="113">
        <f>(N239-N$2)/N$3</f>
        <v>-1.0349088678325644</v>
      </c>
      <c r="V239" s="113">
        <f>(O239-O$2)/O$3</f>
        <v>1.0923712373974344</v>
      </c>
      <c r="W239">
        <v>0</v>
      </c>
      <c r="Z239">
        <v>211</v>
      </c>
      <c r="AA239">
        <v>0.67799333352197344</v>
      </c>
      <c r="AB239">
        <v>-0.17320946939778703</v>
      </c>
    </row>
    <row r="240" spans="1:28" x14ac:dyDescent="0.35">
      <c r="A240">
        <v>106521</v>
      </c>
      <c r="B240">
        <v>5916225</v>
      </c>
      <c r="C240">
        <v>6195</v>
      </c>
      <c r="D240">
        <v>955</v>
      </c>
      <c r="E240">
        <v>14.7</v>
      </c>
      <c r="F240">
        <v>40735</v>
      </c>
      <c r="G240">
        <v>12.1</v>
      </c>
      <c r="H240">
        <v>0</v>
      </c>
      <c r="K240">
        <v>3228576</v>
      </c>
      <c r="L240">
        <v>507</v>
      </c>
      <c r="M240">
        <v>14.6</v>
      </c>
      <c r="N240">
        <v>42438</v>
      </c>
      <c r="O240">
        <v>23.3</v>
      </c>
      <c r="P240">
        <v>0</v>
      </c>
      <c r="R240" s="113">
        <f>(K240-K$2)/K$3</f>
        <v>-1.2414411050287817</v>
      </c>
      <c r="S240" s="113">
        <f>(L240-L$2)/L$3</f>
        <v>-1.2836214318726804</v>
      </c>
      <c r="T240" s="113">
        <f>(M240-M$2)/M$3</f>
        <v>-0.37517587634901167</v>
      </c>
      <c r="U240" s="113">
        <f>(N240-N$2)/N$3</f>
        <v>0.81082095959931166</v>
      </c>
      <c r="V240" s="113">
        <f>(O240-O$2)/O$3</f>
        <v>0.8794507397987722</v>
      </c>
      <c r="W240">
        <v>0</v>
      </c>
      <c r="Z240">
        <v>212</v>
      </c>
      <c r="AA240">
        <v>1.3236253980760988</v>
      </c>
      <c r="AB240">
        <v>0.26782712036689449</v>
      </c>
    </row>
    <row r="241" spans="1:28" x14ac:dyDescent="0.35">
      <c r="A241">
        <v>106523</v>
      </c>
      <c r="B241">
        <v>5281222</v>
      </c>
      <c r="C241">
        <v>6386</v>
      </c>
      <c r="D241">
        <v>827</v>
      </c>
      <c r="E241">
        <v>16.399999999999999</v>
      </c>
      <c r="F241">
        <v>40524</v>
      </c>
      <c r="G241">
        <v>19</v>
      </c>
      <c r="H241">
        <v>0</v>
      </c>
      <c r="K241">
        <v>3942022</v>
      </c>
      <c r="L241">
        <v>586</v>
      </c>
      <c r="M241">
        <v>16.2</v>
      </c>
      <c r="N241">
        <v>40597</v>
      </c>
      <c r="O241">
        <v>17.399999999999999</v>
      </c>
      <c r="P241">
        <v>0</v>
      </c>
      <c r="R241" s="113">
        <f>(K241-K$2)/K$3</f>
        <v>-0.91344808188795434</v>
      </c>
      <c r="S241" s="113">
        <f>(L241-L$2)/L$3</f>
        <v>-1.0626480306652673</v>
      </c>
      <c r="T241" s="113">
        <f>(M241-M$2)/M$3</f>
        <v>0.42379392669941029</v>
      </c>
      <c r="U241" s="113">
        <f>(N241-N$2)/N$3</f>
        <v>0.2031692048957916</v>
      </c>
      <c r="V241" s="113">
        <f>(O241-O$2)/O$3</f>
        <v>0.28124553225967253</v>
      </c>
      <c r="W241">
        <v>0</v>
      </c>
      <c r="Z241">
        <v>213</v>
      </c>
      <c r="AA241">
        <v>-5.1266632616237845E-2</v>
      </c>
      <c r="AB241">
        <v>2.9036839005211205E-2</v>
      </c>
    </row>
    <row r="242" spans="1:28" x14ac:dyDescent="0.35">
      <c r="A242">
        <v>106525</v>
      </c>
      <c r="B242">
        <v>4927195</v>
      </c>
      <c r="C242">
        <v>5915</v>
      </c>
      <c r="D242">
        <v>833</v>
      </c>
      <c r="E242">
        <v>15</v>
      </c>
      <c r="F242">
        <v>38041</v>
      </c>
      <c r="G242">
        <v>10.5</v>
      </c>
      <c r="H242">
        <v>0</v>
      </c>
      <c r="K242">
        <v>6125370</v>
      </c>
      <c r="L242">
        <v>1146</v>
      </c>
      <c r="M242">
        <v>16.100000000000001</v>
      </c>
      <c r="N242">
        <v>36040</v>
      </c>
      <c r="O242">
        <v>6.1</v>
      </c>
      <c r="P242">
        <v>0</v>
      </c>
      <c r="R242" s="113">
        <f>(K242-K$2)/K$3</f>
        <v>9.0304004588778228E-2</v>
      </c>
      <c r="S242" s="113">
        <f>(L242-L$2)/L$3</f>
        <v>0.50374569941259761</v>
      </c>
      <c r="T242" s="113">
        <f>(M242-M$2)/M$3</f>
        <v>0.37385831400888497</v>
      </c>
      <c r="U242" s="113">
        <f>(N242-N$2)/N$3</f>
        <v>-1.3009421727163435</v>
      </c>
      <c r="V242" s="113">
        <f>(O242-O$2)/O$3</f>
        <v>-0.86446952624741602</v>
      </c>
      <c r="W242">
        <v>0</v>
      </c>
      <c r="Z242">
        <v>214</v>
      </c>
      <c r="AA242">
        <v>0.63054493469265549</v>
      </c>
      <c r="AB242">
        <v>-0.11980801784037121</v>
      </c>
    </row>
    <row r="243" spans="1:28" x14ac:dyDescent="0.35">
      <c r="A243">
        <v>106528</v>
      </c>
      <c r="B243">
        <v>5051016</v>
      </c>
      <c r="C243">
        <v>5766</v>
      </c>
      <c r="D243">
        <v>876</v>
      </c>
      <c r="E243">
        <v>14.4</v>
      </c>
      <c r="F243">
        <v>38503</v>
      </c>
      <c r="G243">
        <v>15.2</v>
      </c>
      <c r="H243">
        <v>0</v>
      </c>
      <c r="K243">
        <v>5916225</v>
      </c>
      <c r="L243">
        <v>955</v>
      </c>
      <c r="M243">
        <v>14.7</v>
      </c>
      <c r="N243">
        <v>40735</v>
      </c>
      <c r="O243">
        <v>12.1</v>
      </c>
      <c r="P243">
        <v>0</v>
      </c>
      <c r="R243" s="113">
        <f>(K243-K$2)/K$3</f>
        <v>-5.8463709474057607E-3</v>
      </c>
      <c r="S243" s="113">
        <f>(L243-L$2)/L$3</f>
        <v>-3.0506447810388408E-2</v>
      </c>
      <c r="T243" s="113">
        <f>(M243-M$2)/M$3</f>
        <v>-0.32524026365848546</v>
      </c>
      <c r="U243" s="113">
        <f>(N243-N$2)/N$3</f>
        <v>0.24871833153842374</v>
      </c>
      <c r="V243" s="113">
        <f>(O243-O$2)/O$3</f>
        <v>-0.25612524739409459</v>
      </c>
      <c r="W243">
        <v>0</v>
      </c>
      <c r="Z243">
        <v>215</v>
      </c>
      <c r="AA243">
        <v>-0.41709958829852656</v>
      </c>
      <c r="AB243">
        <v>2.7553735773939159E-3</v>
      </c>
    </row>
    <row r="244" spans="1:28" x14ac:dyDescent="0.35">
      <c r="A244">
        <v>106529</v>
      </c>
      <c r="B244">
        <v>3693375</v>
      </c>
      <c r="C244">
        <v>6125</v>
      </c>
      <c r="D244">
        <v>603</v>
      </c>
      <c r="E244">
        <v>15.7</v>
      </c>
      <c r="F244">
        <v>37346</v>
      </c>
      <c r="G244">
        <v>5.6</v>
      </c>
      <c r="H244">
        <v>0</v>
      </c>
      <c r="K244">
        <v>5281222</v>
      </c>
      <c r="L244">
        <v>827</v>
      </c>
      <c r="M244">
        <v>16.399999999999999</v>
      </c>
      <c r="N244">
        <v>40524</v>
      </c>
      <c r="O244">
        <v>19</v>
      </c>
      <c r="P244">
        <v>0</v>
      </c>
      <c r="R244" s="113">
        <f>(K244-K$2)/K$3</f>
        <v>-0.2977767394314883</v>
      </c>
      <c r="S244" s="113">
        <f>(L244-L$2)/L$3</f>
        <v>-0.38853930039961465</v>
      </c>
      <c r="T244" s="113">
        <f>(M244-M$2)/M$3</f>
        <v>0.52366515208046271</v>
      </c>
      <c r="U244" s="113">
        <f>(N244-N$2)/N$3</f>
        <v>0.17907437703410939</v>
      </c>
      <c r="V244" s="113">
        <f>(O244-O$2)/O$3</f>
        <v>0.44347067328722506</v>
      </c>
      <c r="W244">
        <v>0</v>
      </c>
      <c r="Z244">
        <v>216</v>
      </c>
      <c r="AA244">
        <v>0.58662562991250822</v>
      </c>
      <c r="AB244">
        <v>3.7561788139027108E-2</v>
      </c>
    </row>
    <row r="245" spans="1:28" x14ac:dyDescent="0.35">
      <c r="A245">
        <v>106534</v>
      </c>
      <c r="B245">
        <v>7696098</v>
      </c>
      <c r="C245">
        <v>5857</v>
      </c>
      <c r="D245">
        <v>1314</v>
      </c>
      <c r="E245">
        <v>13.9</v>
      </c>
      <c r="F245">
        <v>38982</v>
      </c>
      <c r="G245">
        <v>13.3</v>
      </c>
      <c r="H245">
        <v>0</v>
      </c>
      <c r="K245">
        <v>4927195</v>
      </c>
      <c r="L245">
        <v>833</v>
      </c>
      <c r="M245">
        <v>15</v>
      </c>
      <c r="N245">
        <v>38041</v>
      </c>
      <c r="O245">
        <v>10.5</v>
      </c>
      <c r="P245">
        <v>0</v>
      </c>
      <c r="R245" s="113">
        <f>(K245-K$2)/K$3</f>
        <v>-0.46053381705681334</v>
      </c>
      <c r="S245" s="113">
        <f>(L245-L$2)/L$3</f>
        <v>-0.3717565104344947</v>
      </c>
      <c r="T245" s="113">
        <f>(M245-M$2)/M$3</f>
        <v>-0.17543342558690597</v>
      </c>
      <c r="U245" s="113">
        <f>(N245-N$2)/N$3</f>
        <v>-0.64047983639817752</v>
      </c>
      <c r="V245" s="113">
        <f>(O245-O$2)/O$3</f>
        <v>-0.41835038842164696</v>
      </c>
      <c r="W245">
        <v>0</v>
      </c>
      <c r="Z245">
        <v>217</v>
      </c>
      <c r="AA245">
        <v>0.21231615787128524</v>
      </c>
      <c r="AB245">
        <v>-7.4085228662520014E-2</v>
      </c>
    </row>
    <row r="246" spans="1:28" x14ac:dyDescent="0.35">
      <c r="A246">
        <v>106535</v>
      </c>
      <c r="B246">
        <v>5331355</v>
      </c>
      <c r="C246">
        <v>5891</v>
      </c>
      <c r="D246">
        <v>905</v>
      </c>
      <c r="E246">
        <v>14.4</v>
      </c>
      <c r="F246">
        <v>38894</v>
      </c>
      <c r="G246">
        <v>12.8</v>
      </c>
      <c r="H246">
        <v>0</v>
      </c>
      <c r="K246">
        <v>5051016</v>
      </c>
      <c r="L246">
        <v>876</v>
      </c>
      <c r="M246">
        <v>14.4</v>
      </c>
      <c r="N246">
        <v>38503</v>
      </c>
      <c r="O246">
        <v>15.2</v>
      </c>
      <c r="P246">
        <v>0</v>
      </c>
      <c r="R246" s="113">
        <f>(K246-K$2)/K$3</f>
        <v>-0.40360950306763915</v>
      </c>
      <c r="S246" s="113">
        <f>(L246-L$2)/L$3</f>
        <v>-0.25147984901780152</v>
      </c>
      <c r="T246" s="113">
        <f>(M246-M$2)/M$3</f>
        <v>-0.47504710173006409</v>
      </c>
      <c r="U246" s="113">
        <f>(N246-N$2)/N$3</f>
        <v>-0.48798928198588731</v>
      </c>
      <c r="V246" s="113">
        <f>(O246-O$2)/O$3</f>
        <v>5.8185963346788092E-2</v>
      </c>
      <c r="W246">
        <v>0</v>
      </c>
      <c r="Z246">
        <v>218</v>
      </c>
      <c r="AA246">
        <v>0.32561389306191146</v>
      </c>
      <c r="AB246">
        <v>-0.31667578469177132</v>
      </c>
    </row>
    <row r="247" spans="1:28" x14ac:dyDescent="0.35">
      <c r="A247">
        <v>106537</v>
      </c>
      <c r="B247">
        <v>4969920</v>
      </c>
      <c r="C247">
        <v>5344</v>
      </c>
      <c r="D247">
        <v>930</v>
      </c>
      <c r="E247">
        <v>16.100000000000001</v>
      </c>
      <c r="F247">
        <v>40351</v>
      </c>
      <c r="G247">
        <v>2.9</v>
      </c>
      <c r="H247">
        <v>0</v>
      </c>
      <c r="K247">
        <v>3693375</v>
      </c>
      <c r="L247">
        <v>603</v>
      </c>
      <c r="M247">
        <v>15.7</v>
      </c>
      <c r="N247">
        <v>37346</v>
      </c>
      <c r="O247">
        <v>5.6</v>
      </c>
      <c r="P247">
        <v>0</v>
      </c>
      <c r="R247" s="113">
        <f>(K247-K$2)/K$3</f>
        <v>-1.0277587392115601</v>
      </c>
      <c r="S247" s="113">
        <f>(L247-L$2)/L$3</f>
        <v>-1.0150967924307606</v>
      </c>
      <c r="T247" s="113">
        <f>(M247-M$2)/M$3</f>
        <v>0.17411586324677839</v>
      </c>
      <c r="U247" s="113">
        <f>(N247-N$2)/N$3</f>
        <v>-0.8698758002867959</v>
      </c>
      <c r="V247" s="113">
        <f>(O247-O$2)/O$3</f>
        <v>-0.91516488281852615</v>
      </c>
      <c r="W247">
        <v>0</v>
      </c>
      <c r="Z247">
        <v>219</v>
      </c>
      <c r="AA247">
        <v>-7.3730024918282122E-2</v>
      </c>
      <c r="AB247">
        <v>0.36231495741834241</v>
      </c>
    </row>
    <row r="248" spans="1:28" x14ac:dyDescent="0.35">
      <c r="A248">
        <v>106538</v>
      </c>
      <c r="B248">
        <v>8377947</v>
      </c>
      <c r="C248">
        <v>5143</v>
      </c>
      <c r="D248">
        <v>1629</v>
      </c>
      <c r="E248">
        <v>15.8</v>
      </c>
      <c r="F248">
        <v>37841</v>
      </c>
      <c r="G248">
        <v>7.7</v>
      </c>
      <c r="H248">
        <v>0</v>
      </c>
      <c r="K248">
        <v>7696098</v>
      </c>
      <c r="L248">
        <v>1314</v>
      </c>
      <c r="M248">
        <v>13.9</v>
      </c>
      <c r="N248">
        <v>38982</v>
      </c>
      <c r="O248">
        <v>13.3</v>
      </c>
      <c r="P248">
        <v>0</v>
      </c>
      <c r="R248" s="113">
        <f>(K248-K$2)/K$3</f>
        <v>0.81241587465595266</v>
      </c>
      <c r="S248" s="113">
        <f>(L248-L$2)/L$3</f>
        <v>0.97366381843595717</v>
      </c>
      <c r="T248" s="113">
        <f>(M248-M$2)/M$3</f>
        <v>-0.72472516518269603</v>
      </c>
      <c r="U248" s="113">
        <f>(N248-N$2)/N$3</f>
        <v>-0.32988760327704097</v>
      </c>
      <c r="V248" s="113">
        <f>(O248-O$2)/O$3</f>
        <v>-0.13445639162343023</v>
      </c>
      <c r="W248">
        <v>0</v>
      </c>
      <c r="Z248">
        <v>220</v>
      </c>
      <c r="AA248">
        <v>-3.5137905250437806E-2</v>
      </c>
      <c r="AB248">
        <v>0.46173720954323128</v>
      </c>
    </row>
    <row r="249" spans="1:28" x14ac:dyDescent="0.35">
      <c r="A249">
        <v>106540</v>
      </c>
      <c r="B249">
        <v>6180750</v>
      </c>
      <c r="C249">
        <v>5125</v>
      </c>
      <c r="D249">
        <v>1206</v>
      </c>
      <c r="E249">
        <v>14.9</v>
      </c>
      <c r="F249">
        <v>39874</v>
      </c>
      <c r="G249">
        <v>4.3</v>
      </c>
      <c r="H249">
        <v>0</v>
      </c>
      <c r="K249">
        <v>5331355</v>
      </c>
      <c r="L249">
        <v>905</v>
      </c>
      <c r="M249">
        <v>14.4</v>
      </c>
      <c r="N249">
        <v>38894</v>
      </c>
      <c r="O249">
        <v>12.8</v>
      </c>
      <c r="P249">
        <v>0</v>
      </c>
      <c r="R249" s="113">
        <f>(K249-K$2)/K$3</f>
        <v>-0.27472906065955727</v>
      </c>
      <c r="S249" s="113">
        <f>(L249-L$2)/L$3</f>
        <v>-0.17036303085305493</v>
      </c>
      <c r="T249" s="113">
        <f>(M249-M$2)/M$3</f>
        <v>-0.47504710173006409</v>
      </c>
      <c r="U249" s="113">
        <f>(N249-N$2)/N$3</f>
        <v>-0.35893342316509624</v>
      </c>
      <c r="V249" s="113">
        <f>(O249-O$2)/O$3</f>
        <v>-0.18515174819454033</v>
      </c>
      <c r="W249">
        <v>0</v>
      </c>
      <c r="Z249">
        <v>221</v>
      </c>
      <c r="AA249">
        <v>0.43959092737023209</v>
      </c>
      <c r="AB249">
        <v>-0.25049539442088786</v>
      </c>
    </row>
    <row r="250" spans="1:28" x14ac:dyDescent="0.35">
      <c r="A250">
        <v>106653</v>
      </c>
      <c r="B250">
        <v>7542960</v>
      </c>
      <c r="C250">
        <v>4744</v>
      </c>
      <c r="D250">
        <v>1590</v>
      </c>
      <c r="E250">
        <v>18.399999999999999</v>
      </c>
      <c r="F250">
        <v>39033</v>
      </c>
      <c r="G250">
        <v>4</v>
      </c>
      <c r="H250">
        <v>0</v>
      </c>
      <c r="K250">
        <v>4969920</v>
      </c>
      <c r="L250">
        <v>930</v>
      </c>
      <c r="M250">
        <v>16.100000000000001</v>
      </c>
      <c r="N250">
        <v>40351</v>
      </c>
      <c r="O250">
        <v>2.9</v>
      </c>
      <c r="P250">
        <v>0</v>
      </c>
      <c r="R250" s="113">
        <f>(K250-K$2)/K$3</f>
        <v>-0.44089182324972515</v>
      </c>
      <c r="S250" s="113">
        <f>(L250-L$2)/L$3</f>
        <v>-0.10043473933172166</v>
      </c>
      <c r="T250" s="113">
        <f>(M250-M$2)/M$3</f>
        <v>0.37385831400888497</v>
      </c>
      <c r="U250" s="113">
        <f>(N250-N$2)/N$3</f>
        <v>0.12197293566327345</v>
      </c>
      <c r="V250" s="113">
        <f>(O250-O$2)/O$3</f>
        <v>-1.1889198083025208</v>
      </c>
      <c r="W250">
        <v>0</v>
      </c>
      <c r="Z250">
        <v>222</v>
      </c>
      <c r="AA250">
        <v>0.31005619512772842</v>
      </c>
      <c r="AB250">
        <v>-0.17978274446330234</v>
      </c>
    </row>
    <row r="251" spans="1:28" x14ac:dyDescent="0.35">
      <c r="A251">
        <v>106962</v>
      </c>
      <c r="B251">
        <v>3764593</v>
      </c>
      <c r="C251">
        <v>5873</v>
      </c>
      <c r="D251">
        <v>641</v>
      </c>
      <c r="E251">
        <v>14.8</v>
      </c>
      <c r="F251">
        <v>39065</v>
      </c>
      <c r="G251">
        <v>12</v>
      </c>
      <c r="H251">
        <v>0</v>
      </c>
      <c r="K251">
        <v>8377947</v>
      </c>
      <c r="L251">
        <v>1629</v>
      </c>
      <c r="M251">
        <v>15.8</v>
      </c>
      <c r="N251">
        <v>37841</v>
      </c>
      <c r="O251">
        <v>7.7</v>
      </c>
      <c r="P251">
        <v>0</v>
      </c>
      <c r="R251" s="113">
        <f>(K251-K$2)/K$3</f>
        <v>1.1258827871280248</v>
      </c>
      <c r="S251" s="113">
        <f>(L251-L$2)/L$3</f>
        <v>1.8547602916047561</v>
      </c>
      <c r="T251" s="113">
        <f>(M251-M$2)/M$3</f>
        <v>0.22405147593730548</v>
      </c>
      <c r="U251" s="113">
        <f>(N251-N$2)/N$3</f>
        <v>-0.70649306341648499</v>
      </c>
      <c r="V251" s="113">
        <f>(O251-O$2)/O$3</f>
        <v>-0.70224438521986365</v>
      </c>
      <c r="W251">
        <v>0</v>
      </c>
      <c r="Z251">
        <v>223</v>
      </c>
      <c r="AA251">
        <v>0.35290882667869072</v>
      </c>
      <c r="AB251">
        <v>-0.17969606966959886</v>
      </c>
    </row>
    <row r="252" spans="1:28" x14ac:dyDescent="0.35">
      <c r="A252">
        <v>107395</v>
      </c>
      <c r="B252">
        <v>8336016</v>
      </c>
      <c r="C252">
        <v>5694</v>
      </c>
      <c r="D252">
        <v>1464</v>
      </c>
      <c r="E252">
        <v>15.3</v>
      </c>
      <c r="F252">
        <v>40308</v>
      </c>
      <c r="G252">
        <v>15.4</v>
      </c>
      <c r="H252">
        <v>0</v>
      </c>
      <c r="K252">
        <v>6180750</v>
      </c>
      <c r="L252">
        <v>1206</v>
      </c>
      <c r="M252">
        <v>14.9</v>
      </c>
      <c r="N252">
        <v>39874</v>
      </c>
      <c r="O252">
        <v>4.3</v>
      </c>
      <c r="P252">
        <v>0</v>
      </c>
      <c r="R252" s="113">
        <f>(K252-K$2)/K$3</f>
        <v>0.11576389030057564</v>
      </c>
      <c r="S252" s="113">
        <f>(L252-L$2)/L$3</f>
        <v>0.67157359906379743</v>
      </c>
      <c r="T252" s="113">
        <f>(M252-M$2)/M$3</f>
        <v>-0.22536903827743218</v>
      </c>
      <c r="U252" s="113">
        <f>(N252-N$2)/N$3</f>
        <v>-3.5468610775389799E-2</v>
      </c>
      <c r="V252" s="113">
        <f>(O252-O$2)/O$3</f>
        <v>-1.0469728099034126</v>
      </c>
      <c r="W252">
        <v>0</v>
      </c>
      <c r="Z252">
        <v>224</v>
      </c>
      <c r="AA252">
        <v>0.85192968440823025</v>
      </c>
      <c r="AB252">
        <v>-0.30697777054953912</v>
      </c>
    </row>
    <row r="253" spans="1:28" x14ac:dyDescent="0.35">
      <c r="A253">
        <v>107413</v>
      </c>
      <c r="B253">
        <v>9003489</v>
      </c>
      <c r="C253">
        <v>6171</v>
      </c>
      <c r="D253">
        <v>1459</v>
      </c>
      <c r="E253">
        <v>14</v>
      </c>
      <c r="F253">
        <v>38884</v>
      </c>
      <c r="G253">
        <v>25.1</v>
      </c>
      <c r="H253">
        <v>0</v>
      </c>
      <c r="K253">
        <v>7542960</v>
      </c>
      <c r="L253">
        <v>1590</v>
      </c>
      <c r="M253">
        <v>18.399999999999999</v>
      </c>
      <c r="N253">
        <v>39033</v>
      </c>
      <c r="O253">
        <v>4</v>
      </c>
      <c r="P253">
        <v>0</v>
      </c>
      <c r="R253" s="113">
        <f>(K253-K$2)/K$3</f>
        <v>0.74201363597532377</v>
      </c>
      <c r="S253" s="113">
        <f>(L253-L$2)/L$3</f>
        <v>1.7456721568314764</v>
      </c>
      <c r="T253" s="113">
        <f>(M253-M$2)/M$3</f>
        <v>1.5223774058909905</v>
      </c>
      <c r="U253" s="113">
        <f>(N253-N$2)/N$3</f>
        <v>-0.31305423038737262</v>
      </c>
      <c r="V253" s="113">
        <f>(O253-O$2)/O$3</f>
        <v>-1.0773900238460785</v>
      </c>
      <c r="W253">
        <v>0</v>
      </c>
      <c r="Z253">
        <v>225</v>
      </c>
      <c r="AA253">
        <v>0.10351247873529233</v>
      </c>
      <c r="AB253">
        <v>-0.21166593864344674</v>
      </c>
    </row>
    <row r="254" spans="1:28" x14ac:dyDescent="0.35">
      <c r="A254">
        <v>107428</v>
      </c>
      <c r="B254">
        <v>5510868</v>
      </c>
      <c r="C254">
        <v>6036</v>
      </c>
      <c r="D254">
        <v>913</v>
      </c>
      <c r="E254">
        <v>14.4</v>
      </c>
      <c r="F254">
        <v>41215</v>
      </c>
      <c r="G254">
        <v>12.5</v>
      </c>
      <c r="H254">
        <v>0</v>
      </c>
      <c r="K254">
        <v>3764593</v>
      </c>
      <c r="L254">
        <v>641</v>
      </c>
      <c r="M254">
        <v>14.8</v>
      </c>
      <c r="N254">
        <v>39065</v>
      </c>
      <c r="O254">
        <v>12</v>
      </c>
      <c r="P254">
        <v>0</v>
      </c>
      <c r="R254" s="113">
        <f>(K254-K$2)/K$3</f>
        <v>-0.99501763880305916</v>
      </c>
      <c r="S254" s="113">
        <f>(L254-L$2)/L$3</f>
        <v>-0.90880578931833411</v>
      </c>
      <c r="T254" s="113">
        <f>(M254-M$2)/M$3</f>
        <v>-0.27530465096795836</v>
      </c>
      <c r="U254" s="113">
        <f>(N254-N$2)/N$3</f>
        <v>-0.30249211406444343</v>
      </c>
      <c r="V254" s="113">
        <f>(O254-O$2)/O$3</f>
        <v>-0.26626431870831663</v>
      </c>
      <c r="W254">
        <v>0</v>
      </c>
      <c r="Z254">
        <v>226</v>
      </c>
      <c r="AA254">
        <v>-0.68812081428858851</v>
      </c>
      <c r="AB254">
        <v>-2.6282727009006579E-2</v>
      </c>
    </row>
    <row r="255" spans="1:28" x14ac:dyDescent="0.35">
      <c r="A255">
        <v>107562</v>
      </c>
      <c r="B255">
        <v>6477996</v>
      </c>
      <c r="C255">
        <v>5748</v>
      </c>
      <c r="D255">
        <v>1127</v>
      </c>
      <c r="E255">
        <v>15.1</v>
      </c>
      <c r="F255">
        <v>36898</v>
      </c>
      <c r="G255">
        <v>9</v>
      </c>
      <c r="H255">
        <v>0</v>
      </c>
      <c r="K255">
        <v>8336016</v>
      </c>
      <c r="L255">
        <v>1464</v>
      </c>
      <c r="M255">
        <v>15.3</v>
      </c>
      <c r="N255">
        <v>40308</v>
      </c>
      <c r="O255">
        <v>15.4</v>
      </c>
      <c r="P255">
        <v>0</v>
      </c>
      <c r="R255" s="113">
        <f>(K255-K$2)/K$3</f>
        <v>1.1066058194902246</v>
      </c>
      <c r="S255" s="113">
        <f>(L255-L$2)/L$3</f>
        <v>1.3932335675639567</v>
      </c>
      <c r="T255" s="113">
        <f>(M255-M$2)/M$3</f>
        <v>-2.5626587515326461E-2</v>
      </c>
      <c r="U255" s="113">
        <f>(N255-N$2)/N$3</f>
        <v>0.10778009185433736</v>
      </c>
      <c r="V255" s="113">
        <f>(O255-O$2)/O$3</f>
        <v>7.8464105975232248E-2</v>
      </c>
      <c r="W255">
        <v>0</v>
      </c>
      <c r="Z255">
        <v>227</v>
      </c>
      <c r="AA255">
        <v>-0.57634503456972164</v>
      </c>
      <c r="AB255">
        <v>-0.28915037777950503</v>
      </c>
    </row>
    <row r="256" spans="1:28" x14ac:dyDescent="0.35">
      <c r="A256">
        <v>107564</v>
      </c>
      <c r="B256">
        <v>3664872</v>
      </c>
      <c r="C256">
        <v>5358</v>
      </c>
      <c r="D256">
        <v>684</v>
      </c>
      <c r="E256">
        <v>18.899999999999999</v>
      </c>
      <c r="F256">
        <v>35134</v>
      </c>
      <c r="G256">
        <v>13.9</v>
      </c>
      <c r="H256">
        <v>0</v>
      </c>
      <c r="K256">
        <v>9003489</v>
      </c>
      <c r="L256">
        <v>1459</v>
      </c>
      <c r="M256">
        <v>14</v>
      </c>
      <c r="N256">
        <v>38884</v>
      </c>
      <c r="O256">
        <v>25.1</v>
      </c>
      <c r="P256">
        <v>0</v>
      </c>
      <c r="R256" s="113">
        <f>(K256-K$2)/K$3</f>
        <v>1.4134636435370023</v>
      </c>
      <c r="S256" s="113">
        <f>(L256-L$2)/L$3</f>
        <v>1.3792479092596901</v>
      </c>
      <c r="T256" s="113">
        <f>(M256-M$2)/M$3</f>
        <v>-0.67478955249216988</v>
      </c>
      <c r="U256" s="113">
        <f>(N256-N$2)/N$3</f>
        <v>-0.36223408451601163</v>
      </c>
      <c r="V256" s="113">
        <f>(O256-O$2)/O$3</f>
        <v>1.0619540234547686</v>
      </c>
      <c r="W256">
        <v>0</v>
      </c>
      <c r="Z256">
        <v>228</v>
      </c>
      <c r="AA256">
        <v>-0.81691669908269682</v>
      </c>
      <c r="AB256">
        <v>-0.19379476634628556</v>
      </c>
    </row>
    <row r="257" spans="1:28" x14ac:dyDescent="0.35">
      <c r="A257">
        <v>107756</v>
      </c>
      <c r="B257">
        <v>3938480</v>
      </c>
      <c r="C257">
        <v>7574</v>
      </c>
      <c r="D257">
        <v>520</v>
      </c>
      <c r="E257">
        <v>10.7</v>
      </c>
      <c r="F257">
        <v>35964</v>
      </c>
      <c r="G257">
        <v>36.6</v>
      </c>
      <c r="H257">
        <v>0</v>
      </c>
      <c r="K257">
        <v>5510868</v>
      </c>
      <c r="L257">
        <v>913</v>
      </c>
      <c r="M257">
        <v>14.4</v>
      </c>
      <c r="N257">
        <v>41215</v>
      </c>
      <c r="O257">
        <v>12.5</v>
      </c>
      <c r="P257">
        <v>0</v>
      </c>
      <c r="R257" s="113">
        <f>(K257-K$2)/K$3</f>
        <v>-0.19220142498274456</v>
      </c>
      <c r="S257" s="113">
        <f>(L257-L$2)/L$3</f>
        <v>-0.14798597756622828</v>
      </c>
      <c r="T257" s="113">
        <f>(M257-M$2)/M$3</f>
        <v>-0.47504710173006409</v>
      </c>
      <c r="U257" s="113">
        <f>(N257-N$2)/N$3</f>
        <v>0.40715007638236161</v>
      </c>
      <c r="V257" s="113">
        <f>(O257-O$2)/O$3</f>
        <v>-0.21556896213720647</v>
      </c>
      <c r="W257">
        <v>0</v>
      </c>
      <c r="Z257">
        <v>229</v>
      </c>
      <c r="AA257">
        <v>-0.60950558192986726</v>
      </c>
      <c r="AB257">
        <v>3.8557784893131664E-2</v>
      </c>
    </row>
    <row r="258" spans="1:28" x14ac:dyDescent="0.35">
      <c r="A258">
        <v>107758</v>
      </c>
      <c r="B258">
        <v>4399488</v>
      </c>
      <c r="C258">
        <v>6432</v>
      </c>
      <c r="D258">
        <v>684</v>
      </c>
      <c r="E258">
        <v>16.3</v>
      </c>
      <c r="F258">
        <v>41134</v>
      </c>
      <c r="G258">
        <v>35.799999999999997</v>
      </c>
      <c r="H258">
        <v>0</v>
      </c>
      <c r="K258">
        <v>6477996</v>
      </c>
      <c r="L258">
        <v>1127</v>
      </c>
      <c r="M258">
        <v>15.1</v>
      </c>
      <c r="N258">
        <v>36898</v>
      </c>
      <c r="O258">
        <v>9</v>
      </c>
      <c r="P258">
        <v>0</v>
      </c>
      <c r="R258" s="113">
        <f>(K258-K$2)/K$3</f>
        <v>0.25241699951489366</v>
      </c>
      <c r="S258" s="113">
        <f>(L258-L$2)/L$3</f>
        <v>0.45060019785638439</v>
      </c>
      <c r="T258" s="113">
        <f>(M258-M$2)/M$3</f>
        <v>-0.12549781289637976</v>
      </c>
      <c r="U258" s="113">
        <f>(N258-N$2)/N$3</f>
        <v>-1.0177454288078045</v>
      </c>
      <c r="V258" s="113">
        <f>(O258-O$2)/O$3</f>
        <v>-0.57043645813497734</v>
      </c>
      <c r="W258">
        <v>0</v>
      </c>
      <c r="Z258">
        <v>230</v>
      </c>
      <c r="AA258">
        <v>-5.0021742176065143E-3</v>
      </c>
      <c r="AB258">
        <v>3.334367616579148E-2</v>
      </c>
    </row>
    <row r="259" spans="1:28" x14ac:dyDescent="0.35">
      <c r="A259">
        <v>107761</v>
      </c>
      <c r="B259">
        <v>4553813</v>
      </c>
      <c r="C259">
        <v>7811</v>
      </c>
      <c r="D259">
        <v>583</v>
      </c>
      <c r="E259">
        <v>11.4</v>
      </c>
      <c r="F259">
        <v>38393</v>
      </c>
      <c r="G259">
        <v>27.8</v>
      </c>
      <c r="H259">
        <v>0</v>
      </c>
      <c r="K259">
        <v>3664872</v>
      </c>
      <c r="L259">
        <v>684</v>
      </c>
      <c r="M259">
        <v>18.899999999999999</v>
      </c>
      <c r="N259">
        <v>35134</v>
      </c>
      <c r="O259">
        <v>13.9</v>
      </c>
      <c r="P259">
        <v>0</v>
      </c>
      <c r="R259" s="113">
        <f>(K259-K$2)/K$3</f>
        <v>-1.040862443119891</v>
      </c>
      <c r="S259" s="113">
        <f>(L259-L$2)/L$3</f>
        <v>-0.78852912790164087</v>
      </c>
      <c r="T259" s="113">
        <f>(M259-M$2)/M$3</f>
        <v>1.7720554693436223</v>
      </c>
      <c r="U259" s="113">
        <f>(N259-N$2)/N$3</f>
        <v>-1.5999820911092761</v>
      </c>
      <c r="V259" s="113">
        <f>(O259-O$2)/O$3</f>
        <v>-7.3621963738098109E-2</v>
      </c>
      <c r="W259">
        <v>0</v>
      </c>
      <c r="Z259">
        <v>231</v>
      </c>
      <c r="AA259">
        <v>-0.55967292549856518</v>
      </c>
      <c r="AB259">
        <v>-0.16025703844513894</v>
      </c>
    </row>
    <row r="260" spans="1:28" x14ac:dyDescent="0.35">
      <c r="A260">
        <v>107763</v>
      </c>
      <c r="B260">
        <v>6775477</v>
      </c>
      <c r="C260">
        <v>5513</v>
      </c>
      <c r="D260">
        <v>1229</v>
      </c>
      <c r="E260">
        <v>16.3</v>
      </c>
      <c r="F260">
        <v>38215</v>
      </c>
      <c r="G260">
        <v>14.7</v>
      </c>
      <c r="H260">
        <v>0</v>
      </c>
      <c r="K260">
        <v>3938480</v>
      </c>
      <c r="L260">
        <v>520</v>
      </c>
      <c r="M260">
        <v>10.7</v>
      </c>
      <c r="N260">
        <v>35964</v>
      </c>
      <c r="O260">
        <v>36.6</v>
      </c>
      <c r="P260">
        <v>0</v>
      </c>
      <c r="R260" s="113">
        <f>(K260-K$2)/K$3</f>
        <v>-0.91507644799830445</v>
      </c>
      <c r="S260" s="113">
        <f>(L260-L$2)/L$3</f>
        <v>-1.247258720281587</v>
      </c>
      <c r="T260" s="113">
        <f>(M260-M$2)/M$3</f>
        <v>-2.3226647712795407</v>
      </c>
      <c r="U260" s="113">
        <f>(N260-N$2)/N$3</f>
        <v>-1.3260271989833003</v>
      </c>
      <c r="V260" s="113">
        <f>(O260-O$2)/O$3</f>
        <v>2.2279472245903014</v>
      </c>
      <c r="W260">
        <v>0</v>
      </c>
      <c r="Z260">
        <v>232</v>
      </c>
      <c r="AA260">
        <v>-0.65226845209007622</v>
      </c>
      <c r="AB260">
        <v>-0.14184641466637438</v>
      </c>
    </row>
    <row r="261" spans="1:28" x14ac:dyDescent="0.35">
      <c r="A261">
        <v>107769</v>
      </c>
      <c r="B261">
        <v>7400570</v>
      </c>
      <c r="C261">
        <v>5615</v>
      </c>
      <c r="D261">
        <v>1318</v>
      </c>
      <c r="E261">
        <v>16.899999999999999</v>
      </c>
      <c r="F261">
        <v>38600</v>
      </c>
      <c r="G261">
        <v>9.1</v>
      </c>
      <c r="H261">
        <v>0</v>
      </c>
      <c r="K261">
        <v>4399488</v>
      </c>
      <c r="L261">
        <v>684</v>
      </c>
      <c r="M261">
        <v>16.3</v>
      </c>
      <c r="N261">
        <v>41134</v>
      </c>
      <c r="O261">
        <v>35.799999999999997</v>
      </c>
      <c r="P261">
        <v>0</v>
      </c>
      <c r="R261" s="113">
        <f>(K261-K$2)/K$3</f>
        <v>-0.70313692123369087</v>
      </c>
      <c r="S261" s="113">
        <f>(L261-L$2)/L$3</f>
        <v>-0.78852912790164087</v>
      </c>
      <c r="T261" s="113">
        <f>(M261-M$2)/M$3</f>
        <v>0.47372953938993739</v>
      </c>
      <c r="U261" s="113">
        <f>(N261-N$2)/N$3</f>
        <v>0.38041471943994709</v>
      </c>
      <c r="V261" s="113">
        <f>(O261-O$2)/O$3</f>
        <v>2.1468346540765246</v>
      </c>
      <c r="W261">
        <v>0</v>
      </c>
      <c r="Z261">
        <v>233</v>
      </c>
      <c r="AA261">
        <v>-1.3808388886100627</v>
      </c>
      <c r="AB261">
        <v>2.6513670594325633E-2</v>
      </c>
    </row>
    <row r="262" spans="1:28" x14ac:dyDescent="0.35">
      <c r="A262">
        <v>107775</v>
      </c>
      <c r="B262">
        <v>6132312</v>
      </c>
      <c r="C262">
        <v>6428</v>
      </c>
      <c r="D262">
        <v>954</v>
      </c>
      <c r="E262">
        <v>12.3</v>
      </c>
      <c r="F262">
        <v>38544</v>
      </c>
      <c r="G262">
        <v>40.9</v>
      </c>
      <c r="H262">
        <v>0</v>
      </c>
      <c r="K262">
        <v>4553813</v>
      </c>
      <c r="L262">
        <v>583</v>
      </c>
      <c r="M262">
        <v>11.4</v>
      </c>
      <c r="N262">
        <v>38393</v>
      </c>
      <c r="O262">
        <v>27.8</v>
      </c>
      <c r="P262">
        <v>0</v>
      </c>
      <c r="R262" s="113">
        <f>(K262-K$2)/K$3</f>
        <v>-0.63218898222189712</v>
      </c>
      <c r="S262" s="113">
        <f>(L262-L$2)/L$3</f>
        <v>-1.0710394256478273</v>
      </c>
      <c r="T262" s="113">
        <f>(M262-M$2)/M$3</f>
        <v>-1.9731154824458557</v>
      </c>
      <c r="U262" s="113">
        <f>(N262-N$2)/N$3</f>
        <v>-0.52429655684595644</v>
      </c>
      <c r="V262" s="113">
        <f>(O262-O$2)/O$3</f>
        <v>1.3357089489387632</v>
      </c>
      <c r="W262">
        <v>0</v>
      </c>
      <c r="Z262">
        <v>234</v>
      </c>
      <c r="AA262">
        <v>-0.82028936256647444</v>
      </c>
      <c r="AB262">
        <v>-3.3564289474340425E-2</v>
      </c>
    </row>
    <row r="263" spans="1:28" x14ac:dyDescent="0.35">
      <c r="A263">
        <v>107778</v>
      </c>
      <c r="B263">
        <v>5435991</v>
      </c>
      <c r="C263">
        <v>6101</v>
      </c>
      <c r="D263">
        <v>891</v>
      </c>
      <c r="E263">
        <v>14.8</v>
      </c>
      <c r="F263">
        <v>37273</v>
      </c>
      <c r="G263">
        <v>24.2</v>
      </c>
      <c r="H263">
        <v>0</v>
      </c>
      <c r="K263">
        <v>6775477</v>
      </c>
      <c r="L263">
        <v>1229</v>
      </c>
      <c r="M263">
        <v>16.3</v>
      </c>
      <c r="N263">
        <v>38215</v>
      </c>
      <c r="O263">
        <v>14.7</v>
      </c>
      <c r="P263">
        <v>0</v>
      </c>
      <c r="R263" s="113">
        <f>(K263-K$2)/K$3</f>
        <v>0.38917814544178436</v>
      </c>
      <c r="S263" s="113">
        <f>(L263-L$2)/L$3</f>
        <v>0.73590762726342407</v>
      </c>
      <c r="T263" s="113">
        <f>(M263-M$2)/M$3</f>
        <v>0.47372953938993739</v>
      </c>
      <c r="U263" s="113">
        <f>(N263-N$2)/N$3</f>
        <v>-0.58304832889225</v>
      </c>
      <c r="V263" s="113">
        <f>(O263-O$2)/O$3</f>
        <v>7.4906067756779701E-3</v>
      </c>
      <c r="W263">
        <v>0</v>
      </c>
      <c r="Z263">
        <v>235</v>
      </c>
      <c r="AA263">
        <v>-0.24200508224076139</v>
      </c>
      <c r="AB263">
        <v>0.20594475049767058</v>
      </c>
    </row>
    <row r="264" spans="1:28" x14ac:dyDescent="0.35">
      <c r="A264">
        <v>107780</v>
      </c>
      <c r="B264">
        <v>7520425</v>
      </c>
      <c r="C264">
        <v>6325</v>
      </c>
      <c r="D264">
        <v>1189</v>
      </c>
      <c r="E264">
        <v>16.8</v>
      </c>
      <c r="F264">
        <v>38657</v>
      </c>
      <c r="G264">
        <v>20.6</v>
      </c>
      <c r="H264">
        <v>0</v>
      </c>
      <c r="K264">
        <v>7400570</v>
      </c>
      <c r="L264">
        <v>1318</v>
      </c>
      <c r="M264">
        <v>16.899999999999999</v>
      </c>
      <c r="N264">
        <v>38600</v>
      </c>
      <c r="O264">
        <v>9.1</v>
      </c>
      <c r="P264">
        <v>0</v>
      </c>
      <c r="R264" s="113">
        <f>(K264-K$2)/K$3</f>
        <v>0.67655258277014441</v>
      </c>
      <c r="S264" s="113">
        <f>(L264-L$2)/L$3</f>
        <v>0.98485234507937047</v>
      </c>
      <c r="T264" s="113">
        <f>(M264-M$2)/M$3</f>
        <v>0.77334321553309471</v>
      </c>
      <c r="U264" s="113">
        <f>(N264-N$2)/N$3</f>
        <v>-0.45597286688200822</v>
      </c>
      <c r="V264" s="113">
        <f>(O264-O$2)/O$3</f>
        <v>-0.56029738682075536</v>
      </c>
      <c r="W264">
        <v>0</v>
      </c>
      <c r="Z264">
        <v>236</v>
      </c>
      <c r="AA264">
        <v>-1.0061769380396999</v>
      </c>
      <c r="AB264">
        <v>-0.23526416698908181</v>
      </c>
    </row>
    <row r="265" spans="1:28" x14ac:dyDescent="0.35">
      <c r="A265">
        <v>107782</v>
      </c>
      <c r="B265">
        <v>4038753</v>
      </c>
      <c r="C265">
        <v>6037</v>
      </c>
      <c r="D265">
        <v>669</v>
      </c>
      <c r="E265">
        <v>15</v>
      </c>
      <c r="F265">
        <v>38160</v>
      </c>
      <c r="G265">
        <v>24.7</v>
      </c>
      <c r="H265">
        <v>0</v>
      </c>
      <c r="K265">
        <v>6132312</v>
      </c>
      <c r="L265">
        <v>954</v>
      </c>
      <c r="M265">
        <v>12.3</v>
      </c>
      <c r="N265">
        <v>38544</v>
      </c>
      <c r="O265">
        <v>40.9</v>
      </c>
      <c r="P265">
        <v>0</v>
      </c>
      <c r="R265" s="113">
        <f>(K265-K$2)/K$3</f>
        <v>9.3495455051242973E-2</v>
      </c>
      <c r="S265" s="113">
        <f>(L265-L$2)/L$3</f>
        <v>-3.330357947124174E-2</v>
      </c>
      <c r="T265" s="113">
        <f>(M265-M$2)/M$3</f>
        <v>-1.5236949682311181</v>
      </c>
      <c r="U265" s="113">
        <f>(N265-N$2)/N$3</f>
        <v>-0.4744565704471343</v>
      </c>
      <c r="V265" s="113">
        <f>(O265-O$2)/O$3</f>
        <v>2.6639272911018481</v>
      </c>
      <c r="W265">
        <v>0</v>
      </c>
      <c r="Z265">
        <v>237</v>
      </c>
      <c r="AA265">
        <v>-1.0340350541461845</v>
      </c>
      <c r="AB265">
        <v>0.12058697225823012</v>
      </c>
    </row>
    <row r="266" spans="1:28" x14ac:dyDescent="0.35">
      <c r="A266">
        <v>108055</v>
      </c>
      <c r="B266">
        <v>7235955</v>
      </c>
      <c r="C266">
        <v>7115</v>
      </c>
      <c r="D266">
        <v>1017</v>
      </c>
      <c r="E266">
        <v>15.1</v>
      </c>
      <c r="F266">
        <v>39751</v>
      </c>
      <c r="G266">
        <v>19.899999999999999</v>
      </c>
      <c r="H266">
        <v>0</v>
      </c>
      <c r="K266">
        <v>5435991</v>
      </c>
      <c r="L266">
        <v>891</v>
      </c>
      <c r="M266">
        <v>14.8</v>
      </c>
      <c r="N266">
        <v>37273</v>
      </c>
      <c r="O266">
        <v>24.2</v>
      </c>
      <c r="P266">
        <v>0</v>
      </c>
      <c r="R266" s="113">
        <f>(K266-K$2)/K$3</f>
        <v>-0.22662467999253608</v>
      </c>
      <c r="S266" s="113">
        <f>(L266-L$2)/L$3</f>
        <v>-0.20952287410500153</v>
      </c>
      <c r="T266" s="113">
        <f>(M266-M$2)/M$3</f>
        <v>-0.27530465096795836</v>
      </c>
      <c r="U266" s="113">
        <f>(N266-N$2)/N$3</f>
        <v>-0.89397062814847805</v>
      </c>
      <c r="V266" s="113">
        <f>(O266-O$2)/O$3</f>
        <v>0.97070238162677025</v>
      </c>
      <c r="W266">
        <v>0</v>
      </c>
      <c r="Z266">
        <v>238</v>
      </c>
      <c r="AA266">
        <v>0.10604685334824265</v>
      </c>
      <c r="AB266">
        <v>-1.5742848759464426E-2</v>
      </c>
    </row>
    <row r="267" spans="1:28" x14ac:dyDescent="0.35">
      <c r="A267">
        <v>108057</v>
      </c>
      <c r="B267">
        <v>6878720</v>
      </c>
      <c r="C267">
        <v>5374</v>
      </c>
      <c r="D267">
        <v>1280</v>
      </c>
      <c r="E267">
        <v>16.399999999999999</v>
      </c>
      <c r="F267">
        <v>39297</v>
      </c>
      <c r="G267">
        <v>9.9</v>
      </c>
      <c r="H267">
        <v>0</v>
      </c>
      <c r="K267">
        <v>7520425</v>
      </c>
      <c r="L267">
        <v>1189</v>
      </c>
      <c r="M267">
        <v>16.8</v>
      </c>
      <c r="N267">
        <v>38657</v>
      </c>
      <c r="O267">
        <v>20.6</v>
      </c>
      <c r="P267">
        <v>0</v>
      </c>
      <c r="R267" s="113">
        <f>(K267-K$2)/K$3</f>
        <v>0.73165360483564601</v>
      </c>
      <c r="S267" s="113">
        <f>(L267-L$2)/L$3</f>
        <v>0.62402236082929086</v>
      </c>
      <c r="T267" s="113">
        <f>(M267-M$2)/M$3</f>
        <v>0.72340760284256933</v>
      </c>
      <c r="U267" s="113">
        <f>(N267-N$2)/N$3</f>
        <v>-0.43715909718179058</v>
      </c>
      <c r="V267" s="113">
        <f>(O267-O$2)/O$3</f>
        <v>0.60569581431477759</v>
      </c>
      <c r="W267">
        <v>0</v>
      </c>
      <c r="Z267">
        <v>239</v>
      </c>
      <c r="AA267">
        <v>-0.12427407260771323</v>
      </c>
      <c r="AB267">
        <v>0.11842770166030747</v>
      </c>
    </row>
    <row r="268" spans="1:28" x14ac:dyDescent="0.35">
      <c r="A268">
        <v>108058</v>
      </c>
      <c r="B268">
        <v>8599672</v>
      </c>
      <c r="C268">
        <v>5939</v>
      </c>
      <c r="D268">
        <v>1448</v>
      </c>
      <c r="E268">
        <v>16.3</v>
      </c>
      <c r="F268">
        <v>36340</v>
      </c>
      <c r="G268">
        <v>16</v>
      </c>
      <c r="H268">
        <v>0</v>
      </c>
      <c r="K268">
        <v>4038753</v>
      </c>
      <c r="L268">
        <v>669</v>
      </c>
      <c r="M268">
        <v>15</v>
      </c>
      <c r="N268">
        <v>38160</v>
      </c>
      <c r="O268">
        <v>24.7</v>
      </c>
      <c r="P268">
        <v>0</v>
      </c>
      <c r="R268" s="113">
        <f>(K268-K$2)/K$3</f>
        <v>-0.86897787233959978</v>
      </c>
      <c r="S268" s="113">
        <f>(L268-L$2)/L$3</f>
        <v>-0.83048610281444091</v>
      </c>
      <c r="T268" s="113">
        <f>(M268-M$2)/M$3</f>
        <v>-0.17543342558690597</v>
      </c>
      <c r="U268" s="113">
        <f>(N268-N$2)/N$3</f>
        <v>-0.60120196632228462</v>
      </c>
      <c r="V268" s="113">
        <f>(O268-O$2)/O$3</f>
        <v>1.0213977381978803</v>
      </c>
      <c r="W268">
        <v>0</v>
      </c>
      <c r="Z268">
        <v>240</v>
      </c>
      <c r="AA268">
        <v>-0.40010590630571941</v>
      </c>
      <c r="AB268">
        <v>0.1023291668742311</v>
      </c>
    </row>
    <row r="269" spans="1:28" x14ac:dyDescent="0.35">
      <c r="A269">
        <v>108059</v>
      </c>
      <c r="B269">
        <v>8769782</v>
      </c>
      <c r="C269">
        <v>8581</v>
      </c>
      <c r="D269">
        <v>1022</v>
      </c>
      <c r="E269">
        <v>14.8</v>
      </c>
      <c r="F269">
        <v>35017</v>
      </c>
      <c r="G269">
        <v>28.4</v>
      </c>
      <c r="H269">
        <v>0</v>
      </c>
      <c r="K269">
        <v>7235955</v>
      </c>
      <c r="L269">
        <v>1017</v>
      </c>
      <c r="M269">
        <v>15.1</v>
      </c>
      <c r="N269">
        <v>39751</v>
      </c>
      <c r="O269">
        <v>19.899999999999999</v>
      </c>
      <c r="P269">
        <v>0</v>
      </c>
      <c r="R269" s="113">
        <f>(K269-K$2)/K$3</f>
        <v>0.60087401493974479</v>
      </c>
      <c r="S269" s="113">
        <f>(L269-L$2)/L$3</f>
        <v>0.14291571516251805</v>
      </c>
      <c r="T269" s="113">
        <f>(M269-M$2)/M$3</f>
        <v>-0.12549781289637976</v>
      </c>
      <c r="U269" s="113">
        <f>(N269-N$2)/N$3</f>
        <v>-7.6066745391648871E-2</v>
      </c>
      <c r="V269" s="113">
        <f>(O269-O$2)/O$3</f>
        <v>0.53472231511522317</v>
      </c>
      <c r="W269">
        <v>0</v>
      </c>
      <c r="Z269">
        <v>241</v>
      </c>
      <c r="AA269">
        <v>-0.51614397844986748</v>
      </c>
      <c r="AB269">
        <v>5.5610161393054136E-2</v>
      </c>
    </row>
    <row r="270" spans="1:28" x14ac:dyDescent="0.35">
      <c r="A270">
        <v>108075</v>
      </c>
      <c r="B270">
        <v>6038268</v>
      </c>
      <c r="C270">
        <v>6893</v>
      </c>
      <c r="D270">
        <v>876</v>
      </c>
      <c r="E270">
        <v>21.9</v>
      </c>
      <c r="F270">
        <v>39755</v>
      </c>
      <c r="G270">
        <v>19.8</v>
      </c>
      <c r="H270">
        <v>0</v>
      </c>
      <c r="K270">
        <v>6878720</v>
      </c>
      <c r="L270">
        <v>1280</v>
      </c>
      <c r="M270">
        <v>16.399999999999999</v>
      </c>
      <c r="N270">
        <v>39297</v>
      </c>
      <c r="O270">
        <v>9.9</v>
      </c>
      <c r="P270">
        <v>0</v>
      </c>
      <c r="R270" s="113">
        <f>(K270-K$2)/K$3</f>
        <v>0.4366421212551303</v>
      </c>
      <c r="S270" s="113">
        <f>(L270-L$2)/L$3</f>
        <v>0.87856134196694391</v>
      </c>
      <c r="T270" s="113">
        <f>(M270-M$2)/M$3</f>
        <v>0.52366515208046271</v>
      </c>
      <c r="U270" s="113">
        <f>(N270-N$2)/N$3</f>
        <v>-0.22591677072320676</v>
      </c>
      <c r="V270" s="113">
        <f>(O270-O$2)/O$3</f>
        <v>-0.47918481630697907</v>
      </c>
      <c r="W270">
        <v>0</v>
      </c>
      <c r="Z270">
        <v>242</v>
      </c>
      <c r="AA270">
        <v>-0.2727369466684213</v>
      </c>
      <c r="AB270">
        <v>-0.13087255639921785</v>
      </c>
    </row>
    <row r="271" spans="1:28" x14ac:dyDescent="0.35">
      <c r="A271">
        <v>108076</v>
      </c>
      <c r="B271">
        <v>11251814</v>
      </c>
      <c r="C271">
        <v>5677</v>
      </c>
      <c r="D271">
        <v>1982</v>
      </c>
      <c r="E271">
        <v>18.3</v>
      </c>
      <c r="F271">
        <v>37538</v>
      </c>
      <c r="G271">
        <v>8.6</v>
      </c>
      <c r="H271">
        <v>0</v>
      </c>
      <c r="K271">
        <v>8599672</v>
      </c>
      <c r="L271">
        <v>1448</v>
      </c>
      <c r="M271">
        <v>16.3</v>
      </c>
      <c r="N271">
        <v>36340</v>
      </c>
      <c r="O271">
        <v>16</v>
      </c>
      <c r="P271">
        <v>0</v>
      </c>
      <c r="R271" s="113">
        <f>(K271-K$2)/K$3</f>
        <v>1.2278165747670331</v>
      </c>
      <c r="S271" s="113">
        <f>(L271-L$2)/L$3</f>
        <v>1.3484794609903035</v>
      </c>
      <c r="T271" s="113">
        <f>(M271-M$2)/M$3</f>
        <v>0.47372953938993739</v>
      </c>
      <c r="U271" s="113">
        <f>(N271-N$2)/N$3</f>
        <v>-1.2019223321888823</v>
      </c>
      <c r="V271" s="113">
        <f>(O271-O$2)/O$3</f>
        <v>0.13929853386056434</v>
      </c>
      <c r="W271">
        <v>0</v>
      </c>
      <c r="Z271">
        <v>243</v>
      </c>
      <c r="AA271">
        <v>-1.2470562026005085</v>
      </c>
      <c r="AB271">
        <v>0.2192974633889484</v>
      </c>
    </row>
    <row r="272" spans="1:28" x14ac:dyDescent="0.35">
      <c r="A272">
        <v>108079</v>
      </c>
      <c r="B272">
        <v>6115200</v>
      </c>
      <c r="C272">
        <v>5200</v>
      </c>
      <c r="D272">
        <v>1176</v>
      </c>
      <c r="E272">
        <v>18.5</v>
      </c>
      <c r="F272">
        <v>38902</v>
      </c>
      <c r="G272">
        <v>9.8000000000000007</v>
      </c>
      <c r="H272">
        <v>0</v>
      </c>
      <c r="K272">
        <v>8769782</v>
      </c>
      <c r="L272">
        <v>1022</v>
      </c>
      <c r="M272">
        <v>14.8</v>
      </c>
      <c r="N272">
        <v>35017</v>
      </c>
      <c r="O272">
        <v>28.4</v>
      </c>
      <c r="P272">
        <v>0</v>
      </c>
      <c r="R272" s="113">
        <f>(K272-K$2)/K$3</f>
        <v>1.306021362748865</v>
      </c>
      <c r="S272" s="113">
        <f>(L272-L$2)/L$3</f>
        <v>0.1569013734667847</v>
      </c>
      <c r="T272" s="113">
        <f>(M272-M$2)/M$3</f>
        <v>-0.27530465096795836</v>
      </c>
      <c r="U272" s="113">
        <f>(N272-N$2)/N$3</f>
        <v>-1.6385998289149861</v>
      </c>
      <c r="V272" s="113">
        <f>(O272-O$2)/O$3</f>
        <v>1.3965433768240951</v>
      </c>
      <c r="W272">
        <v>0</v>
      </c>
      <c r="Z272">
        <v>244</v>
      </c>
      <c r="AA272">
        <v>0.83362316177660023</v>
      </c>
      <c r="AB272">
        <v>-2.1207287120647567E-2</v>
      </c>
    </row>
    <row r="273" spans="1:28" x14ac:dyDescent="0.35">
      <c r="A273">
        <v>108083</v>
      </c>
      <c r="B273">
        <v>6909840</v>
      </c>
      <c r="C273">
        <v>5040</v>
      </c>
      <c r="D273">
        <v>1371</v>
      </c>
      <c r="E273">
        <v>18</v>
      </c>
      <c r="F273">
        <v>37648</v>
      </c>
      <c r="G273">
        <v>5</v>
      </c>
      <c r="H273">
        <v>0</v>
      </c>
      <c r="K273">
        <v>6038268</v>
      </c>
      <c r="L273">
        <v>876</v>
      </c>
      <c r="M273">
        <v>21.9</v>
      </c>
      <c r="N273">
        <v>39755</v>
      </c>
      <c r="O273">
        <v>19.8</v>
      </c>
      <c r="P273">
        <v>0</v>
      </c>
      <c r="R273" s="113">
        <f>(K273-K$2)/K$3</f>
        <v>5.0260541871750816E-2</v>
      </c>
      <c r="S273" s="113">
        <f>(L273-L$2)/L$3</f>
        <v>-0.25147984901780152</v>
      </c>
      <c r="T273" s="113">
        <f>(M273-M$2)/M$3</f>
        <v>3.2701238500594139</v>
      </c>
      <c r="U273" s="113">
        <f>(N273-N$2)/N$3</f>
        <v>-7.4746480851282729E-2</v>
      </c>
      <c r="V273" s="113">
        <f>(O273-O$2)/O$3</f>
        <v>0.5245832438010013</v>
      </c>
      <c r="W273">
        <v>0</v>
      </c>
      <c r="Z273">
        <v>245</v>
      </c>
      <c r="AA273">
        <v>-0.24363281838565692</v>
      </c>
      <c r="AB273">
        <v>-3.1096242273900343E-2</v>
      </c>
    </row>
    <row r="274" spans="1:28" x14ac:dyDescent="0.35">
      <c r="A274">
        <v>108085</v>
      </c>
      <c r="B274">
        <v>6625584</v>
      </c>
      <c r="C274">
        <v>5008</v>
      </c>
      <c r="D274">
        <v>1323</v>
      </c>
      <c r="E274">
        <v>18</v>
      </c>
      <c r="F274">
        <v>40407</v>
      </c>
      <c r="G274">
        <v>5.3</v>
      </c>
      <c r="H274">
        <v>0</v>
      </c>
      <c r="K274">
        <v>11251814</v>
      </c>
      <c r="L274">
        <v>1982</v>
      </c>
      <c r="M274">
        <v>18.3</v>
      </c>
      <c r="N274">
        <v>37538</v>
      </c>
      <c r="O274">
        <v>8.6</v>
      </c>
      <c r="P274">
        <v>0</v>
      </c>
      <c r="R274" s="113">
        <f>(K274-K$2)/K$3</f>
        <v>2.4470876511747219</v>
      </c>
      <c r="S274" s="113">
        <f>(L274-L$2)/L$3</f>
        <v>2.8421477678859817</v>
      </c>
      <c r="T274" s="113">
        <f>(M274-M$2)/M$3</f>
        <v>1.4724417932004652</v>
      </c>
      <c r="U274" s="113">
        <f>(N274-N$2)/N$3</f>
        <v>-0.80650310234922074</v>
      </c>
      <c r="V274" s="113">
        <f>(O274-O$2)/O$3</f>
        <v>-0.61099274339186549</v>
      </c>
      <c r="W274">
        <v>0</v>
      </c>
      <c r="Z274">
        <v>246</v>
      </c>
      <c r="AA274">
        <v>-0.45590888069353019</v>
      </c>
      <c r="AB274">
        <v>1.5017057443805049E-2</v>
      </c>
    </row>
    <row r="275" spans="1:28" x14ac:dyDescent="0.35">
      <c r="A275">
        <v>108088</v>
      </c>
      <c r="B275">
        <v>4150650</v>
      </c>
      <c r="C275">
        <v>6195</v>
      </c>
      <c r="D275">
        <v>670</v>
      </c>
      <c r="E275">
        <v>16.399999999999999</v>
      </c>
      <c r="F275">
        <v>37614</v>
      </c>
      <c r="G275">
        <v>7.8</v>
      </c>
      <c r="H275">
        <v>0</v>
      </c>
      <c r="K275">
        <v>6115200</v>
      </c>
      <c r="L275">
        <v>1176</v>
      </c>
      <c r="M275">
        <v>18.5</v>
      </c>
      <c r="N275">
        <v>38902</v>
      </c>
      <c r="O275">
        <v>9.8000000000000007</v>
      </c>
      <c r="P275">
        <v>0</v>
      </c>
      <c r="R275" s="113">
        <f>(K275-K$2)/K$3</f>
        <v>8.5628543453188127E-2</v>
      </c>
      <c r="S275" s="113">
        <f>(L275-L$2)/L$3</f>
        <v>0.58765964923819758</v>
      </c>
      <c r="T275" s="113">
        <f>(M275-M$2)/M$3</f>
        <v>1.5723130185815175</v>
      </c>
      <c r="U275" s="113">
        <f>(N275-N$2)/N$3</f>
        <v>-0.35629289408436399</v>
      </c>
      <c r="V275" s="113">
        <f>(O275-O$2)/O$3</f>
        <v>-0.48932388762120105</v>
      </c>
      <c r="W275">
        <v>0</v>
      </c>
      <c r="Z275">
        <v>247</v>
      </c>
      <c r="AA275">
        <v>1.4044188577843042</v>
      </c>
      <c r="AB275">
        <v>-0.27853607065627939</v>
      </c>
    </row>
    <row r="276" spans="1:28" x14ac:dyDescent="0.35">
      <c r="A276">
        <v>108095</v>
      </c>
      <c r="B276">
        <v>5019424</v>
      </c>
      <c r="C276">
        <v>5528</v>
      </c>
      <c r="D276">
        <v>908</v>
      </c>
      <c r="E276">
        <v>17.5</v>
      </c>
      <c r="F276">
        <v>38688</v>
      </c>
      <c r="G276">
        <v>9.9</v>
      </c>
      <c r="H276">
        <v>0</v>
      </c>
      <c r="K276">
        <v>6909840</v>
      </c>
      <c r="L276">
        <v>1371</v>
      </c>
      <c r="M276">
        <v>18</v>
      </c>
      <c r="N276">
        <v>37648</v>
      </c>
      <c r="O276">
        <v>5</v>
      </c>
      <c r="P276">
        <v>0</v>
      </c>
      <c r="R276" s="113">
        <f>(K276-K$2)/K$3</f>
        <v>0.45094894038389766</v>
      </c>
      <c r="S276" s="113">
        <f>(L276-L$2)/L$3</f>
        <v>1.1331003231045971</v>
      </c>
      <c r="T276" s="113">
        <f>(M276-M$2)/M$3</f>
        <v>1.3226349551288856</v>
      </c>
      <c r="U276" s="113">
        <f>(N276-N$2)/N$3</f>
        <v>-0.77019582748915161</v>
      </c>
      <c r="V276" s="113">
        <f>(O276-O$2)/O$3</f>
        <v>-0.97599931070385826</v>
      </c>
      <c r="W276">
        <v>0</v>
      </c>
      <c r="Z276">
        <v>248</v>
      </c>
      <c r="AA276">
        <v>0.33196964772279591</v>
      </c>
      <c r="AB276">
        <v>-0.21620575742222026</v>
      </c>
    </row>
    <row r="277" spans="1:28" x14ac:dyDescent="0.35">
      <c r="A277">
        <v>108096</v>
      </c>
      <c r="B277">
        <v>5911276</v>
      </c>
      <c r="C277">
        <v>6164</v>
      </c>
      <c r="D277">
        <v>959</v>
      </c>
      <c r="E277">
        <v>14.4</v>
      </c>
      <c r="F277">
        <v>37544</v>
      </c>
      <c r="G277">
        <v>17.8</v>
      </c>
      <c r="H277">
        <v>0</v>
      </c>
      <c r="K277">
        <v>6625584</v>
      </c>
      <c r="L277">
        <v>1323</v>
      </c>
      <c r="M277">
        <v>18</v>
      </c>
      <c r="N277">
        <v>40407</v>
      </c>
      <c r="O277">
        <v>5.3</v>
      </c>
      <c r="P277">
        <v>0</v>
      </c>
      <c r="R277" s="113">
        <f>(K277-K$2)/K$3</f>
        <v>0.32026773285604132</v>
      </c>
      <c r="S277" s="113">
        <f>(L277-L$2)/L$3</f>
        <v>0.99883800338363715</v>
      </c>
      <c r="T277" s="113">
        <f>(M277-M$2)/M$3</f>
        <v>1.3226349551288856</v>
      </c>
      <c r="U277" s="113">
        <f>(N277-N$2)/N$3</f>
        <v>0.14045663922839954</v>
      </c>
      <c r="V277" s="113">
        <f>(O277-O$2)/O$3</f>
        <v>-0.94558209676119231</v>
      </c>
      <c r="W277">
        <v>0</v>
      </c>
      <c r="Z277">
        <v>249</v>
      </c>
      <c r="AA277">
        <v>1.1062183544657824</v>
      </c>
      <c r="AB277">
        <v>-0.36420471849045866</v>
      </c>
    </row>
    <row r="278" spans="1:28" x14ac:dyDescent="0.35">
      <c r="A278">
        <v>108097</v>
      </c>
      <c r="B278">
        <v>5679634</v>
      </c>
      <c r="C278">
        <v>6262</v>
      </c>
      <c r="D278">
        <v>907</v>
      </c>
      <c r="E278">
        <v>15.6</v>
      </c>
      <c r="F278">
        <v>40725</v>
      </c>
      <c r="G278">
        <v>22.4</v>
      </c>
      <c r="H278">
        <v>0</v>
      </c>
      <c r="K278">
        <v>4150650</v>
      </c>
      <c r="L278">
        <v>670</v>
      </c>
      <c r="M278">
        <v>16.399999999999999</v>
      </c>
      <c r="N278">
        <v>37614</v>
      </c>
      <c r="O278">
        <v>7.8</v>
      </c>
      <c r="P278">
        <v>0</v>
      </c>
      <c r="R278" s="113">
        <f>(K278-K$2)/K$3</f>
        <v>-0.81753538711943019</v>
      </c>
      <c r="S278" s="113">
        <f>(L278-L$2)/L$3</f>
        <v>-0.82768897115358753</v>
      </c>
      <c r="T278" s="113">
        <f>(M278-M$2)/M$3</f>
        <v>0.52366515208046271</v>
      </c>
      <c r="U278" s="113">
        <f>(N278-N$2)/N$3</f>
        <v>-0.78141807608226388</v>
      </c>
      <c r="V278" s="113">
        <f>(O278-O$2)/O$3</f>
        <v>-0.69210531390564167</v>
      </c>
      <c r="W278">
        <v>0</v>
      </c>
      <c r="Z278">
        <v>250</v>
      </c>
      <c r="AA278">
        <v>-0.95009339629590828</v>
      </c>
      <c r="AB278">
        <v>-4.492424250715088E-2</v>
      </c>
    </row>
    <row r="279" spans="1:28" x14ac:dyDescent="0.35">
      <c r="A279">
        <v>108271</v>
      </c>
      <c r="B279">
        <v>7893900</v>
      </c>
      <c r="C279">
        <v>5370</v>
      </c>
      <c r="D279">
        <v>1470</v>
      </c>
      <c r="E279">
        <v>16.399999999999999</v>
      </c>
      <c r="F279">
        <v>38509</v>
      </c>
      <c r="G279">
        <v>9.6999999999999993</v>
      </c>
      <c r="H279">
        <v>0</v>
      </c>
      <c r="K279">
        <v>5019424</v>
      </c>
      <c r="L279">
        <v>908</v>
      </c>
      <c r="M279">
        <v>17.5</v>
      </c>
      <c r="N279">
        <v>38688</v>
      </c>
      <c r="O279">
        <v>9.9</v>
      </c>
      <c r="P279">
        <v>0</v>
      </c>
      <c r="R279" s="113">
        <f>(K279-K$2)/K$3</f>
        <v>-0.41813331508293539</v>
      </c>
      <c r="S279" s="113">
        <f>(L279-L$2)/L$3</f>
        <v>-0.16197163587049493</v>
      </c>
      <c r="T279" s="113">
        <f>(M279-M$2)/M$3</f>
        <v>1.0729568916762537</v>
      </c>
      <c r="U279" s="113">
        <f>(N279-N$2)/N$3</f>
        <v>-0.42692704699395295</v>
      </c>
      <c r="V279" s="113">
        <f>(O279-O$2)/O$3</f>
        <v>-0.47918481630697907</v>
      </c>
      <c r="W279">
        <v>0</v>
      </c>
      <c r="Z279">
        <v>251</v>
      </c>
      <c r="AA279">
        <v>1.2002347248141905</v>
      </c>
      <c r="AB279">
        <v>-9.3628905323965839E-2</v>
      </c>
    </row>
    <row r="280" spans="1:28" x14ac:dyDescent="0.35">
      <c r="A280">
        <v>108410</v>
      </c>
      <c r="B280">
        <v>4714090</v>
      </c>
      <c r="C280">
        <v>8170</v>
      </c>
      <c r="D280">
        <v>577</v>
      </c>
      <c r="E280">
        <v>13.4</v>
      </c>
      <c r="F280">
        <v>35482</v>
      </c>
      <c r="G280">
        <v>35.9</v>
      </c>
      <c r="H280">
        <v>0</v>
      </c>
      <c r="K280">
        <v>5911276</v>
      </c>
      <c r="L280">
        <v>959</v>
      </c>
      <c r="M280">
        <v>14.4</v>
      </c>
      <c r="N280">
        <v>37544</v>
      </c>
      <c r="O280">
        <v>17.8</v>
      </c>
      <c r="P280">
        <v>0</v>
      </c>
      <c r="R280" s="113">
        <f>(K280-K$2)/K$3</f>
        <v>-8.121578141116222E-3</v>
      </c>
      <c r="S280" s="113">
        <f>(L280-L$2)/L$3</f>
        <v>-1.9317921166975088E-2</v>
      </c>
      <c r="T280" s="113">
        <f>(M280-M$2)/M$3</f>
        <v>-0.47504710173006409</v>
      </c>
      <c r="U280" s="113">
        <f>(N280-N$2)/N$3</f>
        <v>-0.80452270553867156</v>
      </c>
      <c r="V280" s="113">
        <f>(O280-O$2)/O$3</f>
        <v>0.32180181751656084</v>
      </c>
      <c r="W280">
        <v>0</v>
      </c>
      <c r="Z280">
        <v>252</v>
      </c>
      <c r="AA280">
        <v>1.4384654082163177</v>
      </c>
      <c r="AB280">
        <v>-2.5001764679315475E-2</v>
      </c>
    </row>
    <row r="281" spans="1:28" x14ac:dyDescent="0.35">
      <c r="A281">
        <v>108524</v>
      </c>
      <c r="B281">
        <v>10476320</v>
      </c>
      <c r="C281">
        <v>6388</v>
      </c>
      <c r="D281">
        <v>1640</v>
      </c>
      <c r="E281">
        <v>14.2</v>
      </c>
      <c r="F281">
        <v>37023</v>
      </c>
      <c r="G281">
        <v>22.4</v>
      </c>
      <c r="H281">
        <v>0</v>
      </c>
      <c r="K281">
        <v>5679634</v>
      </c>
      <c r="L281">
        <v>907</v>
      </c>
      <c r="M281">
        <v>15.6</v>
      </c>
      <c r="N281">
        <v>40725</v>
      </c>
      <c r="O281">
        <v>22.4</v>
      </c>
      <c r="P281">
        <v>0</v>
      </c>
      <c r="R281" s="113">
        <f>(K281-K$2)/K$3</f>
        <v>-0.11461451505068963</v>
      </c>
      <c r="S281" s="113">
        <f>(L281-L$2)/L$3</f>
        <v>-0.16476876753134825</v>
      </c>
      <c r="T281" s="113">
        <f>(M281-M$2)/M$3</f>
        <v>0.12418025055625216</v>
      </c>
      <c r="U281" s="113">
        <f>(N281-N$2)/N$3</f>
        <v>0.24541767018750837</v>
      </c>
      <c r="V281" s="113">
        <f>(O281-O$2)/O$3</f>
        <v>0.7881990979707737</v>
      </c>
      <c r="W281">
        <v>0</v>
      </c>
      <c r="Z281">
        <v>253</v>
      </c>
      <c r="AA281">
        <v>-0.20102654433289396</v>
      </c>
      <c r="AB281">
        <v>8.8251193501494019E-3</v>
      </c>
    </row>
    <row r="282" spans="1:28" x14ac:dyDescent="0.35">
      <c r="A282">
        <v>108531</v>
      </c>
      <c r="B282">
        <v>10761600</v>
      </c>
      <c r="C282">
        <v>5605</v>
      </c>
      <c r="D282">
        <v>1920</v>
      </c>
      <c r="E282">
        <v>16.3</v>
      </c>
      <c r="F282">
        <v>39249</v>
      </c>
      <c r="G282">
        <v>18</v>
      </c>
      <c r="H282">
        <v>0</v>
      </c>
      <c r="K282">
        <v>7893900</v>
      </c>
      <c r="L282">
        <v>1470</v>
      </c>
      <c r="M282">
        <v>16.399999999999999</v>
      </c>
      <c r="N282">
        <v>38509</v>
      </c>
      <c r="O282">
        <v>9.6999999999999993</v>
      </c>
      <c r="P282">
        <v>0</v>
      </c>
      <c r="R282" s="113">
        <f>(K282-K$2)/K$3</f>
        <v>0.90335152495506699</v>
      </c>
      <c r="S282" s="113">
        <f>(L282-L$2)/L$3</f>
        <v>1.4100163575290767</v>
      </c>
      <c r="T282" s="113">
        <f>(M282-M$2)/M$3</f>
        <v>0.52366515208046271</v>
      </c>
      <c r="U282" s="113">
        <f>(N282-N$2)/N$3</f>
        <v>-0.48600888517533808</v>
      </c>
      <c r="V282" s="113">
        <f>(O282-O$2)/O$3</f>
        <v>-0.49946295893542325</v>
      </c>
      <c r="W282">
        <v>0</v>
      </c>
      <c r="Z282">
        <v>254</v>
      </c>
      <c r="AA282">
        <v>0.18086084376837602</v>
      </c>
      <c r="AB282">
        <v>7.1556155746517636E-2</v>
      </c>
    </row>
    <row r="283" spans="1:28" x14ac:dyDescent="0.35">
      <c r="A283">
        <v>108627</v>
      </c>
      <c r="B283">
        <v>3933204</v>
      </c>
      <c r="C283">
        <v>5478</v>
      </c>
      <c r="D283">
        <v>718</v>
      </c>
      <c r="E283">
        <v>15.2</v>
      </c>
      <c r="F283">
        <v>40775</v>
      </c>
      <c r="G283">
        <v>7.9</v>
      </c>
      <c r="H283">
        <v>0</v>
      </c>
      <c r="K283">
        <v>4714090</v>
      </c>
      <c r="L283">
        <v>577</v>
      </c>
      <c r="M283">
        <v>13.4</v>
      </c>
      <c r="N283">
        <v>35482</v>
      </c>
      <c r="O283">
        <v>35.9</v>
      </c>
      <c r="P283">
        <v>0</v>
      </c>
      <c r="R283" s="113">
        <f>(K283-K$2)/K$3</f>
        <v>-0.55850472613251911</v>
      </c>
      <c r="S283" s="113">
        <f>(L283-L$2)/L$3</f>
        <v>-1.0878222156129473</v>
      </c>
      <c r="T283" s="113">
        <f>(M283-M$2)/M$3</f>
        <v>-0.97440322863532802</v>
      </c>
      <c r="U283" s="113">
        <f>(N283-N$2)/N$3</f>
        <v>-1.4851190760974213</v>
      </c>
      <c r="V283" s="113">
        <f>(O283-O$2)/O$3</f>
        <v>2.1569737253907468</v>
      </c>
      <c r="W283">
        <v>0</v>
      </c>
      <c r="Z283">
        <v>255</v>
      </c>
      <c r="AA283">
        <v>-1.0668085204754705</v>
      </c>
      <c r="AB283">
        <v>2.5946077355579522E-2</v>
      </c>
    </row>
    <row r="284" spans="1:28" x14ac:dyDescent="0.35">
      <c r="A284">
        <v>108628</v>
      </c>
      <c r="B284">
        <v>3457740</v>
      </c>
      <c r="C284">
        <v>10230</v>
      </c>
      <c r="D284">
        <v>338</v>
      </c>
      <c r="E284">
        <v>12</v>
      </c>
      <c r="F284">
        <v>38547</v>
      </c>
      <c r="G284">
        <v>34.1</v>
      </c>
      <c r="H284">
        <v>0</v>
      </c>
      <c r="K284">
        <v>10476320</v>
      </c>
      <c r="L284">
        <v>1640</v>
      </c>
      <c r="M284">
        <v>14.2</v>
      </c>
      <c r="N284">
        <v>37023</v>
      </c>
      <c r="O284">
        <v>22.4</v>
      </c>
      <c r="P284">
        <v>0</v>
      </c>
      <c r="R284" s="113">
        <f>(K284-K$2)/K$3</f>
        <v>2.0905692580691855</v>
      </c>
      <c r="S284" s="113">
        <f>(L284-L$2)/L$3</f>
        <v>1.8855287398741427</v>
      </c>
      <c r="T284" s="113">
        <f>(M284-M$2)/M$3</f>
        <v>-0.57491832711111746</v>
      </c>
      <c r="U284" s="113">
        <f>(N284-N$2)/N$3</f>
        <v>-0.97648716192136242</v>
      </c>
      <c r="V284" s="113">
        <f>(O284-O$2)/O$3</f>
        <v>0.7881990979707737</v>
      </c>
      <c r="W284">
        <v>0</v>
      </c>
      <c r="Z284">
        <v>256</v>
      </c>
      <c r="AA284">
        <v>-0.57246095891108384</v>
      </c>
      <c r="AB284">
        <v>-0.34261548908722061</v>
      </c>
    </row>
    <row r="285" spans="1:28" x14ac:dyDescent="0.35">
      <c r="A285">
        <v>108638</v>
      </c>
      <c r="B285">
        <v>8665954</v>
      </c>
      <c r="C285">
        <v>5423</v>
      </c>
      <c r="D285">
        <v>1598</v>
      </c>
      <c r="E285">
        <v>14.9</v>
      </c>
      <c r="F285">
        <v>39701</v>
      </c>
      <c r="G285">
        <v>3.1</v>
      </c>
      <c r="H285">
        <v>0</v>
      </c>
      <c r="K285">
        <v>10761600</v>
      </c>
      <c r="L285">
        <v>1920</v>
      </c>
      <c r="M285">
        <v>16.3</v>
      </c>
      <c r="N285">
        <v>39249</v>
      </c>
      <c r="O285">
        <v>18</v>
      </c>
      <c r="P285">
        <v>0</v>
      </c>
      <c r="R285" s="113">
        <f>(K285-K$2)/K$3</f>
        <v>2.2217212298254432</v>
      </c>
      <c r="S285" s="113">
        <f>(L285-L$2)/L$3</f>
        <v>2.6687256049130754</v>
      </c>
      <c r="T285" s="113">
        <f>(M285-M$2)/M$3</f>
        <v>0.47372953938993739</v>
      </c>
      <c r="U285" s="113">
        <f>(N285-N$2)/N$3</f>
        <v>-0.24175994520760055</v>
      </c>
      <c r="V285" s="113">
        <f>(O285-O$2)/O$3</f>
        <v>0.34207996014500486</v>
      </c>
      <c r="W285">
        <v>0</v>
      </c>
      <c r="Z285">
        <v>257</v>
      </c>
      <c r="AA285">
        <v>-0.40503544311514272</v>
      </c>
      <c r="AB285">
        <v>-0.29810147811854815</v>
      </c>
    </row>
    <row r="286" spans="1:28" x14ac:dyDescent="0.35">
      <c r="A286">
        <v>108639</v>
      </c>
      <c r="B286">
        <v>6253200</v>
      </c>
      <c r="C286">
        <v>5400</v>
      </c>
      <c r="D286">
        <v>1158</v>
      </c>
      <c r="E286">
        <v>16.600000000000001</v>
      </c>
      <c r="F286">
        <v>39667</v>
      </c>
      <c r="G286">
        <v>12.7</v>
      </c>
      <c r="H286">
        <v>0</v>
      </c>
      <c r="K286">
        <v>3933204</v>
      </c>
      <c r="L286">
        <v>718</v>
      </c>
      <c r="M286">
        <v>15.2</v>
      </c>
      <c r="N286">
        <v>40775</v>
      </c>
      <c r="O286">
        <v>7.9</v>
      </c>
      <c r="P286">
        <v>0</v>
      </c>
      <c r="R286" s="113">
        <f>(K286-K$2)/K$3</f>
        <v>-0.91750198712823294</v>
      </c>
      <c r="S286" s="113">
        <f>(L286-L$2)/L$3</f>
        <v>-0.69342665143262772</v>
      </c>
      <c r="T286" s="113">
        <f>(M286-M$2)/M$3</f>
        <v>-7.5562200205853552E-2</v>
      </c>
      <c r="U286" s="113">
        <f>(N286-N$2)/N$3</f>
        <v>0.26192097694208522</v>
      </c>
      <c r="V286" s="113">
        <f>(O286-O$2)/O$3</f>
        <v>-0.68196624259141958</v>
      </c>
      <c r="W286">
        <v>0</v>
      </c>
      <c r="Z286">
        <v>258</v>
      </c>
      <c r="AA286">
        <v>-0.60070744392065889</v>
      </c>
      <c r="AB286">
        <v>-3.1481538301238232E-2</v>
      </c>
    </row>
    <row r="287" spans="1:28" x14ac:dyDescent="0.35">
      <c r="A287">
        <v>108640</v>
      </c>
      <c r="B287">
        <v>7231040</v>
      </c>
      <c r="C287">
        <v>6128</v>
      </c>
      <c r="D287">
        <v>1180</v>
      </c>
      <c r="E287">
        <v>16.100000000000001</v>
      </c>
      <c r="F287">
        <v>39823</v>
      </c>
      <c r="G287">
        <v>16.899999999999999</v>
      </c>
      <c r="H287">
        <v>0</v>
      </c>
      <c r="K287">
        <v>3457740</v>
      </c>
      <c r="L287">
        <v>338</v>
      </c>
      <c r="M287">
        <v>12</v>
      </c>
      <c r="N287">
        <v>38547</v>
      </c>
      <c r="O287">
        <v>34.1</v>
      </c>
      <c r="P287">
        <v>0</v>
      </c>
      <c r="R287" s="113">
        <f>(K287-K$2)/K$3</f>
        <v>-1.1360873807734848</v>
      </c>
      <c r="S287" s="113">
        <f>(L287-L$2)/L$3</f>
        <v>-1.7563366825568931</v>
      </c>
      <c r="T287" s="113">
        <f>(M287-M$2)/M$3</f>
        <v>-1.6735018063026976</v>
      </c>
      <c r="U287" s="113">
        <f>(N287-N$2)/N$3</f>
        <v>-0.47346637204185971</v>
      </c>
      <c r="V287" s="113">
        <f>(O287-O$2)/O$3</f>
        <v>1.9744704417347507</v>
      </c>
      <c r="W287">
        <v>0</v>
      </c>
      <c r="Z287">
        <v>259</v>
      </c>
      <c r="AA287">
        <v>0.5100394585744884</v>
      </c>
      <c r="AB287">
        <v>-0.12086131313270404</v>
      </c>
    </row>
    <row r="288" spans="1:28" x14ac:dyDescent="0.35">
      <c r="A288">
        <v>108641</v>
      </c>
      <c r="B288">
        <v>6432151</v>
      </c>
      <c r="C288">
        <v>8657</v>
      </c>
      <c r="D288">
        <v>743</v>
      </c>
      <c r="E288">
        <v>13</v>
      </c>
      <c r="F288">
        <v>38750</v>
      </c>
      <c r="G288">
        <v>18</v>
      </c>
      <c r="H288">
        <v>0</v>
      </c>
      <c r="K288">
        <v>8665954</v>
      </c>
      <c r="L288">
        <v>1598</v>
      </c>
      <c r="M288">
        <v>14.9</v>
      </c>
      <c r="N288">
        <v>39701</v>
      </c>
      <c r="O288">
        <v>3.1</v>
      </c>
      <c r="P288">
        <v>0</v>
      </c>
      <c r="R288" s="113">
        <f>(K288-K$2)/K$3</f>
        <v>1.2582884444808171</v>
      </c>
      <c r="S288" s="113">
        <f>(L288-L$2)/L$3</f>
        <v>1.768049210118303</v>
      </c>
      <c r="T288" s="113">
        <f>(M288-M$2)/M$3</f>
        <v>-0.22536903827743218</v>
      </c>
      <c r="U288" s="113">
        <f>(N288-N$2)/N$3</f>
        <v>-9.257005214622574E-2</v>
      </c>
      <c r="V288" s="113">
        <f>(O288-O$2)/O$3</f>
        <v>-1.1686416656740768</v>
      </c>
      <c r="W288">
        <v>0</v>
      </c>
      <c r="Z288">
        <v>260</v>
      </c>
      <c r="AA288">
        <v>0.59395885886392463</v>
      </c>
      <c r="AB288">
        <v>8.2593723906219774E-2</v>
      </c>
    </row>
    <row r="289" spans="1:28" x14ac:dyDescent="0.35">
      <c r="A289">
        <v>108642</v>
      </c>
      <c r="B289">
        <v>3862177</v>
      </c>
      <c r="C289">
        <v>8063</v>
      </c>
      <c r="D289">
        <v>479</v>
      </c>
      <c r="E289">
        <v>9.1</v>
      </c>
      <c r="F289">
        <v>40653</v>
      </c>
      <c r="G289">
        <v>11.9</v>
      </c>
      <c r="H289">
        <v>0</v>
      </c>
      <c r="K289">
        <v>6253200</v>
      </c>
      <c r="L289">
        <v>1158</v>
      </c>
      <c r="M289">
        <v>16.600000000000001</v>
      </c>
      <c r="N289">
        <v>39667</v>
      </c>
      <c r="O289">
        <v>12.7</v>
      </c>
      <c r="P289">
        <v>0</v>
      </c>
      <c r="R289" s="113">
        <f>(K289-K$2)/K$3</f>
        <v>0.14907137892137237</v>
      </c>
      <c r="S289" s="113">
        <f>(L289-L$2)/L$3</f>
        <v>0.53731127934283762</v>
      </c>
      <c r="T289" s="113">
        <f>(M289-M$2)/M$3</f>
        <v>0.62353637746151691</v>
      </c>
      <c r="U289" s="113">
        <f>(N289-N$2)/N$3</f>
        <v>-0.103792300739338</v>
      </c>
      <c r="V289" s="113">
        <f>(O289-O$2)/O$3</f>
        <v>-0.19529081950876251</v>
      </c>
      <c r="W289">
        <v>0</v>
      </c>
      <c r="Z289">
        <v>261</v>
      </c>
      <c r="AA289">
        <v>0.56597265233251537</v>
      </c>
      <c r="AB289">
        <v>-0.47247719728127241</v>
      </c>
    </row>
    <row r="290" spans="1:28" x14ac:dyDescent="0.35">
      <c r="A290">
        <v>108644</v>
      </c>
      <c r="B290">
        <v>5416190</v>
      </c>
      <c r="C290">
        <v>6830</v>
      </c>
      <c r="D290">
        <v>793</v>
      </c>
      <c r="E290">
        <v>14</v>
      </c>
      <c r="F290">
        <v>39992</v>
      </c>
      <c r="G290">
        <v>18.399999999999999</v>
      </c>
      <c r="H290">
        <v>0</v>
      </c>
      <c r="K290">
        <v>7231040</v>
      </c>
      <c r="L290">
        <v>1180</v>
      </c>
      <c r="M290">
        <v>16.100000000000001</v>
      </c>
      <c r="N290">
        <v>39823</v>
      </c>
      <c r="O290">
        <v>16.899999999999999</v>
      </c>
      <c r="P290">
        <v>0</v>
      </c>
      <c r="R290" s="113">
        <f>(K290-K$2)/K$3</f>
        <v>0.59861443858955543</v>
      </c>
      <c r="S290" s="113">
        <f>(L290-L$2)/L$3</f>
        <v>0.59884817588161088</v>
      </c>
      <c r="T290" s="113">
        <f>(M290-M$2)/M$3</f>
        <v>0.37385831400888497</v>
      </c>
      <c r="U290" s="113">
        <f>(N290-N$2)/N$3</f>
        <v>-5.2301983665058199E-2</v>
      </c>
      <c r="V290" s="113">
        <f>(O290-O$2)/O$3</f>
        <v>0.23055017568856243</v>
      </c>
      <c r="W290">
        <v>0</v>
      </c>
      <c r="Z290">
        <v>262</v>
      </c>
      <c r="AA290">
        <v>-8.5644890776135268E-2</v>
      </c>
      <c r="AB290">
        <v>-0.14097978921640081</v>
      </c>
    </row>
    <row r="291" spans="1:28" x14ac:dyDescent="0.35">
      <c r="A291">
        <v>108645</v>
      </c>
      <c r="B291">
        <v>5193594</v>
      </c>
      <c r="C291">
        <v>6139</v>
      </c>
      <c r="D291">
        <v>846</v>
      </c>
      <c r="E291">
        <v>12.9</v>
      </c>
      <c r="F291">
        <v>40517</v>
      </c>
      <c r="G291">
        <v>17.5</v>
      </c>
      <c r="H291">
        <v>0</v>
      </c>
      <c r="K291">
        <v>6432151</v>
      </c>
      <c r="L291">
        <v>743</v>
      </c>
      <c r="M291">
        <v>13</v>
      </c>
      <c r="N291">
        <v>38750</v>
      </c>
      <c r="O291">
        <v>18</v>
      </c>
      <c r="P291">
        <v>0</v>
      </c>
      <c r="R291" s="113">
        <f>(K291-K$2)/K$3</f>
        <v>0.23134064594939435</v>
      </c>
      <c r="S291" s="113">
        <f>(L291-L$2)/L$3</f>
        <v>-0.62349835991129443</v>
      </c>
      <c r="T291" s="113">
        <f>(M291-M$2)/M$3</f>
        <v>-1.1741456793974336</v>
      </c>
      <c r="U291" s="113">
        <f>(N291-N$2)/N$3</f>
        <v>-0.40646294661827764</v>
      </c>
      <c r="V291" s="113">
        <f>(O291-O$2)/O$3</f>
        <v>0.34207996014500486</v>
      </c>
      <c r="W291">
        <v>0</v>
      </c>
      <c r="Z291">
        <v>263</v>
      </c>
      <c r="AA291">
        <v>0.50876309746048098</v>
      </c>
      <c r="AB291">
        <v>0.22289050737516503</v>
      </c>
    </row>
    <row r="292" spans="1:28" x14ac:dyDescent="0.35">
      <c r="A292">
        <v>108727</v>
      </c>
      <c r="B292">
        <v>5132250</v>
      </c>
      <c r="C292">
        <v>6843</v>
      </c>
      <c r="D292">
        <v>750</v>
      </c>
      <c r="E292">
        <v>13.3</v>
      </c>
      <c r="F292">
        <v>35412</v>
      </c>
      <c r="G292">
        <v>36.5</v>
      </c>
      <c r="H292">
        <v>0</v>
      </c>
      <c r="K292">
        <v>3862177</v>
      </c>
      <c r="L292">
        <v>479</v>
      </c>
      <c r="M292">
        <v>9.1</v>
      </c>
      <c r="N292">
        <v>40653</v>
      </c>
      <c r="O292">
        <v>11.9</v>
      </c>
      <c r="P292">
        <v>0</v>
      </c>
      <c r="R292" s="113">
        <f>(K292-K$2)/K$3</f>
        <v>-0.9501552789746005</v>
      </c>
      <c r="S292" s="113">
        <f>(L292-L$2)/L$3</f>
        <v>-1.3619411183765735</v>
      </c>
      <c r="T292" s="113">
        <f>(M292-M$2)/M$3</f>
        <v>-3.1216345743279628</v>
      </c>
      <c r="U292" s="113">
        <f>(N292-N$2)/N$3</f>
        <v>0.2216529084609177</v>
      </c>
      <c r="V292" s="113">
        <f>(O292-O$2)/O$3</f>
        <v>-0.27640339002253861</v>
      </c>
      <c r="W292">
        <v>0</v>
      </c>
      <c r="Z292">
        <v>264</v>
      </c>
      <c r="AA292">
        <v>-0.63925676072077964</v>
      </c>
      <c r="AB292">
        <v>-0.22972111161882014</v>
      </c>
    </row>
    <row r="293" spans="1:28" x14ac:dyDescent="0.35">
      <c r="A293">
        <v>108730</v>
      </c>
      <c r="B293">
        <v>4758600</v>
      </c>
      <c r="C293">
        <v>7725</v>
      </c>
      <c r="D293">
        <v>616</v>
      </c>
      <c r="E293">
        <v>12.8</v>
      </c>
      <c r="F293">
        <v>41038</v>
      </c>
      <c r="G293">
        <v>18</v>
      </c>
      <c r="H293">
        <v>0</v>
      </c>
      <c r="K293">
        <v>5416190</v>
      </c>
      <c r="L293">
        <v>793</v>
      </c>
      <c r="M293">
        <v>14</v>
      </c>
      <c r="N293">
        <v>39992</v>
      </c>
      <c r="O293">
        <v>18.399999999999999</v>
      </c>
      <c r="P293">
        <v>0</v>
      </c>
      <c r="R293" s="113">
        <f>(K293-K$2)/K$3</f>
        <v>-0.23572780742083693</v>
      </c>
      <c r="S293" s="113">
        <f>(L293-L$2)/L$3</f>
        <v>-0.48364177686862792</v>
      </c>
      <c r="T293" s="113">
        <f>(M293-M$2)/M$3</f>
        <v>-0.67478955249216988</v>
      </c>
      <c r="U293" s="113">
        <f>(N293-N$2)/N$3</f>
        <v>3.4791931654115931E-3</v>
      </c>
      <c r="V293" s="113">
        <f>(O293-O$2)/O$3</f>
        <v>0.38263624540189278</v>
      </c>
      <c r="W293">
        <v>0</v>
      </c>
      <c r="Z293">
        <v>265</v>
      </c>
      <c r="AA293">
        <v>0.1605847337109228</v>
      </c>
      <c r="AB293">
        <v>0.44028928122882199</v>
      </c>
    </row>
    <row r="294" spans="1:28" x14ac:dyDescent="0.35">
      <c r="A294">
        <v>108731</v>
      </c>
      <c r="B294">
        <v>3769738</v>
      </c>
      <c r="C294">
        <v>6433</v>
      </c>
      <c r="D294">
        <v>586</v>
      </c>
      <c r="E294">
        <v>14.4</v>
      </c>
      <c r="F294">
        <v>40007</v>
      </c>
      <c r="G294">
        <v>25.6</v>
      </c>
      <c r="H294">
        <v>0</v>
      </c>
      <c r="K294">
        <v>5193594</v>
      </c>
      <c r="L294">
        <v>846</v>
      </c>
      <c r="M294">
        <v>12.9</v>
      </c>
      <c r="N294">
        <v>40517</v>
      </c>
      <c r="O294">
        <v>17.5</v>
      </c>
      <c r="P294">
        <v>0</v>
      </c>
      <c r="R294" s="113">
        <f>(K294-K$2)/K$3</f>
        <v>-0.33806202049240169</v>
      </c>
      <c r="S294" s="113">
        <f>(L294-L$2)/L$3</f>
        <v>-0.33539379884340143</v>
      </c>
      <c r="T294" s="113">
        <f>(M294-M$2)/M$3</f>
        <v>-1.2240812920879598</v>
      </c>
      <c r="U294" s="113">
        <f>(N294-N$2)/N$3</f>
        <v>0.17676391408846864</v>
      </c>
      <c r="V294" s="113">
        <f>(O294-O$2)/O$3</f>
        <v>0.29138460357389473</v>
      </c>
      <c r="W294">
        <v>0</v>
      </c>
      <c r="Z294">
        <v>266</v>
      </c>
      <c r="AA294">
        <v>0.54884443762869006</v>
      </c>
      <c r="AB294">
        <v>-0.11220231637355976</v>
      </c>
    </row>
    <row r="295" spans="1:28" x14ac:dyDescent="0.35">
      <c r="A295">
        <v>108862</v>
      </c>
      <c r="B295">
        <v>3959788</v>
      </c>
      <c r="C295">
        <v>6356</v>
      </c>
      <c r="D295">
        <v>623</v>
      </c>
      <c r="E295">
        <v>13</v>
      </c>
      <c r="F295">
        <v>43822</v>
      </c>
      <c r="G295">
        <v>28.6</v>
      </c>
      <c r="H295">
        <v>0</v>
      </c>
      <c r="K295">
        <v>5132250</v>
      </c>
      <c r="L295">
        <v>750</v>
      </c>
      <c r="M295">
        <v>13.3</v>
      </c>
      <c r="N295">
        <v>35412</v>
      </c>
      <c r="O295">
        <v>36.5</v>
      </c>
      <c r="P295">
        <v>0</v>
      </c>
      <c r="R295" s="113">
        <f>(K295-K$2)/K$3</f>
        <v>-0.366263740050085</v>
      </c>
      <c r="S295" s="113">
        <f>(L295-L$2)/L$3</f>
        <v>-0.6039184382853211</v>
      </c>
      <c r="T295" s="113">
        <f>(M295-M$2)/M$3</f>
        <v>-1.0243388413258543</v>
      </c>
      <c r="U295" s="113">
        <f>(N295-N$2)/N$3</f>
        <v>-1.5082237055538288</v>
      </c>
      <c r="V295" s="113">
        <f>(O295-O$2)/O$3</f>
        <v>2.2178081532760792</v>
      </c>
      <c r="W295">
        <v>0</v>
      </c>
      <c r="Z295">
        <v>267</v>
      </c>
      <c r="AA295">
        <v>1.0703778855758732</v>
      </c>
      <c r="AB295">
        <v>0.15743868919115989</v>
      </c>
    </row>
    <row r="296" spans="1:28" x14ac:dyDescent="0.35">
      <c r="A296">
        <v>108870</v>
      </c>
      <c r="B296">
        <v>7808125</v>
      </c>
      <c r="C296">
        <v>4805</v>
      </c>
      <c r="D296">
        <v>1625</v>
      </c>
      <c r="E296">
        <v>15.2</v>
      </c>
      <c r="F296">
        <v>40682</v>
      </c>
      <c r="G296">
        <v>8.1</v>
      </c>
      <c r="H296">
        <v>0</v>
      </c>
      <c r="K296">
        <v>4758600</v>
      </c>
      <c r="L296">
        <v>616</v>
      </c>
      <c r="M296">
        <v>12.8</v>
      </c>
      <c r="N296">
        <v>41038</v>
      </c>
      <c r="O296">
        <v>18</v>
      </c>
      <c r="P296">
        <v>0</v>
      </c>
      <c r="R296" s="113">
        <f>(K296-K$2)/K$3</f>
        <v>-0.5380421130405707</v>
      </c>
      <c r="S296" s="113">
        <f>(L296-L$2)/L$3</f>
        <v>-0.9787340808396674</v>
      </c>
      <c r="T296" s="113">
        <f>(M296-M$2)/M$3</f>
        <v>-1.2740169047784862</v>
      </c>
      <c r="U296" s="113">
        <f>(N296-N$2)/N$3</f>
        <v>0.34872837047115951</v>
      </c>
      <c r="V296" s="113">
        <f>(O296-O$2)/O$3</f>
        <v>0.34207996014500486</v>
      </c>
      <c r="W296">
        <v>0</v>
      </c>
      <c r="Z296">
        <v>268</v>
      </c>
      <c r="AA296">
        <v>0.30605841871500244</v>
      </c>
      <c r="AB296">
        <v>0.99996294403386266</v>
      </c>
    </row>
    <row r="297" spans="1:28" x14ac:dyDescent="0.35">
      <c r="A297">
        <v>109319</v>
      </c>
      <c r="B297">
        <v>5781694</v>
      </c>
      <c r="C297">
        <v>5846</v>
      </c>
      <c r="D297">
        <v>989</v>
      </c>
      <c r="E297">
        <v>13.8</v>
      </c>
      <c r="F297">
        <v>36015</v>
      </c>
      <c r="G297">
        <v>7</v>
      </c>
      <c r="H297">
        <v>0</v>
      </c>
      <c r="K297">
        <v>3769738</v>
      </c>
      <c r="L297">
        <v>586</v>
      </c>
      <c r="M297">
        <v>14.4</v>
      </c>
      <c r="N297">
        <v>40007</v>
      </c>
      <c r="O297">
        <v>25.6</v>
      </c>
      <c r="P297">
        <v>0</v>
      </c>
      <c r="R297" s="113">
        <f>(K297-K$2)/K$3</f>
        <v>-0.99265232439375617</v>
      </c>
      <c r="S297" s="113">
        <f>(L297-L$2)/L$3</f>
        <v>-1.0626480306652673</v>
      </c>
      <c r="T297" s="113">
        <f>(M297-M$2)/M$3</f>
        <v>-0.47504710173006409</v>
      </c>
      <c r="U297" s="113">
        <f>(N297-N$2)/N$3</f>
        <v>8.4301851917846522E-3</v>
      </c>
      <c r="V297" s="113">
        <f>(O297-O$2)/O$3</f>
        <v>1.1126493800258788</v>
      </c>
      <c r="W297">
        <v>0</v>
      </c>
      <c r="Z297">
        <v>269</v>
      </c>
      <c r="AA297">
        <v>-0.55952020906461386</v>
      </c>
      <c r="AB297">
        <v>0.60978075093636463</v>
      </c>
    </row>
    <row r="298" spans="1:28" x14ac:dyDescent="0.35">
      <c r="A298">
        <v>109324</v>
      </c>
      <c r="B298">
        <v>4347081</v>
      </c>
      <c r="C298">
        <v>6291</v>
      </c>
      <c r="D298">
        <v>691</v>
      </c>
      <c r="E298">
        <v>14.2</v>
      </c>
      <c r="F298">
        <v>39074</v>
      </c>
      <c r="G298">
        <v>5.8</v>
      </c>
      <c r="H298">
        <v>0</v>
      </c>
      <c r="K298">
        <v>3959788</v>
      </c>
      <c r="L298">
        <v>623</v>
      </c>
      <c r="M298">
        <v>13</v>
      </c>
      <c r="N298">
        <v>43822</v>
      </c>
      <c r="O298">
        <v>28.6</v>
      </c>
      <c r="P298">
        <v>0</v>
      </c>
      <c r="R298" s="113">
        <f>(K298-K$2)/K$3</f>
        <v>-0.90528050641746338</v>
      </c>
      <c r="S298" s="113">
        <f>(L298-L$2)/L$3</f>
        <v>-0.95915415921369407</v>
      </c>
      <c r="T298" s="113">
        <f>(M298-M$2)/M$3</f>
        <v>-1.1741456793974336</v>
      </c>
      <c r="U298" s="113">
        <f>(N298-N$2)/N$3</f>
        <v>1.267632490565999</v>
      </c>
      <c r="V298" s="113">
        <f>(O298-O$2)/O$3</f>
        <v>1.4168215194525395</v>
      </c>
      <c r="W298">
        <v>0</v>
      </c>
      <c r="Z298">
        <v>270</v>
      </c>
      <c r="AA298">
        <v>2.1840784203944335</v>
      </c>
      <c r="AB298">
        <v>0.26300923078028848</v>
      </c>
    </row>
    <row r="299" spans="1:28" x14ac:dyDescent="0.35">
      <c r="A299">
        <v>109327</v>
      </c>
      <c r="B299">
        <v>8985192</v>
      </c>
      <c r="C299">
        <v>5273</v>
      </c>
      <c r="D299">
        <v>1704</v>
      </c>
      <c r="E299">
        <v>16.5</v>
      </c>
      <c r="F299">
        <v>39552</v>
      </c>
      <c r="G299">
        <v>5.7</v>
      </c>
      <c r="H299">
        <v>0</v>
      </c>
      <c r="K299">
        <v>7808125</v>
      </c>
      <c r="L299">
        <v>1625</v>
      </c>
      <c r="M299">
        <v>15.2</v>
      </c>
      <c r="N299">
        <v>40682</v>
      </c>
      <c r="O299">
        <v>8.1</v>
      </c>
      <c r="P299">
        <v>0</v>
      </c>
      <c r="R299" s="113">
        <f>(K299-K$2)/K$3</f>
        <v>0.86391812486605613</v>
      </c>
      <c r="S299" s="113">
        <f>(L299-L$2)/L$3</f>
        <v>1.8435717649613428</v>
      </c>
      <c r="T299" s="113">
        <f>(M299-M$2)/M$3</f>
        <v>-7.5562200205853552E-2</v>
      </c>
      <c r="U299" s="113">
        <f>(N299-N$2)/N$3</f>
        <v>0.23122482637857228</v>
      </c>
      <c r="V299" s="113">
        <f>(O299-O$2)/O$3</f>
        <v>-0.66168809996297562</v>
      </c>
      <c r="W299">
        <v>0</v>
      </c>
      <c r="Z299">
        <v>271</v>
      </c>
      <c r="AA299">
        <v>0.16653708350981616</v>
      </c>
      <c r="AB299">
        <v>-8.0908540056628037E-2</v>
      </c>
    </row>
    <row r="300" spans="1:28" x14ac:dyDescent="0.35">
      <c r="A300">
        <v>109328</v>
      </c>
      <c r="B300">
        <v>1897983</v>
      </c>
      <c r="C300">
        <v>9169</v>
      </c>
      <c r="D300">
        <v>207</v>
      </c>
      <c r="E300">
        <v>11.7</v>
      </c>
      <c r="F300">
        <v>38775</v>
      </c>
      <c r="G300">
        <v>21.4</v>
      </c>
      <c r="H300">
        <v>0</v>
      </c>
      <c r="K300">
        <v>5781694</v>
      </c>
      <c r="L300">
        <v>989</v>
      </c>
      <c r="M300">
        <v>13.8</v>
      </c>
      <c r="N300">
        <v>36015</v>
      </c>
      <c r="O300">
        <v>7</v>
      </c>
      <c r="P300">
        <v>0</v>
      </c>
      <c r="R300" s="113">
        <f>(K300-K$2)/K$3</f>
        <v>-6.7694400645741212E-2</v>
      </c>
      <c r="S300" s="113">
        <f>(L300-L$2)/L$3</f>
        <v>6.4596028658624821E-2</v>
      </c>
      <c r="T300" s="113">
        <f>(M300-M$2)/M$3</f>
        <v>-0.77466077787322229</v>
      </c>
      <c r="U300" s="113">
        <f>(N300-N$2)/N$3</f>
        <v>-1.309193826093632</v>
      </c>
      <c r="V300" s="113">
        <f>(O300-O$2)/O$3</f>
        <v>-0.77321788441941786</v>
      </c>
      <c r="W300">
        <v>0</v>
      </c>
      <c r="Z300">
        <v>272</v>
      </c>
      <c r="AA300">
        <v>0.57441537597006587</v>
      </c>
      <c r="AB300">
        <v>-0.12346643558616821</v>
      </c>
    </row>
    <row r="301" spans="1:28" x14ac:dyDescent="0.35">
      <c r="A301">
        <v>109329</v>
      </c>
      <c r="B301">
        <v>4844160</v>
      </c>
      <c r="C301">
        <v>5220</v>
      </c>
      <c r="D301">
        <v>928</v>
      </c>
      <c r="E301">
        <v>16.8</v>
      </c>
      <c r="F301">
        <v>39879</v>
      </c>
      <c r="G301">
        <v>5.9</v>
      </c>
      <c r="H301">
        <v>0</v>
      </c>
      <c r="K301">
        <v>4347081</v>
      </c>
      <c r="L301">
        <v>691</v>
      </c>
      <c r="M301">
        <v>14.2</v>
      </c>
      <c r="N301">
        <v>39074</v>
      </c>
      <c r="O301">
        <v>5.8</v>
      </c>
      <c r="P301">
        <v>0</v>
      </c>
      <c r="R301" s="113">
        <f>(K301-K$2)/K$3</f>
        <v>-0.72723002759877153</v>
      </c>
      <c r="S301" s="113">
        <f>(L301-L$2)/L$3</f>
        <v>-0.76894920627566754</v>
      </c>
      <c r="T301" s="113">
        <f>(M301-M$2)/M$3</f>
        <v>-0.57491832711111746</v>
      </c>
      <c r="U301" s="113">
        <f>(N301-N$2)/N$3</f>
        <v>-0.29952151884861955</v>
      </c>
      <c r="V301" s="113">
        <f>(O301-O$2)/O$3</f>
        <v>-0.89488674019008219</v>
      </c>
      <c r="W301">
        <v>0</v>
      </c>
      <c r="Z301">
        <v>273</v>
      </c>
      <c r="AA301">
        <v>0.49241878962314373</v>
      </c>
      <c r="AB301">
        <v>-0.17215105676710241</v>
      </c>
    </row>
    <row r="302" spans="1:28" x14ac:dyDescent="0.35">
      <c r="A302">
        <v>109331</v>
      </c>
      <c r="B302">
        <v>4280640</v>
      </c>
      <c r="C302">
        <v>5824</v>
      </c>
      <c r="D302">
        <v>735</v>
      </c>
      <c r="E302">
        <v>16.2</v>
      </c>
      <c r="F302">
        <v>39995</v>
      </c>
      <c r="G302">
        <v>13</v>
      </c>
      <c r="H302">
        <v>0</v>
      </c>
      <c r="K302">
        <v>8985192</v>
      </c>
      <c r="L302">
        <v>1704</v>
      </c>
      <c r="M302">
        <v>16.5</v>
      </c>
      <c r="N302">
        <v>39552</v>
      </c>
      <c r="O302">
        <v>5.7</v>
      </c>
      <c r="P302">
        <v>0</v>
      </c>
      <c r="R302" s="113">
        <f>(K302-K$2)/K$3</f>
        <v>1.4050519510691664</v>
      </c>
      <c r="S302" s="113">
        <f>(L302-L$2)/L$3</f>
        <v>2.0645451661687559</v>
      </c>
      <c r="T302" s="113">
        <f>(M302-M$2)/M$3</f>
        <v>0.57360076477098987</v>
      </c>
      <c r="U302" s="113">
        <f>(N302-N$2)/N$3</f>
        <v>-0.14174990627486478</v>
      </c>
      <c r="V302" s="113">
        <f>(O302-O$2)/O$3</f>
        <v>-0.90502581150430406</v>
      </c>
      <c r="W302">
        <v>0</v>
      </c>
      <c r="Z302">
        <v>274</v>
      </c>
      <c r="AA302">
        <v>-1.0652575718356261</v>
      </c>
      <c r="AB302">
        <v>0.24772218471619589</v>
      </c>
    </row>
    <row r="303" spans="1:28" x14ac:dyDescent="0.35">
      <c r="A303">
        <v>109669</v>
      </c>
      <c r="B303">
        <v>3419752</v>
      </c>
      <c r="C303">
        <v>6184</v>
      </c>
      <c r="D303">
        <v>553</v>
      </c>
      <c r="E303">
        <v>16.2</v>
      </c>
      <c r="F303">
        <v>38022</v>
      </c>
      <c r="G303">
        <v>6.9</v>
      </c>
      <c r="H303">
        <v>0</v>
      </c>
      <c r="K303">
        <v>1897983</v>
      </c>
      <c r="L303">
        <v>207</v>
      </c>
      <c r="M303">
        <v>11.7</v>
      </c>
      <c r="N303">
        <v>38775</v>
      </c>
      <c r="O303">
        <v>21.4</v>
      </c>
      <c r="P303">
        <v>0</v>
      </c>
      <c r="R303" s="113">
        <f>(K303-K$2)/K$3</f>
        <v>-1.8531555454209385</v>
      </c>
      <c r="S303" s="113">
        <f>(L303-L$2)/L$3</f>
        <v>-2.1227609301286794</v>
      </c>
      <c r="T303" s="113">
        <f>(M303-M$2)/M$3</f>
        <v>-1.823308644374277</v>
      </c>
      <c r="U303" s="113">
        <f>(N303-N$2)/N$3</f>
        <v>-0.39821129324098919</v>
      </c>
      <c r="V303" s="113">
        <f>(O303-O$2)/O$3</f>
        <v>0.68680838482855355</v>
      </c>
      <c r="W303">
        <v>0</v>
      </c>
      <c r="Z303">
        <v>275</v>
      </c>
      <c r="AA303">
        <v>-0.46221937135027791</v>
      </c>
      <c r="AB303">
        <v>4.4086056267342522E-2</v>
      </c>
    </row>
    <row r="304" spans="1:28" x14ac:dyDescent="0.35">
      <c r="A304">
        <v>109686</v>
      </c>
      <c r="B304">
        <v>6018624</v>
      </c>
      <c r="C304">
        <v>6966</v>
      </c>
      <c r="D304">
        <v>864</v>
      </c>
      <c r="E304">
        <v>13.8</v>
      </c>
      <c r="F304">
        <v>38198</v>
      </c>
      <c r="G304">
        <v>18.8</v>
      </c>
      <c r="H304">
        <v>0</v>
      </c>
      <c r="K304">
        <v>4844160</v>
      </c>
      <c r="L304">
        <v>928</v>
      </c>
      <c r="M304">
        <v>16.8</v>
      </c>
      <c r="N304">
        <v>39879</v>
      </c>
      <c r="O304">
        <v>5.9</v>
      </c>
      <c r="P304">
        <v>0</v>
      </c>
      <c r="R304" s="113">
        <f>(K304-K$2)/K$3</f>
        <v>-0.49870755505029651</v>
      </c>
      <c r="S304" s="113">
        <f>(L304-L$2)/L$3</f>
        <v>-0.10602900265342832</v>
      </c>
      <c r="T304" s="113">
        <f>(M304-M$2)/M$3</f>
        <v>0.72340760284256933</v>
      </c>
      <c r="U304" s="113">
        <f>(N304-N$2)/N$3</f>
        <v>-3.381828009993211E-2</v>
      </c>
      <c r="V304" s="113">
        <f>(O304-O$2)/O$3</f>
        <v>-0.88474766887585998</v>
      </c>
      <c r="W304">
        <v>0</v>
      </c>
      <c r="Z304">
        <v>276</v>
      </c>
      <c r="AA304">
        <v>-2.0049826064008042E-2</v>
      </c>
      <c r="AB304">
        <v>1.192824792289182E-2</v>
      </c>
    </row>
    <row r="305" spans="1:28" x14ac:dyDescent="0.35">
      <c r="A305">
        <v>109690</v>
      </c>
      <c r="B305">
        <v>5826891</v>
      </c>
      <c r="C305">
        <v>6629</v>
      </c>
      <c r="D305">
        <v>879</v>
      </c>
      <c r="E305">
        <v>13.8</v>
      </c>
      <c r="F305">
        <v>37598</v>
      </c>
      <c r="G305">
        <v>17.8</v>
      </c>
      <c r="H305">
        <v>0</v>
      </c>
      <c r="K305">
        <v>4280640</v>
      </c>
      <c r="L305">
        <v>735</v>
      </c>
      <c r="M305">
        <v>16.2</v>
      </c>
      <c r="N305">
        <v>39995</v>
      </c>
      <c r="O305">
        <v>13</v>
      </c>
      <c r="P305">
        <v>0</v>
      </c>
      <c r="R305" s="113">
        <f>(K305-K$2)/K$3</f>
        <v>-0.75777499449255148</v>
      </c>
      <c r="S305" s="113">
        <f>(L305-L$2)/L$3</f>
        <v>-0.64587541319812103</v>
      </c>
      <c r="T305" s="113">
        <f>(M305-M$2)/M$3</f>
        <v>0.42379392669941029</v>
      </c>
      <c r="U305" s="113">
        <f>(N305-N$2)/N$3</f>
        <v>4.4693915706862045E-3</v>
      </c>
      <c r="V305" s="113">
        <f>(O305-O$2)/O$3</f>
        <v>-0.16487360556609637</v>
      </c>
      <c r="W305">
        <v>0</v>
      </c>
      <c r="Z305">
        <v>277</v>
      </c>
      <c r="AA305">
        <v>-8.2037293880869333E-2</v>
      </c>
      <c r="AB305">
        <v>-3.25772211698203E-2</v>
      </c>
    </row>
    <row r="306" spans="1:28" x14ac:dyDescent="0.35">
      <c r="A306">
        <v>109707</v>
      </c>
      <c r="B306">
        <v>7117319</v>
      </c>
      <c r="C306">
        <v>6047</v>
      </c>
      <c r="D306">
        <v>1177</v>
      </c>
      <c r="E306">
        <v>16.3</v>
      </c>
      <c r="F306">
        <v>36673</v>
      </c>
      <c r="G306">
        <v>22.4</v>
      </c>
      <c r="H306">
        <v>0</v>
      </c>
      <c r="K306">
        <v>3419752</v>
      </c>
      <c r="L306">
        <v>553</v>
      </c>
      <c r="M306">
        <v>16.2</v>
      </c>
      <c r="N306">
        <v>38022</v>
      </c>
      <c r="O306">
        <v>6.9</v>
      </c>
      <c r="P306">
        <v>0</v>
      </c>
      <c r="R306" s="113">
        <f>(K306-K$2)/K$3</f>
        <v>-1.1535516302935238</v>
      </c>
      <c r="S306" s="113">
        <f>(L306-L$2)/L$3</f>
        <v>-1.1549533754734271</v>
      </c>
      <c r="T306" s="113">
        <f>(M306-M$2)/M$3</f>
        <v>0.42379392669941029</v>
      </c>
      <c r="U306" s="113">
        <f>(N306-N$2)/N$3</f>
        <v>-0.64675109296491673</v>
      </c>
      <c r="V306" s="113">
        <f>(O306-O$2)/O$3</f>
        <v>-0.78335695573363984</v>
      </c>
      <c r="W306">
        <v>0</v>
      </c>
      <c r="Z306">
        <v>278</v>
      </c>
      <c r="AA306">
        <v>1.0179372914368903</v>
      </c>
      <c r="AB306">
        <v>-0.11458576648182328</v>
      </c>
    </row>
    <row r="307" spans="1:28" x14ac:dyDescent="0.35">
      <c r="A307">
        <v>109709</v>
      </c>
      <c r="B307">
        <v>7370068</v>
      </c>
      <c r="C307">
        <v>6557</v>
      </c>
      <c r="D307">
        <v>1124</v>
      </c>
      <c r="E307">
        <v>18.7</v>
      </c>
      <c r="F307">
        <v>39019</v>
      </c>
      <c r="G307">
        <v>21.4</v>
      </c>
      <c r="H307">
        <v>0</v>
      </c>
      <c r="K307">
        <v>6018624</v>
      </c>
      <c r="L307">
        <v>864</v>
      </c>
      <c r="M307">
        <v>13.8</v>
      </c>
      <c r="N307">
        <v>38198</v>
      </c>
      <c r="O307">
        <v>18.8</v>
      </c>
      <c r="P307">
        <v>0</v>
      </c>
      <c r="R307" s="113">
        <f>(K307-K$2)/K$3</f>
        <v>4.1229592162062331E-2</v>
      </c>
      <c r="S307" s="113">
        <f>(L307-L$2)/L$3</f>
        <v>-0.28504542894804147</v>
      </c>
      <c r="T307" s="113">
        <f>(M307-M$2)/M$3</f>
        <v>-0.77466077787322229</v>
      </c>
      <c r="U307" s="113">
        <f>(N307-N$2)/N$3</f>
        <v>-0.58865945318880619</v>
      </c>
      <c r="V307" s="113">
        <f>(O307-O$2)/O$3</f>
        <v>0.4231925306587811</v>
      </c>
      <c r="W307">
        <v>0</v>
      </c>
      <c r="Z307">
        <v>279</v>
      </c>
      <c r="AA307">
        <v>-0.59075889595269859</v>
      </c>
      <c r="AB307">
        <v>3.2254169820179479E-2</v>
      </c>
    </row>
    <row r="308" spans="1:28" x14ac:dyDescent="0.35">
      <c r="A308">
        <v>109713</v>
      </c>
      <c r="B308">
        <v>5881347</v>
      </c>
      <c r="C308">
        <v>6057</v>
      </c>
      <c r="D308">
        <v>971</v>
      </c>
      <c r="E308">
        <v>21.2</v>
      </c>
      <c r="F308">
        <v>39490</v>
      </c>
      <c r="G308">
        <v>15.5</v>
      </c>
      <c r="H308">
        <v>0</v>
      </c>
      <c r="K308">
        <v>5826891</v>
      </c>
      <c r="L308">
        <v>879</v>
      </c>
      <c r="M308">
        <v>13.8</v>
      </c>
      <c r="N308">
        <v>37598</v>
      </c>
      <c r="O308">
        <v>17.8</v>
      </c>
      <c r="P308">
        <v>0</v>
      </c>
      <c r="R308" s="113">
        <f>(K308-K$2)/K$3</f>
        <v>-4.6915952568527285E-2</v>
      </c>
      <c r="S308" s="113">
        <f>(L308-L$2)/L$3</f>
        <v>-0.24308845403524151</v>
      </c>
      <c r="T308" s="113">
        <f>(M308-M$2)/M$3</f>
        <v>-0.77466077787322229</v>
      </c>
      <c r="U308" s="113">
        <f>(N308-N$2)/N$3</f>
        <v>-0.7866991342437285</v>
      </c>
      <c r="V308" s="113">
        <f>(O308-O$2)/O$3</f>
        <v>0.32180181751656084</v>
      </c>
      <c r="W308">
        <v>0</v>
      </c>
      <c r="Z308">
        <v>280</v>
      </c>
      <c r="AA308">
        <v>1.8095056006354071</v>
      </c>
      <c r="AB308">
        <v>0.28106365743377837</v>
      </c>
    </row>
    <row r="309" spans="1:28" x14ac:dyDescent="0.35">
      <c r="A309">
        <v>110048</v>
      </c>
      <c r="B309">
        <v>5408992</v>
      </c>
      <c r="C309">
        <v>5216</v>
      </c>
      <c r="D309">
        <v>1037</v>
      </c>
      <c r="E309">
        <v>15.5</v>
      </c>
      <c r="F309">
        <v>38257</v>
      </c>
      <c r="G309">
        <v>3</v>
      </c>
      <c r="H309">
        <v>0</v>
      </c>
      <c r="K309">
        <v>7117319</v>
      </c>
      <c r="L309">
        <v>1177</v>
      </c>
      <c r="M309">
        <v>16.3</v>
      </c>
      <c r="N309">
        <v>36673</v>
      </c>
      <c r="O309">
        <v>22.4</v>
      </c>
      <c r="P309">
        <v>0</v>
      </c>
      <c r="R309" s="113">
        <f>(K309-K$2)/K$3</f>
        <v>0.54633340458754542</v>
      </c>
      <c r="S309" s="113">
        <f>(L309-L$2)/L$3</f>
        <v>0.59045678089905085</v>
      </c>
      <c r="T309" s="113">
        <f>(M309-M$2)/M$3</f>
        <v>0.47372953938993739</v>
      </c>
      <c r="U309" s="113">
        <f>(N309-N$2)/N$3</f>
        <v>-1.0920103092034004</v>
      </c>
      <c r="V309" s="113">
        <f>(O309-O$2)/O$3</f>
        <v>0.7881990979707737</v>
      </c>
      <c r="W309">
        <v>0</v>
      </c>
      <c r="Z309">
        <v>281</v>
      </c>
      <c r="AA309">
        <v>2.3467351200835291</v>
      </c>
      <c r="AB309">
        <v>-0.12501389025808596</v>
      </c>
    </row>
    <row r="310" spans="1:28" x14ac:dyDescent="0.35">
      <c r="A310">
        <v>110060</v>
      </c>
      <c r="B310">
        <v>5491362</v>
      </c>
      <c r="C310">
        <v>5113</v>
      </c>
      <c r="D310">
        <v>1074</v>
      </c>
      <c r="E310">
        <v>14.4</v>
      </c>
      <c r="F310">
        <v>39172</v>
      </c>
      <c r="G310">
        <v>5.8</v>
      </c>
      <c r="H310">
        <v>0</v>
      </c>
      <c r="K310">
        <v>7370068</v>
      </c>
      <c r="L310">
        <v>1124</v>
      </c>
      <c r="M310">
        <v>18.7</v>
      </c>
      <c r="N310">
        <v>39019</v>
      </c>
      <c r="O310">
        <v>21.4</v>
      </c>
      <c r="P310">
        <v>0</v>
      </c>
      <c r="R310" s="113">
        <f>(K310-K$2)/K$3</f>
        <v>0.66252987720890844</v>
      </c>
      <c r="S310" s="113">
        <f>(L310-L$2)/L$3</f>
        <v>0.44220880287382441</v>
      </c>
      <c r="T310" s="113">
        <f>(M310-M$2)/M$3</f>
        <v>1.67218424396257</v>
      </c>
      <c r="U310" s="113">
        <f>(N310-N$2)/N$3</f>
        <v>-0.31767515627865411</v>
      </c>
      <c r="V310" s="113">
        <f>(O310-O$2)/O$3</f>
        <v>0.68680838482855355</v>
      </c>
      <c r="W310">
        <v>0</v>
      </c>
      <c r="Z310">
        <v>282</v>
      </c>
      <c r="AA310">
        <v>-0.83898090445458351</v>
      </c>
      <c r="AB310">
        <v>-7.8521082673649434E-2</v>
      </c>
    </row>
    <row r="311" spans="1:28" x14ac:dyDescent="0.35">
      <c r="A311">
        <v>110062</v>
      </c>
      <c r="B311">
        <v>5595226</v>
      </c>
      <c r="C311">
        <v>6062</v>
      </c>
      <c r="D311">
        <v>923</v>
      </c>
      <c r="E311">
        <v>15.1</v>
      </c>
      <c r="F311">
        <v>40097</v>
      </c>
      <c r="G311">
        <v>12</v>
      </c>
      <c r="H311">
        <v>0</v>
      </c>
      <c r="K311">
        <v>5881347</v>
      </c>
      <c r="L311">
        <v>971</v>
      </c>
      <c r="M311">
        <v>21.2</v>
      </c>
      <c r="N311">
        <v>39490</v>
      </c>
      <c r="O311">
        <v>15.5</v>
      </c>
      <c r="P311">
        <v>0</v>
      </c>
      <c r="R311" s="113">
        <f>(K311-K$2)/K$3</f>
        <v>-2.1880858015951628E-2</v>
      </c>
      <c r="S311" s="113">
        <f>(L311-L$2)/L$3</f>
        <v>1.4247658763264875E-2</v>
      </c>
      <c r="T311" s="113">
        <f>(M311-M$2)/M$3</f>
        <v>2.9205745612257297</v>
      </c>
      <c r="U311" s="113">
        <f>(N311-N$2)/N$3</f>
        <v>-0.16221400665054009</v>
      </c>
      <c r="V311" s="113">
        <f>(O311-O$2)/O$3</f>
        <v>8.860317728945423E-2</v>
      </c>
      <c r="W311">
        <v>0</v>
      </c>
      <c r="Z311">
        <v>283</v>
      </c>
      <c r="AA311">
        <v>-1.1235611570200594</v>
      </c>
      <c r="AB311">
        <v>-1.2526223753425381E-2</v>
      </c>
    </row>
    <row r="312" spans="1:28" x14ac:dyDescent="0.35">
      <c r="A312">
        <v>110063</v>
      </c>
      <c r="B312">
        <v>8288020</v>
      </c>
      <c r="C312">
        <v>5020</v>
      </c>
      <c r="D312">
        <v>1651</v>
      </c>
      <c r="E312">
        <v>16.2</v>
      </c>
      <c r="F312">
        <v>38732</v>
      </c>
      <c r="G312">
        <v>7.5</v>
      </c>
      <c r="H312">
        <v>0</v>
      </c>
      <c r="K312">
        <v>5408992</v>
      </c>
      <c r="L312">
        <v>1037</v>
      </c>
      <c r="M312">
        <v>15.5</v>
      </c>
      <c r="N312">
        <v>38257</v>
      </c>
      <c r="O312">
        <v>3</v>
      </c>
      <c r="P312">
        <v>0</v>
      </c>
      <c r="R312" s="113">
        <f>(K312-K$2)/K$3</f>
        <v>-0.23903694894040206</v>
      </c>
      <c r="S312" s="113">
        <f>(L312-L$2)/L$3</f>
        <v>0.19885834837958466</v>
      </c>
      <c r="T312" s="113">
        <f>(M312-M$2)/M$3</f>
        <v>7.4244637865725951E-2</v>
      </c>
      <c r="U312" s="113">
        <f>(N312-N$2)/N$3</f>
        <v>-0.56918555121840553</v>
      </c>
      <c r="V312" s="113">
        <f>(O312-O$2)/O$3</f>
        <v>-1.1787807369882988</v>
      </c>
      <c r="W312">
        <v>0</v>
      </c>
      <c r="Z312">
        <v>284</v>
      </c>
      <c r="AA312">
        <v>1.3013858496481252</v>
      </c>
      <c r="AB312">
        <v>-4.3097405167308089E-2</v>
      </c>
    </row>
    <row r="313" spans="1:28" x14ac:dyDescent="0.35">
      <c r="A313">
        <v>110068</v>
      </c>
      <c r="B313">
        <v>5101880</v>
      </c>
      <c r="C313">
        <v>5206</v>
      </c>
      <c r="D313">
        <v>980</v>
      </c>
      <c r="E313">
        <v>15.1</v>
      </c>
      <c r="F313">
        <v>38028</v>
      </c>
      <c r="G313">
        <v>5.5</v>
      </c>
      <c r="H313">
        <v>0</v>
      </c>
      <c r="K313">
        <v>5491362</v>
      </c>
      <c r="L313">
        <v>1074</v>
      </c>
      <c r="M313">
        <v>14.4</v>
      </c>
      <c r="N313">
        <v>39172</v>
      </c>
      <c r="O313">
        <v>5.8</v>
      </c>
      <c r="P313">
        <v>0</v>
      </c>
      <c r="R313" s="113">
        <f>(K313-K$2)/K$3</f>
        <v>-0.20116893185696486</v>
      </c>
      <c r="S313" s="113">
        <f>(L313-L$2)/L$3</f>
        <v>0.3023522198311579</v>
      </c>
      <c r="T313" s="113">
        <f>(M313-M$2)/M$3</f>
        <v>-0.47504710173006409</v>
      </c>
      <c r="U313" s="113">
        <f>(N313-N$2)/N$3</f>
        <v>-0.26717503760964895</v>
      </c>
      <c r="V313" s="113">
        <f>(O313-O$2)/O$3</f>
        <v>-0.89488674019008219</v>
      </c>
      <c r="W313">
        <v>0</v>
      </c>
      <c r="Z313">
        <v>285</v>
      </c>
      <c r="AA313">
        <v>0.2903675757252081</v>
      </c>
      <c r="AB313">
        <v>-0.14129619680383573</v>
      </c>
    </row>
    <row r="314" spans="1:28" x14ac:dyDescent="0.35">
      <c r="A314">
        <v>110069</v>
      </c>
      <c r="B314">
        <v>9450401</v>
      </c>
      <c r="C314">
        <v>5773</v>
      </c>
      <c r="D314">
        <v>1637</v>
      </c>
      <c r="E314">
        <v>15</v>
      </c>
      <c r="F314">
        <v>36972</v>
      </c>
      <c r="G314">
        <v>7.4</v>
      </c>
      <c r="H314">
        <v>0</v>
      </c>
      <c r="K314">
        <v>5595226</v>
      </c>
      <c r="L314">
        <v>923</v>
      </c>
      <c r="M314">
        <v>15.1</v>
      </c>
      <c r="N314">
        <v>40097</v>
      </c>
      <c r="O314">
        <v>12</v>
      </c>
      <c r="P314">
        <v>0</v>
      </c>
      <c r="R314" s="113">
        <f>(K314-K$2)/K$3</f>
        <v>-0.15341946328401207</v>
      </c>
      <c r="S314" s="113">
        <f>(L314-L$2)/L$3</f>
        <v>-0.12001466095769497</v>
      </c>
      <c r="T314" s="113">
        <f>(M314-M$2)/M$3</f>
        <v>-0.12549781289637976</v>
      </c>
      <c r="U314" s="113">
        <f>(N314-N$2)/N$3</f>
        <v>3.8136137350023004E-2</v>
      </c>
      <c r="V314" s="113">
        <f>(O314-O$2)/O$3</f>
        <v>-0.26626431870831663</v>
      </c>
      <c r="W314">
        <v>0</v>
      </c>
      <c r="Z314">
        <v>286</v>
      </c>
      <c r="AA314">
        <v>0.46107444452148322</v>
      </c>
      <c r="AB314">
        <v>0.13753999406807221</v>
      </c>
    </row>
    <row r="315" spans="1:28" x14ac:dyDescent="0.35">
      <c r="A315">
        <v>110071</v>
      </c>
      <c r="B315">
        <v>4970628</v>
      </c>
      <c r="C315">
        <v>6084</v>
      </c>
      <c r="D315">
        <v>817</v>
      </c>
      <c r="E315">
        <v>14.9</v>
      </c>
      <c r="F315">
        <v>38692</v>
      </c>
      <c r="G315">
        <v>12.4</v>
      </c>
      <c r="H315">
        <v>0</v>
      </c>
      <c r="K315">
        <v>8288020</v>
      </c>
      <c r="L315">
        <v>1651</v>
      </c>
      <c r="M315">
        <v>16.2</v>
      </c>
      <c r="N315">
        <v>38732</v>
      </c>
      <c r="O315">
        <v>7.5</v>
      </c>
      <c r="P315">
        <v>0</v>
      </c>
      <c r="R315" s="113">
        <f>(K315-K$2)/K$3</f>
        <v>1.0845405852066667</v>
      </c>
      <c r="S315" s="113">
        <f>(L315-L$2)/L$3</f>
        <v>1.9162971881435293</v>
      </c>
      <c r="T315" s="113">
        <f>(M315-M$2)/M$3</f>
        <v>0.42379392669941029</v>
      </c>
      <c r="U315" s="113">
        <f>(N315-N$2)/N$3</f>
        <v>-0.41240413704992529</v>
      </c>
      <c r="V315" s="113">
        <f>(O315-O$2)/O$3</f>
        <v>-0.72252252784830773</v>
      </c>
      <c r="W315">
        <v>0</v>
      </c>
      <c r="Z315">
        <v>287</v>
      </c>
      <c r="AA315">
        <v>-0.4760280027696504</v>
      </c>
      <c r="AB315">
        <v>0.7073686487190447</v>
      </c>
    </row>
    <row r="316" spans="1:28" x14ac:dyDescent="0.35">
      <c r="A316">
        <v>110078</v>
      </c>
      <c r="B316">
        <v>6889500</v>
      </c>
      <c r="C316">
        <v>7655</v>
      </c>
      <c r="D316">
        <v>900</v>
      </c>
      <c r="E316">
        <v>13.1</v>
      </c>
      <c r="F316">
        <v>39226</v>
      </c>
      <c r="G316">
        <v>20.9</v>
      </c>
      <c r="H316">
        <v>0</v>
      </c>
      <c r="K316">
        <v>5101880</v>
      </c>
      <c r="L316">
        <v>980</v>
      </c>
      <c r="M316">
        <v>15.1</v>
      </c>
      <c r="N316">
        <v>38028</v>
      </c>
      <c r="O316">
        <v>5.5</v>
      </c>
      <c r="P316">
        <v>0</v>
      </c>
      <c r="R316" s="113">
        <f>(K316-K$2)/K$3</f>
        <v>-0.38022576116000351</v>
      </c>
      <c r="S316" s="113">
        <f>(L316-L$2)/L$3</f>
        <v>3.942184371094485E-2</v>
      </c>
      <c r="T316" s="113">
        <f>(M316-M$2)/M$3</f>
        <v>-0.12549781289637976</v>
      </c>
      <c r="U316" s="113">
        <f>(N316-N$2)/N$3</f>
        <v>-0.64477069615436755</v>
      </c>
      <c r="V316" s="113">
        <f>(O316-O$2)/O$3</f>
        <v>-0.92530395413274813</v>
      </c>
      <c r="W316">
        <v>0</v>
      </c>
      <c r="Z316">
        <v>288</v>
      </c>
      <c r="AA316">
        <v>-1.042833172386221</v>
      </c>
      <c r="AB316">
        <v>9.2677893411620471E-2</v>
      </c>
    </row>
    <row r="317" spans="1:28" x14ac:dyDescent="0.35">
      <c r="A317">
        <v>110084</v>
      </c>
      <c r="B317">
        <v>4422012</v>
      </c>
      <c r="C317">
        <v>5178</v>
      </c>
      <c r="D317">
        <v>854</v>
      </c>
      <c r="E317">
        <v>17.2</v>
      </c>
      <c r="F317">
        <v>38818</v>
      </c>
      <c r="G317">
        <v>1.3</v>
      </c>
      <c r="H317">
        <v>0</v>
      </c>
      <c r="K317">
        <v>9450401</v>
      </c>
      <c r="L317">
        <v>1637</v>
      </c>
      <c r="M317">
        <v>15</v>
      </c>
      <c r="N317">
        <v>36972</v>
      </c>
      <c r="O317">
        <v>7.4</v>
      </c>
      <c r="P317">
        <v>0</v>
      </c>
      <c r="R317" s="113">
        <f>(K317-K$2)/K$3</f>
        <v>1.6189228064700252</v>
      </c>
      <c r="S317" s="113">
        <f>(L317-L$2)/L$3</f>
        <v>1.8771373448915829</v>
      </c>
      <c r="T317" s="113">
        <f>(M317-M$2)/M$3</f>
        <v>-0.17543342558690597</v>
      </c>
      <c r="U317" s="113">
        <f>(N317-N$2)/N$3</f>
        <v>-0.99332053481103078</v>
      </c>
      <c r="V317" s="113">
        <f>(O317-O$2)/O$3</f>
        <v>-0.73266159916252971</v>
      </c>
      <c r="W317">
        <v>0</v>
      </c>
      <c r="Z317">
        <v>289</v>
      </c>
      <c r="AA317">
        <v>-0.37840843335166685</v>
      </c>
      <c r="AB317">
        <v>0.14268062593082992</v>
      </c>
    </row>
    <row r="318" spans="1:28" x14ac:dyDescent="0.35">
      <c r="A318">
        <v>110102</v>
      </c>
      <c r="B318">
        <v>6066495</v>
      </c>
      <c r="C318">
        <v>4993</v>
      </c>
      <c r="D318">
        <v>1215</v>
      </c>
      <c r="E318">
        <v>17.600000000000001</v>
      </c>
      <c r="F318">
        <v>36940</v>
      </c>
      <c r="G318">
        <v>2.8</v>
      </c>
      <c r="H318">
        <v>0</v>
      </c>
      <c r="K318">
        <v>4970628</v>
      </c>
      <c r="L318">
        <v>817</v>
      </c>
      <c r="M318">
        <v>14.9</v>
      </c>
      <c r="N318">
        <v>38692</v>
      </c>
      <c r="O318">
        <v>12.4</v>
      </c>
      <c r="P318">
        <v>0</v>
      </c>
      <c r="R318" s="113">
        <f>(K318-K$2)/K$3</f>
        <v>-0.44056633391993189</v>
      </c>
      <c r="S318" s="113">
        <f>(L318-L$2)/L$3</f>
        <v>-0.41651061700814795</v>
      </c>
      <c r="T318" s="113">
        <f>(M318-M$2)/M$3</f>
        <v>-0.22536903827743218</v>
      </c>
      <c r="U318" s="113">
        <f>(N318-N$2)/N$3</f>
        <v>-0.4256067824535868</v>
      </c>
      <c r="V318" s="113">
        <f>(O318-O$2)/O$3</f>
        <v>-0.22570803345142848</v>
      </c>
      <c r="W318">
        <v>0</v>
      </c>
      <c r="Z318">
        <v>290</v>
      </c>
      <c r="AA318">
        <v>-0.1976037598845812</v>
      </c>
      <c r="AB318">
        <v>-0.14045826060782049</v>
      </c>
    </row>
    <row r="319" spans="1:28" x14ac:dyDescent="0.35">
      <c r="A319">
        <v>110107</v>
      </c>
      <c r="B319">
        <v>4912880</v>
      </c>
      <c r="C319">
        <v>5660</v>
      </c>
      <c r="D319">
        <v>868</v>
      </c>
      <c r="E319">
        <v>13.6</v>
      </c>
      <c r="F319">
        <v>39981</v>
      </c>
      <c r="G319">
        <v>7.4</v>
      </c>
      <c r="H319">
        <v>0</v>
      </c>
      <c r="K319">
        <v>6889500</v>
      </c>
      <c r="L319">
        <v>900</v>
      </c>
      <c r="M319">
        <v>13.1</v>
      </c>
      <c r="N319">
        <v>39226</v>
      </c>
      <c r="O319">
        <v>20.9</v>
      </c>
      <c r="P319">
        <v>0</v>
      </c>
      <c r="R319" s="113">
        <f>(K319-K$2)/K$3</f>
        <v>0.44159801811271748</v>
      </c>
      <c r="S319" s="113">
        <f>(L319-L$2)/L$3</f>
        <v>-0.18434868915732158</v>
      </c>
      <c r="T319" s="113">
        <f>(M319-M$2)/M$3</f>
        <v>-1.1242100667069075</v>
      </c>
      <c r="U319" s="113">
        <f>(N319-N$2)/N$3</f>
        <v>-0.24935146631470592</v>
      </c>
      <c r="V319" s="113">
        <f>(O319-O$2)/O$3</f>
        <v>0.63611302825744342</v>
      </c>
      <c r="W319">
        <v>0</v>
      </c>
      <c r="Z319">
        <v>291</v>
      </c>
      <c r="AA319">
        <v>-0.13431575674266694</v>
      </c>
      <c r="AB319">
        <v>-0.23194798330741806</v>
      </c>
    </row>
    <row r="320" spans="1:28" x14ac:dyDescent="0.35">
      <c r="A320">
        <v>110484</v>
      </c>
      <c r="B320">
        <v>5128432</v>
      </c>
      <c r="C320">
        <v>5108</v>
      </c>
      <c r="D320">
        <v>1004</v>
      </c>
      <c r="E320">
        <v>15.2</v>
      </c>
      <c r="F320">
        <v>36210</v>
      </c>
      <c r="G320">
        <v>5.7</v>
      </c>
      <c r="H320">
        <v>0</v>
      </c>
      <c r="K320">
        <v>4422012</v>
      </c>
      <c r="L320">
        <v>854</v>
      </c>
      <c r="M320">
        <v>17.2</v>
      </c>
      <c r="N320">
        <v>38818</v>
      </c>
      <c r="O320">
        <v>1.3</v>
      </c>
      <c r="P320">
        <v>0</v>
      </c>
      <c r="R320" s="113">
        <f>(K320-K$2)/K$3</f>
        <v>-0.69278194713162289</v>
      </c>
      <c r="S320" s="113">
        <f>(L320-L$2)/L$3</f>
        <v>-0.31301674555657477</v>
      </c>
      <c r="T320" s="113">
        <f>(M320-M$2)/M$3</f>
        <v>0.92315005360467417</v>
      </c>
      <c r="U320" s="113">
        <f>(N320-N$2)/N$3</f>
        <v>-0.3840184494320531</v>
      </c>
      <c r="V320" s="113">
        <f>(O320-O$2)/O$3</f>
        <v>-1.3511449493300731</v>
      </c>
      <c r="W320">
        <v>0</v>
      </c>
      <c r="Z320">
        <v>292</v>
      </c>
      <c r="AA320">
        <v>-0.76016130152378902</v>
      </c>
      <c r="AB320">
        <v>0.22211918848321832</v>
      </c>
    </row>
    <row r="321" spans="1:28" x14ac:dyDescent="0.35">
      <c r="A321">
        <v>110488</v>
      </c>
      <c r="B321">
        <v>6730101</v>
      </c>
      <c r="C321">
        <v>5087</v>
      </c>
      <c r="D321">
        <v>1323</v>
      </c>
      <c r="E321">
        <v>16.100000000000001</v>
      </c>
      <c r="F321">
        <v>37440</v>
      </c>
      <c r="G321">
        <v>5.3</v>
      </c>
      <c r="H321">
        <v>0</v>
      </c>
      <c r="K321">
        <v>6066495</v>
      </c>
      <c r="L321">
        <v>1215</v>
      </c>
      <c r="M321">
        <v>17.600000000000001</v>
      </c>
      <c r="N321">
        <v>36940</v>
      </c>
      <c r="O321">
        <v>2.8</v>
      </c>
      <c r="P321">
        <v>0</v>
      </c>
      <c r="R321" s="113">
        <f>(K321-K$2)/K$3</f>
        <v>6.3237360109145282E-2</v>
      </c>
      <c r="S321" s="113">
        <f>(L321-L$2)/L$3</f>
        <v>0.69674778401147741</v>
      </c>
      <c r="T321" s="113">
        <f>(M321-M$2)/M$3</f>
        <v>1.1228925043667808</v>
      </c>
      <c r="U321" s="113">
        <f>(N321-N$2)/N$3</f>
        <v>-1.00388265113396</v>
      </c>
      <c r="V321" s="113">
        <f>(O321-O$2)/O$3</f>
        <v>-1.199058879616743</v>
      </c>
      <c r="W321">
        <v>0</v>
      </c>
      <c r="Z321">
        <v>293</v>
      </c>
      <c r="AA321">
        <v>-0.77729039067156913</v>
      </c>
      <c r="AB321">
        <v>-0.21536193372218704</v>
      </c>
    </row>
    <row r="322" spans="1:28" x14ac:dyDescent="0.35">
      <c r="A322">
        <v>110497</v>
      </c>
      <c r="B322">
        <v>5494581</v>
      </c>
      <c r="C322">
        <v>5601</v>
      </c>
      <c r="D322">
        <v>981</v>
      </c>
      <c r="E322">
        <v>16.7</v>
      </c>
      <c r="F322">
        <v>34375</v>
      </c>
      <c r="G322">
        <v>11.6</v>
      </c>
      <c r="H322">
        <v>0</v>
      </c>
      <c r="K322">
        <v>4912880</v>
      </c>
      <c r="L322">
        <v>868</v>
      </c>
      <c r="M322">
        <v>13.6</v>
      </c>
      <c r="N322">
        <v>39981</v>
      </c>
      <c r="O322">
        <v>7.4</v>
      </c>
      <c r="P322">
        <v>0</v>
      </c>
      <c r="R322" s="113">
        <f>(K322-K$2)/K$3</f>
        <v>-0.46711486190990797</v>
      </c>
      <c r="S322" s="113">
        <f>(L322-L$2)/L$3</f>
        <v>-0.27385690230462811</v>
      </c>
      <c r="T322" s="113">
        <f>(M322-M$2)/M$3</f>
        <v>-0.8745320032542756</v>
      </c>
      <c r="U322" s="113">
        <f>(N322-N$2)/N$3</f>
        <v>-1.5153432059531632E-4</v>
      </c>
      <c r="V322" s="113">
        <f>(O322-O$2)/O$3</f>
        <v>-0.73266159916252971</v>
      </c>
      <c r="W322">
        <v>0</v>
      </c>
      <c r="Z322">
        <v>294</v>
      </c>
      <c r="AA322">
        <v>-0.50069337337558761</v>
      </c>
      <c r="AB322">
        <v>-0.40458713304187577</v>
      </c>
    </row>
    <row r="323" spans="1:28" x14ac:dyDescent="0.35">
      <c r="A323">
        <v>110500</v>
      </c>
      <c r="B323">
        <v>4717296</v>
      </c>
      <c r="C323">
        <v>6273</v>
      </c>
      <c r="D323">
        <v>752</v>
      </c>
      <c r="E323">
        <v>17.2</v>
      </c>
      <c r="F323">
        <v>39084</v>
      </c>
      <c r="G323">
        <v>21.8</v>
      </c>
      <c r="H323">
        <v>0</v>
      </c>
      <c r="K323">
        <v>5128432</v>
      </c>
      <c r="L323">
        <v>1004</v>
      </c>
      <c r="M323">
        <v>15.2</v>
      </c>
      <c r="N323">
        <v>36210</v>
      </c>
      <c r="O323">
        <v>5.7</v>
      </c>
      <c r="P323">
        <v>0</v>
      </c>
      <c r="R323" s="113">
        <f>(K323-K$2)/K$3</f>
        <v>-0.36801899183137138</v>
      </c>
      <c r="S323" s="113">
        <f>(L323-L$2)/L$3</f>
        <v>0.10655300357142478</v>
      </c>
      <c r="T323" s="113">
        <f>(M323-M$2)/M$3</f>
        <v>-7.5562200205853552E-2</v>
      </c>
      <c r="U323" s="113">
        <f>(N323-N$2)/N$3</f>
        <v>-1.2448309297507822</v>
      </c>
      <c r="V323" s="113">
        <f>(O323-O$2)/O$3</f>
        <v>-0.90502581150430406</v>
      </c>
      <c r="W323">
        <v>0</v>
      </c>
      <c r="Z323">
        <v>295</v>
      </c>
      <c r="AA323">
        <v>1.4690504454777982</v>
      </c>
      <c r="AB323">
        <v>-0.60513232061174205</v>
      </c>
    </row>
    <row r="324" spans="1:28" x14ac:dyDescent="0.35">
      <c r="A324">
        <v>110516</v>
      </c>
      <c r="B324">
        <v>4880408</v>
      </c>
      <c r="C324">
        <v>4342</v>
      </c>
      <c r="D324">
        <v>1124</v>
      </c>
      <c r="E324">
        <v>17.899999999999999</v>
      </c>
      <c r="F324">
        <v>34429</v>
      </c>
      <c r="G324">
        <v>2.9</v>
      </c>
      <c r="H324">
        <v>0</v>
      </c>
      <c r="K324">
        <v>6730101</v>
      </c>
      <c r="L324">
        <v>1323</v>
      </c>
      <c r="M324">
        <v>16.100000000000001</v>
      </c>
      <c r="N324">
        <v>37440</v>
      </c>
      <c r="O324">
        <v>5.3</v>
      </c>
      <c r="P324">
        <v>0</v>
      </c>
      <c r="R324" s="113">
        <f>(K324-K$2)/K$3</f>
        <v>0.3683174055707385</v>
      </c>
      <c r="S324" s="113">
        <f>(L324-L$2)/L$3</f>
        <v>0.99883800338363715</v>
      </c>
      <c r="T324" s="113">
        <f>(M324-M$2)/M$3</f>
        <v>0.37385831400888497</v>
      </c>
      <c r="U324" s="113">
        <f>(N324-N$2)/N$3</f>
        <v>-0.83884958358819139</v>
      </c>
      <c r="V324" s="113">
        <f>(O324-O$2)/O$3</f>
        <v>-0.94558209676119231</v>
      </c>
      <c r="W324">
        <v>0</v>
      </c>
      <c r="Z324">
        <v>296</v>
      </c>
      <c r="AA324">
        <v>-0.1530566337644248</v>
      </c>
      <c r="AB324">
        <v>8.5362233118683586E-2</v>
      </c>
    </row>
    <row r="325" spans="1:28" x14ac:dyDescent="0.35">
      <c r="A325">
        <v>110517</v>
      </c>
      <c r="B325">
        <v>10450188</v>
      </c>
      <c r="C325">
        <v>5796</v>
      </c>
      <c r="D325">
        <v>1803</v>
      </c>
      <c r="E325">
        <v>15.8</v>
      </c>
      <c r="F325">
        <v>40054</v>
      </c>
      <c r="G325">
        <v>9.3000000000000007</v>
      </c>
      <c r="H325">
        <v>0</v>
      </c>
      <c r="K325">
        <v>5494581</v>
      </c>
      <c r="L325">
        <v>981</v>
      </c>
      <c r="M325">
        <v>16.7</v>
      </c>
      <c r="N325">
        <v>34375</v>
      </c>
      <c r="O325">
        <v>11.6</v>
      </c>
      <c r="P325">
        <v>0</v>
      </c>
      <c r="R325" s="113">
        <f>(K325-K$2)/K$3</f>
        <v>-0.19968905876006571</v>
      </c>
      <c r="S325" s="113">
        <f>(L325-L$2)/L$3</f>
        <v>4.2218975371798174E-2</v>
      </c>
      <c r="T325" s="113">
        <f>(M325-M$2)/M$3</f>
        <v>0.67347199015204229</v>
      </c>
      <c r="U325" s="113">
        <f>(N325-N$2)/N$3</f>
        <v>-1.8505022876437529</v>
      </c>
      <c r="V325" s="113">
        <f>(O325-O$2)/O$3</f>
        <v>-0.30682060396520472</v>
      </c>
      <c r="W325">
        <v>0</v>
      </c>
      <c r="Z325">
        <v>297</v>
      </c>
      <c r="AA325">
        <v>-0.91875812207747398</v>
      </c>
      <c r="AB325">
        <v>0.19152809447870245</v>
      </c>
    </row>
    <row r="326" spans="1:28" x14ac:dyDescent="0.35">
      <c r="A326">
        <v>110532</v>
      </c>
      <c r="B326">
        <v>7320880</v>
      </c>
      <c r="C326">
        <v>6152</v>
      </c>
      <c r="D326">
        <v>1190</v>
      </c>
      <c r="E326">
        <v>16.5</v>
      </c>
      <c r="F326">
        <v>40464</v>
      </c>
      <c r="G326">
        <v>14.2</v>
      </c>
      <c r="H326">
        <v>0</v>
      </c>
      <c r="K326">
        <v>4717296</v>
      </c>
      <c r="L326">
        <v>752</v>
      </c>
      <c r="M326">
        <v>17.2</v>
      </c>
      <c r="N326">
        <v>39084</v>
      </c>
      <c r="O326">
        <v>21.8</v>
      </c>
      <c r="P326">
        <v>0</v>
      </c>
      <c r="R326" s="113">
        <f>(K326-K$2)/K$3</f>
        <v>-0.55703082953461336</v>
      </c>
      <c r="S326" s="113">
        <f>(L326-L$2)/L$3</f>
        <v>-0.59832417496361445</v>
      </c>
      <c r="T326" s="113">
        <f>(M326-M$2)/M$3</f>
        <v>0.92315005360467417</v>
      </c>
      <c r="U326" s="113">
        <f>(N326-N$2)/N$3</f>
        <v>-0.29622085749770422</v>
      </c>
      <c r="V326" s="113">
        <f>(O326-O$2)/O$3</f>
        <v>0.72736467008544181</v>
      </c>
      <c r="W326">
        <v>0</v>
      </c>
      <c r="Z326">
        <v>298</v>
      </c>
      <c r="AA326">
        <v>1.5378046500088365</v>
      </c>
      <c r="AB326">
        <v>-0.13275269893967012</v>
      </c>
    </row>
    <row r="327" spans="1:28" x14ac:dyDescent="0.35">
      <c r="A327">
        <v>110533</v>
      </c>
      <c r="B327">
        <v>5354163</v>
      </c>
      <c r="C327">
        <v>4863</v>
      </c>
      <c r="D327">
        <v>1101</v>
      </c>
      <c r="E327">
        <v>14.8</v>
      </c>
      <c r="F327">
        <v>39504</v>
      </c>
      <c r="G327">
        <v>5.3</v>
      </c>
      <c r="H327">
        <v>0</v>
      </c>
      <c r="K327">
        <v>4880408</v>
      </c>
      <c r="L327">
        <v>1124</v>
      </c>
      <c r="M327">
        <v>17.899999999999999</v>
      </c>
      <c r="N327">
        <v>34429</v>
      </c>
      <c r="O327">
        <v>2.9</v>
      </c>
      <c r="P327">
        <v>0</v>
      </c>
      <c r="R327" s="113">
        <f>(K327-K$2)/K$3</f>
        <v>-0.48204323693398682</v>
      </c>
      <c r="S327" s="113">
        <f>(L327-L$2)/L$3</f>
        <v>0.44220880287382441</v>
      </c>
      <c r="T327" s="113">
        <f>(M327-M$2)/M$3</f>
        <v>1.2726993424383586</v>
      </c>
      <c r="U327" s="113">
        <f>(N327-N$2)/N$3</f>
        <v>-1.8326787163488099</v>
      </c>
      <c r="V327" s="113">
        <f>(O327-O$2)/O$3</f>
        <v>-1.1889198083025208</v>
      </c>
      <c r="W327">
        <v>0</v>
      </c>
      <c r="Z327">
        <v>299</v>
      </c>
      <c r="AA327">
        <v>-1.6991701227228462</v>
      </c>
      <c r="AB327">
        <v>-0.15398542269809234</v>
      </c>
    </row>
    <row r="328" spans="1:28" x14ac:dyDescent="0.35">
      <c r="A328">
        <v>110882</v>
      </c>
      <c r="B328">
        <v>6241329</v>
      </c>
      <c r="C328">
        <v>6137</v>
      </c>
      <c r="D328">
        <v>1017</v>
      </c>
      <c r="E328">
        <v>17.399999999999999</v>
      </c>
      <c r="F328">
        <v>37712</v>
      </c>
      <c r="G328">
        <v>14.9</v>
      </c>
      <c r="H328">
        <v>0</v>
      </c>
      <c r="K328">
        <v>10450188</v>
      </c>
      <c r="L328">
        <v>1803</v>
      </c>
      <c r="M328">
        <v>15.8</v>
      </c>
      <c r="N328">
        <v>40054</v>
      </c>
      <c r="O328">
        <v>9.3000000000000007</v>
      </c>
      <c r="P328">
        <v>0</v>
      </c>
      <c r="R328" s="113">
        <f>(K328-K$2)/K$3</f>
        <v>2.0785555756311087</v>
      </c>
      <c r="S328" s="113">
        <f>(L328-L$2)/L$3</f>
        <v>2.3414612005932356</v>
      </c>
      <c r="T328" s="113">
        <f>(M328-M$2)/M$3</f>
        <v>0.22405147593730548</v>
      </c>
      <c r="U328" s="113">
        <f>(N328-N$2)/N$3</f>
        <v>2.3943293541086902E-2</v>
      </c>
      <c r="V328" s="113">
        <f>(O328-O$2)/O$3</f>
        <v>-0.54001924419231118</v>
      </c>
      <c r="W328">
        <v>0</v>
      </c>
      <c r="Z328">
        <v>300</v>
      </c>
      <c r="AA328">
        <v>-0.44207446161727471</v>
      </c>
      <c r="AB328">
        <v>-5.6633093433021808E-2</v>
      </c>
    </row>
    <row r="329" spans="1:28" x14ac:dyDescent="0.35">
      <c r="A329">
        <v>110907</v>
      </c>
      <c r="B329">
        <v>4745016</v>
      </c>
      <c r="C329">
        <v>6702</v>
      </c>
      <c r="D329">
        <v>708</v>
      </c>
      <c r="E329">
        <v>14.6</v>
      </c>
      <c r="F329">
        <v>39992</v>
      </c>
      <c r="G329">
        <v>14.8</v>
      </c>
      <c r="H329">
        <v>0</v>
      </c>
      <c r="K329">
        <v>7320880</v>
      </c>
      <c r="L329">
        <v>1190</v>
      </c>
      <c r="M329">
        <v>16.5</v>
      </c>
      <c r="N329">
        <v>40464</v>
      </c>
      <c r="O329">
        <v>14.2</v>
      </c>
      <c r="P329">
        <v>0</v>
      </c>
      <c r="R329" s="113">
        <f>(K329-K$2)/K$3</f>
        <v>0.639916643940727</v>
      </c>
      <c r="S329" s="113">
        <f>(L329-L$2)/L$3</f>
        <v>0.62681949249014424</v>
      </c>
      <c r="T329" s="113">
        <f>(M329-M$2)/M$3</f>
        <v>0.57360076477098987</v>
      </c>
      <c r="U329" s="113">
        <f>(N329-N$2)/N$3</f>
        <v>0.15927040892861716</v>
      </c>
      <c r="V329" s="113">
        <f>(O329-O$2)/O$3</f>
        <v>-4.3204749795432151E-2</v>
      </c>
      <c r="W329">
        <v>0</v>
      </c>
      <c r="Z329">
        <v>301</v>
      </c>
      <c r="AA329">
        <v>-0.75329108920885801</v>
      </c>
      <c r="AB329">
        <v>-4.4839052836934679E-3</v>
      </c>
    </row>
    <row r="330" spans="1:28" x14ac:dyDescent="0.35">
      <c r="A330">
        <v>111396</v>
      </c>
      <c r="B330">
        <v>3488661</v>
      </c>
      <c r="C330">
        <v>8877</v>
      </c>
      <c r="D330">
        <v>393</v>
      </c>
      <c r="E330">
        <v>10.1</v>
      </c>
      <c r="F330">
        <v>38603</v>
      </c>
      <c r="G330">
        <v>27.7</v>
      </c>
      <c r="H330">
        <v>0</v>
      </c>
      <c r="K330">
        <v>5354163</v>
      </c>
      <c r="L330">
        <v>1101</v>
      </c>
      <c r="M330">
        <v>14.8</v>
      </c>
      <c r="N330">
        <v>39504</v>
      </c>
      <c r="O330">
        <v>5.3</v>
      </c>
      <c r="P330">
        <v>0</v>
      </c>
      <c r="R330" s="113">
        <f>(K330-K$2)/K$3</f>
        <v>-0.26424352304101856</v>
      </c>
      <c r="S330" s="113">
        <f>(L330-L$2)/L$3</f>
        <v>0.37787477467419783</v>
      </c>
      <c r="T330" s="113">
        <f>(M330-M$2)/M$3</f>
        <v>-0.27530465096795836</v>
      </c>
      <c r="U330" s="113">
        <f>(N330-N$2)/N$3</f>
        <v>-0.15759308075925857</v>
      </c>
      <c r="V330" s="113">
        <f>(O330-O$2)/O$3</f>
        <v>-0.94558209676119231</v>
      </c>
      <c r="W330">
        <v>0</v>
      </c>
      <c r="Z330">
        <v>302</v>
      </c>
      <c r="AA330">
        <v>-1.3655410467233449</v>
      </c>
      <c r="AB330">
        <v>0.21198941642982105</v>
      </c>
    </row>
    <row r="331" spans="1:28" x14ac:dyDescent="0.35">
      <c r="A331">
        <v>111410</v>
      </c>
      <c r="B331">
        <v>4198779</v>
      </c>
      <c r="C331">
        <v>6333</v>
      </c>
      <c r="D331">
        <v>663</v>
      </c>
      <c r="E331">
        <v>16.100000000000001</v>
      </c>
      <c r="F331">
        <v>39992</v>
      </c>
      <c r="G331">
        <v>10.8</v>
      </c>
      <c r="H331">
        <v>0</v>
      </c>
      <c r="K331">
        <v>6241329</v>
      </c>
      <c r="L331">
        <v>1017</v>
      </c>
      <c r="M331">
        <v>17.399999999999999</v>
      </c>
      <c r="N331">
        <v>37712</v>
      </c>
      <c r="O331">
        <v>14.9</v>
      </c>
      <c r="P331">
        <v>0</v>
      </c>
      <c r="R331" s="113">
        <f>(K331-K$2)/K$3</f>
        <v>0.14361391587903313</v>
      </c>
      <c r="S331" s="113">
        <f>(L331-L$2)/L$3</f>
        <v>0.14291571516251805</v>
      </c>
      <c r="T331" s="113">
        <f>(M331-M$2)/M$3</f>
        <v>1.0230212789857265</v>
      </c>
      <c r="U331" s="113">
        <f>(N331-N$2)/N$3</f>
        <v>-0.74907159484329322</v>
      </c>
      <c r="V331" s="113">
        <f>(O331-O$2)/O$3</f>
        <v>2.7768749404122127E-2</v>
      </c>
      <c r="W331">
        <v>0</v>
      </c>
      <c r="Z331">
        <v>303</v>
      </c>
      <c r="AA331">
        <v>-0.20114513922480332</v>
      </c>
      <c r="AB331">
        <v>0.24237473138686566</v>
      </c>
    </row>
    <row r="332" spans="1:28" x14ac:dyDescent="0.35">
      <c r="A332">
        <v>111414</v>
      </c>
      <c r="B332">
        <v>5434128</v>
      </c>
      <c r="C332">
        <v>5391</v>
      </c>
      <c r="D332">
        <v>1008</v>
      </c>
      <c r="E332">
        <v>15.7</v>
      </c>
      <c r="F332">
        <v>39387</v>
      </c>
      <c r="G332">
        <v>9</v>
      </c>
      <c r="H332">
        <v>0</v>
      </c>
      <c r="K332">
        <v>4745016</v>
      </c>
      <c r="L332">
        <v>708</v>
      </c>
      <c r="M332">
        <v>14.6</v>
      </c>
      <c r="N332">
        <v>39992</v>
      </c>
      <c r="O332">
        <v>14.8</v>
      </c>
      <c r="P332">
        <v>0</v>
      </c>
      <c r="R332" s="113">
        <f>(K332-K$2)/K$3</f>
        <v>-0.54428709475796067</v>
      </c>
      <c r="S332" s="113">
        <f>(L332-L$2)/L$3</f>
        <v>-0.72139796804116096</v>
      </c>
      <c r="T332" s="113">
        <f>(M332-M$2)/M$3</f>
        <v>-0.37517587634901167</v>
      </c>
      <c r="U332" s="113">
        <f>(N332-N$2)/N$3</f>
        <v>3.4791931654115931E-3</v>
      </c>
      <c r="V332" s="113">
        <f>(O332-O$2)/O$3</f>
        <v>1.7629678089900139E-2</v>
      </c>
      <c r="W332">
        <v>0</v>
      </c>
      <c r="Z332">
        <v>304</v>
      </c>
      <c r="AA332">
        <v>-0.1909571106035565</v>
      </c>
      <c r="AB332">
        <v>0.1440411580350292</v>
      </c>
    </row>
    <row r="333" spans="1:28" x14ac:dyDescent="0.35">
      <c r="A333">
        <v>111419</v>
      </c>
      <c r="B333">
        <v>5343688</v>
      </c>
      <c r="C333">
        <v>5158</v>
      </c>
      <c r="D333">
        <v>1036</v>
      </c>
      <c r="E333">
        <v>14.6</v>
      </c>
      <c r="F333">
        <v>39530</v>
      </c>
      <c r="G333">
        <v>7.7</v>
      </c>
      <c r="H333">
        <v>0</v>
      </c>
      <c r="K333">
        <v>3488661</v>
      </c>
      <c r="L333">
        <v>393</v>
      </c>
      <c r="M333">
        <v>10.1</v>
      </c>
      <c r="N333">
        <v>38603</v>
      </c>
      <c r="O333">
        <v>27.7</v>
      </c>
      <c r="P333">
        <v>0</v>
      </c>
      <c r="R333" s="113">
        <f>(K333-K$2)/K$3</f>
        <v>-1.1218720480523854</v>
      </c>
      <c r="S333" s="113">
        <f>(L333-L$2)/L$3</f>
        <v>-1.60249444120996</v>
      </c>
      <c r="T333" s="113">
        <f>(M333-M$2)/M$3</f>
        <v>-2.622278447422699</v>
      </c>
      <c r="U333" s="113">
        <f>(N333-N$2)/N$3</f>
        <v>-0.45498266847673358</v>
      </c>
      <c r="V333" s="113">
        <f>(O333-O$2)/O$3</f>
        <v>1.325569877624541</v>
      </c>
      <c r="W333">
        <v>0</v>
      </c>
      <c r="Z333">
        <v>305</v>
      </c>
      <c r="AA333">
        <v>0.51744284332387691</v>
      </c>
      <c r="AB333">
        <v>2.8890561263668513E-2</v>
      </c>
    </row>
    <row r="334" spans="1:28" x14ac:dyDescent="0.35">
      <c r="A334">
        <v>111422</v>
      </c>
      <c r="B334">
        <v>7650230</v>
      </c>
      <c r="C334">
        <v>5222</v>
      </c>
      <c r="D334">
        <v>1465</v>
      </c>
      <c r="E334">
        <v>15.4</v>
      </c>
      <c r="F334">
        <v>39251</v>
      </c>
      <c r="G334">
        <v>6.7</v>
      </c>
      <c r="H334">
        <v>0</v>
      </c>
      <c r="K334">
        <v>4198779</v>
      </c>
      <c r="L334">
        <v>663</v>
      </c>
      <c r="M334">
        <v>16.100000000000001</v>
      </c>
      <c r="N334">
        <v>39992</v>
      </c>
      <c r="O334">
        <v>10.8</v>
      </c>
      <c r="P334">
        <v>0</v>
      </c>
      <c r="R334" s="113">
        <f>(K334-K$2)/K$3</f>
        <v>-0.79540900865386321</v>
      </c>
      <c r="S334" s="113">
        <f>(L334-L$2)/L$3</f>
        <v>-0.84726889277956086</v>
      </c>
      <c r="T334" s="113">
        <f>(M334-M$2)/M$3</f>
        <v>0.37385831400888497</v>
      </c>
      <c r="U334" s="113">
        <f>(N334-N$2)/N$3</f>
        <v>3.4791931654115931E-3</v>
      </c>
      <c r="V334" s="113">
        <f>(O334-O$2)/O$3</f>
        <v>-0.38793317447898085</v>
      </c>
      <c r="W334">
        <v>0</v>
      </c>
      <c r="Z334">
        <v>306</v>
      </c>
      <c r="AA334">
        <v>0.26395124421173394</v>
      </c>
      <c r="AB334">
        <v>0.3985786329971745</v>
      </c>
    </row>
    <row r="335" spans="1:28" x14ac:dyDescent="0.35">
      <c r="A335">
        <v>111424</v>
      </c>
      <c r="B335">
        <v>6083871</v>
      </c>
      <c r="C335">
        <v>4817</v>
      </c>
      <c r="D335">
        <v>1263</v>
      </c>
      <c r="E335">
        <v>16.3</v>
      </c>
      <c r="F335">
        <v>38761</v>
      </c>
      <c r="G335">
        <v>4.7</v>
      </c>
      <c r="H335">
        <v>0</v>
      </c>
      <c r="K335">
        <v>5434128</v>
      </c>
      <c r="L335">
        <v>1008</v>
      </c>
      <c r="M335">
        <v>15.7</v>
      </c>
      <c r="N335">
        <v>39387</v>
      </c>
      <c r="O335">
        <v>9</v>
      </c>
      <c r="P335">
        <v>0</v>
      </c>
      <c r="R335" s="113">
        <f>(K335-K$2)/K$3</f>
        <v>-0.22748115827135656</v>
      </c>
      <c r="S335" s="113">
        <f>(L335-L$2)/L$3</f>
        <v>0.11774153021483809</v>
      </c>
      <c r="T335" s="113">
        <f>(M335-M$2)/M$3</f>
        <v>0.17411586324677839</v>
      </c>
      <c r="U335" s="113">
        <f>(N335-N$2)/N$3</f>
        <v>-0.19621081856496841</v>
      </c>
      <c r="V335" s="113">
        <f>(O335-O$2)/O$3</f>
        <v>-0.57043645813497734</v>
      </c>
      <c r="W335">
        <v>0</v>
      </c>
      <c r="Z335">
        <v>307</v>
      </c>
      <c r="AA335">
        <v>-0.37278977532938157</v>
      </c>
      <c r="AB335">
        <v>0.35090891731342994</v>
      </c>
    </row>
    <row r="336" spans="1:28" x14ac:dyDescent="0.35">
      <c r="A336">
        <v>111429</v>
      </c>
      <c r="B336">
        <v>8454045</v>
      </c>
      <c r="C336">
        <v>5595</v>
      </c>
      <c r="D336">
        <v>1511</v>
      </c>
      <c r="E336">
        <v>15.2</v>
      </c>
      <c r="F336">
        <v>39394</v>
      </c>
      <c r="G336">
        <v>9.1</v>
      </c>
      <c r="H336">
        <v>0</v>
      </c>
      <c r="K336">
        <v>5343688</v>
      </c>
      <c r="L336">
        <v>1036</v>
      </c>
      <c r="M336">
        <v>14.6</v>
      </c>
      <c r="N336">
        <v>39530</v>
      </c>
      <c r="O336">
        <v>7.7</v>
      </c>
      <c r="P336">
        <v>0</v>
      </c>
      <c r="R336" s="113">
        <f>(K336-K$2)/K$3</f>
        <v>-0.26905920203760719</v>
      </c>
      <c r="S336" s="113">
        <f>(L336-L$2)/L$3</f>
        <v>0.19606121671873133</v>
      </c>
      <c r="T336" s="113">
        <f>(M336-M$2)/M$3</f>
        <v>-0.37517587634901167</v>
      </c>
      <c r="U336" s="113">
        <f>(N336-N$2)/N$3</f>
        <v>-0.14901136124687861</v>
      </c>
      <c r="V336" s="113">
        <f>(O336-O$2)/O$3</f>
        <v>-0.70224438521986365</v>
      </c>
      <c r="W336">
        <v>0</v>
      </c>
      <c r="Z336">
        <v>308</v>
      </c>
      <c r="AA336">
        <v>-0.17584350543001503</v>
      </c>
      <c r="AB336">
        <v>-6.3193443510387026E-2</v>
      </c>
    </row>
    <row r="337" spans="1:28" x14ac:dyDescent="0.35">
      <c r="A337">
        <v>111430</v>
      </c>
      <c r="B337">
        <v>5623100</v>
      </c>
      <c r="C337">
        <v>5075</v>
      </c>
      <c r="D337">
        <v>1108</v>
      </c>
      <c r="E337">
        <v>18.5</v>
      </c>
      <c r="F337">
        <v>39948</v>
      </c>
      <c r="G337">
        <v>6.1</v>
      </c>
      <c r="H337">
        <v>0</v>
      </c>
      <c r="K337">
        <v>7650230</v>
      </c>
      <c r="L337">
        <v>1465</v>
      </c>
      <c r="M337">
        <v>15.4</v>
      </c>
      <c r="N337">
        <v>39251</v>
      </c>
      <c r="O337">
        <v>6.7</v>
      </c>
      <c r="P337">
        <v>0</v>
      </c>
      <c r="R337" s="113">
        <f>(K337-K$2)/K$3</f>
        <v>0.79132894728454206</v>
      </c>
      <c r="S337" s="113">
        <f>(L337-L$2)/L$3</f>
        <v>1.3960306992248099</v>
      </c>
      <c r="T337" s="113">
        <f>(M337-M$2)/M$3</f>
        <v>2.4309025175199749E-2</v>
      </c>
      <c r="U337" s="113">
        <f>(N337-N$2)/N$3</f>
        <v>-0.24109981293741747</v>
      </c>
      <c r="V337" s="113">
        <f>(O337-O$2)/O$3</f>
        <v>-0.80363509836208391</v>
      </c>
      <c r="W337">
        <v>0</v>
      </c>
      <c r="Z337">
        <v>309</v>
      </c>
      <c r="AA337">
        <v>4.5220563640527123E-2</v>
      </c>
      <c r="AB337">
        <v>-0.24638949549749198</v>
      </c>
    </row>
    <row r="338" spans="1:28" x14ac:dyDescent="0.35">
      <c r="A338">
        <v>111440</v>
      </c>
      <c r="B338">
        <v>6662664</v>
      </c>
      <c r="C338">
        <v>5002</v>
      </c>
      <c r="D338">
        <v>1332</v>
      </c>
      <c r="E338">
        <v>15.7</v>
      </c>
      <c r="F338">
        <v>39327</v>
      </c>
      <c r="G338">
        <v>6.6</v>
      </c>
      <c r="H338">
        <v>0</v>
      </c>
      <c r="K338">
        <v>6083871</v>
      </c>
      <c r="L338">
        <v>1263</v>
      </c>
      <c r="M338">
        <v>16.3</v>
      </c>
      <c r="N338">
        <v>38761</v>
      </c>
      <c r="O338">
        <v>4.7</v>
      </c>
      <c r="P338">
        <v>0</v>
      </c>
      <c r="R338" s="113">
        <f>(K338-K$2)/K$3</f>
        <v>7.1225640609834912E-2</v>
      </c>
      <c r="S338" s="113">
        <f>(L338-L$2)/L$3</f>
        <v>0.83101010373243733</v>
      </c>
      <c r="T338" s="113">
        <f>(M338-M$2)/M$3</f>
        <v>0.47372953938993739</v>
      </c>
      <c r="U338" s="113">
        <f>(N338-N$2)/N$3</f>
        <v>-0.40283221913227074</v>
      </c>
      <c r="V338" s="113">
        <f>(O338-O$2)/O$3</f>
        <v>-1.0064165246465242</v>
      </c>
      <c r="W338">
        <v>0</v>
      </c>
      <c r="Z338">
        <v>310</v>
      </c>
      <c r="AA338">
        <v>-0.23663919289950588</v>
      </c>
      <c r="AB338">
        <v>8.3219729615493815E-2</v>
      </c>
    </row>
    <row r="339" spans="1:28" x14ac:dyDescent="0.35">
      <c r="A339">
        <v>111443</v>
      </c>
      <c r="B339">
        <v>10907195</v>
      </c>
      <c r="C339">
        <v>5413</v>
      </c>
      <c r="D339">
        <v>2015</v>
      </c>
      <c r="E339">
        <v>15.6</v>
      </c>
      <c r="F339">
        <v>39740</v>
      </c>
      <c r="G339">
        <v>5.8</v>
      </c>
      <c r="H339">
        <v>0</v>
      </c>
      <c r="K339">
        <v>8454045</v>
      </c>
      <c r="L339">
        <v>1511</v>
      </c>
      <c r="M339">
        <v>15.2</v>
      </c>
      <c r="N339">
        <v>39394</v>
      </c>
      <c r="O339">
        <v>9.1</v>
      </c>
      <c r="P339">
        <v>0</v>
      </c>
      <c r="R339" s="113">
        <f>(K339-K$2)/K$3</f>
        <v>1.1608673733125021</v>
      </c>
      <c r="S339" s="113">
        <f>(L339-L$2)/L$3</f>
        <v>1.5246987556240632</v>
      </c>
      <c r="T339" s="113">
        <f>(M339-M$2)/M$3</f>
        <v>-7.5562200205853552E-2</v>
      </c>
      <c r="U339" s="113">
        <f>(N339-N$2)/N$3</f>
        <v>-0.19390035561932767</v>
      </c>
      <c r="V339" s="113">
        <f>(O339-O$2)/O$3</f>
        <v>-0.56029738682075536</v>
      </c>
      <c r="W339">
        <v>0</v>
      </c>
      <c r="Z339">
        <v>311</v>
      </c>
      <c r="AA339">
        <v>1.4459728614131109</v>
      </c>
      <c r="AB339">
        <v>-0.36143227620644414</v>
      </c>
    </row>
    <row r="340" spans="1:28" x14ac:dyDescent="0.35">
      <c r="A340">
        <v>111450</v>
      </c>
      <c r="B340">
        <v>6137625</v>
      </c>
      <c r="C340">
        <v>4875</v>
      </c>
      <c r="D340">
        <v>1259</v>
      </c>
      <c r="E340">
        <v>16.600000000000001</v>
      </c>
      <c r="F340">
        <v>38957</v>
      </c>
      <c r="G340">
        <v>3.5</v>
      </c>
      <c r="H340">
        <v>0</v>
      </c>
      <c r="K340">
        <v>5623100</v>
      </c>
      <c r="L340">
        <v>1108</v>
      </c>
      <c r="M340">
        <v>18.5</v>
      </c>
      <c r="N340">
        <v>39948</v>
      </c>
      <c r="O340">
        <v>6.1</v>
      </c>
      <c r="P340">
        <v>0</v>
      </c>
      <c r="R340" s="113">
        <f>(K340-K$2)/K$3</f>
        <v>-0.14060492998082244</v>
      </c>
      <c r="S340" s="113">
        <f>(L340-L$2)/L$3</f>
        <v>0.39745469630017111</v>
      </c>
      <c r="T340" s="113">
        <f>(M340-M$2)/M$3</f>
        <v>1.5723130185815175</v>
      </c>
      <c r="U340" s="113">
        <f>(N340-N$2)/N$3</f>
        <v>-1.1043716778616045E-2</v>
      </c>
      <c r="V340" s="113">
        <f>(O340-O$2)/O$3</f>
        <v>-0.86446952624741602</v>
      </c>
      <c r="W340">
        <v>0</v>
      </c>
      <c r="Z340">
        <v>312</v>
      </c>
      <c r="AA340">
        <v>-0.25090125756641912</v>
      </c>
      <c r="AB340">
        <v>-0.12932450359358438</v>
      </c>
    </row>
    <row r="341" spans="1:28" x14ac:dyDescent="0.35">
      <c r="A341">
        <v>111451</v>
      </c>
      <c r="B341">
        <v>4674052</v>
      </c>
      <c r="C341">
        <v>5714</v>
      </c>
      <c r="D341">
        <v>818</v>
      </c>
      <c r="E341">
        <v>15</v>
      </c>
      <c r="F341">
        <v>39325</v>
      </c>
      <c r="G341">
        <v>11.7</v>
      </c>
      <c r="H341">
        <v>0</v>
      </c>
      <c r="K341">
        <v>6662664</v>
      </c>
      <c r="L341">
        <v>1332</v>
      </c>
      <c r="M341">
        <v>15.7</v>
      </c>
      <c r="N341">
        <v>39327</v>
      </c>
      <c r="O341">
        <v>6.6</v>
      </c>
      <c r="P341">
        <v>0</v>
      </c>
      <c r="R341" s="113">
        <f>(K341-K$2)/K$3</f>
        <v>0.33731454690792734</v>
      </c>
      <c r="S341" s="113">
        <f>(L341-L$2)/L$3</f>
        <v>1.0240121883313171</v>
      </c>
      <c r="T341" s="113">
        <f>(M341-M$2)/M$3</f>
        <v>0.17411586324677839</v>
      </c>
      <c r="U341" s="113">
        <f>(N341-N$2)/N$3</f>
        <v>-0.21601478667046065</v>
      </c>
      <c r="V341" s="113">
        <f>(O341-O$2)/O$3</f>
        <v>-0.81377416967630589</v>
      </c>
      <c r="W341">
        <v>0</v>
      </c>
      <c r="Z341">
        <v>313</v>
      </c>
      <c r="AA341">
        <v>1.4502495114779008</v>
      </c>
      <c r="AB341">
        <v>0.16867329499212436</v>
      </c>
    </row>
    <row r="342" spans="1:28" x14ac:dyDescent="0.35">
      <c r="A342">
        <v>111454</v>
      </c>
      <c r="B342">
        <v>4776962</v>
      </c>
      <c r="C342">
        <v>5198</v>
      </c>
      <c r="D342">
        <v>919</v>
      </c>
      <c r="E342">
        <v>16.2</v>
      </c>
      <c r="F342">
        <v>42514</v>
      </c>
      <c r="G342">
        <v>6.8</v>
      </c>
      <c r="H342">
        <v>0</v>
      </c>
      <c r="K342">
        <v>10907195</v>
      </c>
      <c r="L342">
        <v>2015</v>
      </c>
      <c r="M342">
        <v>15.6</v>
      </c>
      <c r="N342">
        <v>39740</v>
      </c>
      <c r="O342">
        <v>5.8</v>
      </c>
      <c r="P342">
        <v>0</v>
      </c>
      <c r="R342" s="113">
        <f>(K342-K$2)/K$3</f>
        <v>2.2886557198978368</v>
      </c>
      <c r="S342" s="113">
        <f>(L342-L$2)/L$3</f>
        <v>2.9344531126941416</v>
      </c>
      <c r="T342" s="113">
        <f>(M342-M$2)/M$3</f>
        <v>0.12418025055625216</v>
      </c>
      <c r="U342" s="113">
        <f>(N342-N$2)/N$3</f>
        <v>-7.9697472877655787E-2</v>
      </c>
      <c r="V342" s="113">
        <f>(O342-O$2)/O$3</f>
        <v>-0.89488674019008219</v>
      </c>
      <c r="W342">
        <v>0</v>
      </c>
      <c r="Z342">
        <v>314</v>
      </c>
      <c r="AA342">
        <v>-0.50443680788596146</v>
      </c>
      <c r="AB342">
        <v>6.3870473966029573E-2</v>
      </c>
    </row>
    <row r="343" spans="1:28" x14ac:dyDescent="0.35">
      <c r="A343">
        <v>111457</v>
      </c>
      <c r="B343">
        <v>8695776</v>
      </c>
      <c r="C343">
        <v>6064</v>
      </c>
      <c r="D343">
        <v>1434</v>
      </c>
      <c r="E343">
        <v>14.3</v>
      </c>
      <c r="F343">
        <v>40588</v>
      </c>
      <c r="G343">
        <v>23</v>
      </c>
      <c r="H343">
        <v>0</v>
      </c>
      <c r="K343">
        <v>6137625</v>
      </c>
      <c r="L343">
        <v>1259</v>
      </c>
      <c r="M343">
        <v>16.600000000000001</v>
      </c>
      <c r="N343">
        <v>38957</v>
      </c>
      <c r="O343">
        <v>3.5</v>
      </c>
      <c r="P343">
        <v>0</v>
      </c>
      <c r="R343" s="113">
        <f>(K343-K$2)/K$3</f>
        <v>9.5938004216768069E-2</v>
      </c>
      <c r="S343" s="113">
        <f>(L343-L$2)/L$3</f>
        <v>0.81982157708902403</v>
      </c>
      <c r="T343" s="113">
        <f>(M343-M$2)/M$3</f>
        <v>0.62353637746151691</v>
      </c>
      <c r="U343" s="113">
        <f>(N343-N$2)/N$3</f>
        <v>-0.33813925665432942</v>
      </c>
      <c r="V343" s="113">
        <f>(O343-O$2)/O$3</f>
        <v>-1.1280853804171886</v>
      </c>
      <c r="W343">
        <v>0</v>
      </c>
      <c r="Z343">
        <v>315</v>
      </c>
      <c r="AA343">
        <v>-1.6804825322674688E-2</v>
      </c>
      <c r="AB343">
        <v>0.45840284343539217</v>
      </c>
    </row>
    <row r="344" spans="1:28" x14ac:dyDescent="0.35">
      <c r="A344">
        <v>111724</v>
      </c>
      <c r="B344">
        <v>7871465</v>
      </c>
      <c r="C344">
        <v>6587</v>
      </c>
      <c r="D344">
        <v>1195</v>
      </c>
      <c r="E344">
        <v>15.5</v>
      </c>
      <c r="F344">
        <v>39766</v>
      </c>
      <c r="G344">
        <v>12.1</v>
      </c>
      <c r="H344">
        <v>0</v>
      </c>
      <c r="K344">
        <v>4674052</v>
      </c>
      <c r="L344">
        <v>818</v>
      </c>
      <c r="M344">
        <v>15</v>
      </c>
      <c r="N344">
        <v>39325</v>
      </c>
      <c r="O344">
        <v>11.7</v>
      </c>
      <c r="P344">
        <v>0</v>
      </c>
      <c r="R344" s="113">
        <f>(K344-K$2)/K$3</f>
        <v>-0.57691142357074499</v>
      </c>
      <c r="S344" s="113">
        <f>(L344-L$2)/L$3</f>
        <v>-0.41371348534729463</v>
      </c>
      <c r="T344" s="113">
        <f>(M344-M$2)/M$3</f>
        <v>-0.17543342558690597</v>
      </c>
      <c r="U344" s="113">
        <f>(N344-N$2)/N$3</f>
        <v>-0.21667491894064372</v>
      </c>
      <c r="V344" s="113">
        <f>(O344-O$2)/O$3</f>
        <v>-0.29668153265098274</v>
      </c>
      <c r="W344">
        <v>0</v>
      </c>
      <c r="Z344">
        <v>316</v>
      </c>
      <c r="AA344">
        <v>-0.75896808170966601</v>
      </c>
      <c r="AB344">
        <v>6.6186134578043121E-2</v>
      </c>
    </row>
    <row r="345" spans="1:28" x14ac:dyDescent="0.35">
      <c r="A345">
        <v>111726</v>
      </c>
      <c r="B345">
        <v>3494881</v>
      </c>
      <c r="C345">
        <v>6557</v>
      </c>
      <c r="D345">
        <v>533</v>
      </c>
      <c r="E345">
        <v>15.8</v>
      </c>
      <c r="F345">
        <v>40012</v>
      </c>
      <c r="G345">
        <v>14.7</v>
      </c>
      <c r="H345">
        <v>0</v>
      </c>
      <c r="K345">
        <v>4776962</v>
      </c>
      <c r="L345">
        <v>919</v>
      </c>
      <c r="M345">
        <v>16.2</v>
      </c>
      <c r="N345">
        <v>42514</v>
      </c>
      <c r="O345">
        <v>6.8</v>
      </c>
      <c r="P345">
        <v>0</v>
      </c>
      <c r="R345" s="113">
        <f>(K345-K$2)/K$3</f>
        <v>-0.52960053807776786</v>
      </c>
      <c r="S345" s="113">
        <f>(L345-L$2)/L$3</f>
        <v>-0.1312031876011083</v>
      </c>
      <c r="T345" s="113">
        <f>(M345-M$2)/M$3</f>
        <v>0.42379392669941029</v>
      </c>
      <c r="U345" s="113">
        <f>(N345-N$2)/N$3</f>
        <v>0.83590598586626841</v>
      </c>
      <c r="V345" s="113">
        <f>(O345-O$2)/O$3</f>
        <v>-0.79349602704786182</v>
      </c>
      <c r="W345">
        <v>0</v>
      </c>
      <c r="Z345">
        <v>317</v>
      </c>
      <c r="AA345">
        <v>0.14516680587871081</v>
      </c>
      <c r="AB345">
        <v>-8.1929445769565526E-2</v>
      </c>
    </row>
    <row r="346" spans="1:28" x14ac:dyDescent="0.35">
      <c r="A346">
        <v>111731</v>
      </c>
      <c r="B346">
        <v>7512527</v>
      </c>
      <c r="C346">
        <v>5687</v>
      </c>
      <c r="D346">
        <v>1321</v>
      </c>
      <c r="E346">
        <v>15.5</v>
      </c>
      <c r="F346">
        <v>40764</v>
      </c>
      <c r="G346">
        <v>13.6</v>
      </c>
      <c r="H346">
        <v>0</v>
      </c>
      <c r="K346">
        <v>8695776</v>
      </c>
      <c r="L346">
        <v>1434</v>
      </c>
      <c r="M346">
        <v>14.3</v>
      </c>
      <c r="N346">
        <v>40588</v>
      </c>
      <c r="O346">
        <v>23</v>
      </c>
      <c r="P346">
        <v>0</v>
      </c>
      <c r="R346" s="113">
        <f>(K346-K$2)/K$3</f>
        <v>1.2719985331716301</v>
      </c>
      <c r="S346" s="113">
        <f>(L346-L$2)/L$3</f>
        <v>1.3093196177383568</v>
      </c>
      <c r="T346" s="113">
        <f>(M346-M$2)/M$3</f>
        <v>-0.5249827144205903</v>
      </c>
      <c r="U346" s="113">
        <f>(N346-N$2)/N$3</f>
        <v>0.20019860967996778</v>
      </c>
      <c r="V346" s="113">
        <f>(O346-O$2)/O$3</f>
        <v>0.84903352585610603</v>
      </c>
      <c r="W346">
        <v>0</v>
      </c>
      <c r="Z346">
        <v>318</v>
      </c>
      <c r="AA346">
        <v>-0.39314259540778906</v>
      </c>
      <c r="AB346">
        <v>-7.3972266502118911E-2</v>
      </c>
    </row>
    <row r="347" spans="1:28" x14ac:dyDescent="0.35">
      <c r="A347">
        <v>111748</v>
      </c>
      <c r="B347">
        <v>5623416</v>
      </c>
      <c r="C347">
        <v>5976</v>
      </c>
      <c r="D347">
        <v>941</v>
      </c>
      <c r="E347">
        <v>15.2</v>
      </c>
      <c r="F347">
        <v>37846</v>
      </c>
      <c r="G347">
        <v>15</v>
      </c>
      <c r="H347">
        <v>0</v>
      </c>
      <c r="K347">
        <v>7871465</v>
      </c>
      <c r="L347">
        <v>1195</v>
      </c>
      <c r="M347">
        <v>15.5</v>
      </c>
      <c r="N347">
        <v>39766</v>
      </c>
      <c r="O347">
        <v>12.1</v>
      </c>
      <c r="P347">
        <v>0</v>
      </c>
      <c r="R347" s="113">
        <f>(K347-K$2)/K$3</f>
        <v>0.89303746688456909</v>
      </c>
      <c r="S347" s="113">
        <f>(L347-L$2)/L$3</f>
        <v>0.6408051507944108</v>
      </c>
      <c r="T347" s="113">
        <f>(M347-M$2)/M$3</f>
        <v>7.4244637865725951E-2</v>
      </c>
      <c r="U347" s="113">
        <f>(N347-N$2)/N$3</f>
        <v>-7.1115753365275813E-2</v>
      </c>
      <c r="V347" s="113">
        <f>(O347-O$2)/O$3</f>
        <v>-0.25612524739409459</v>
      </c>
      <c r="W347">
        <v>0</v>
      </c>
      <c r="Z347">
        <v>319</v>
      </c>
      <c r="AA347">
        <v>-0.21336566025009246</v>
      </c>
      <c r="AB347">
        <v>-0.15465333158127892</v>
      </c>
    </row>
    <row r="348" spans="1:28" x14ac:dyDescent="0.35">
      <c r="A348">
        <v>112041</v>
      </c>
      <c r="B348">
        <v>3806523</v>
      </c>
      <c r="C348">
        <v>5957</v>
      </c>
      <c r="D348">
        <v>639</v>
      </c>
      <c r="E348">
        <v>13.8</v>
      </c>
      <c r="F348">
        <v>40676</v>
      </c>
      <c r="G348">
        <v>9.6</v>
      </c>
      <c r="H348">
        <v>0</v>
      </c>
      <c r="K348">
        <v>3494881</v>
      </c>
      <c r="L348">
        <v>533</v>
      </c>
      <c r="M348">
        <v>15.8</v>
      </c>
      <c r="N348">
        <v>40012</v>
      </c>
      <c r="O348">
        <v>14.7</v>
      </c>
      <c r="P348">
        <v>0</v>
      </c>
      <c r="R348" s="113">
        <f>(K348-K$2)/K$3</f>
        <v>-1.119012523149399</v>
      </c>
      <c r="S348" s="113">
        <f>(L348-L$2)/L$3</f>
        <v>-1.2108960086904939</v>
      </c>
      <c r="T348" s="113">
        <f>(M348-M$2)/M$3</f>
        <v>0.22405147593730548</v>
      </c>
      <c r="U348" s="113">
        <f>(N348-N$2)/N$3</f>
        <v>1.0080515867242337E-2</v>
      </c>
      <c r="V348" s="113">
        <f>(O348-O$2)/O$3</f>
        <v>7.4906067756779701E-3</v>
      </c>
      <c r="W348">
        <v>0</v>
      </c>
      <c r="Z348">
        <v>320</v>
      </c>
      <c r="AA348">
        <v>0.55657261222362475</v>
      </c>
      <c r="AB348">
        <v>-0.18825520665288625</v>
      </c>
    </row>
    <row r="349" spans="1:28" x14ac:dyDescent="0.35">
      <c r="A349">
        <v>112045</v>
      </c>
      <c r="B349">
        <v>6365600</v>
      </c>
      <c r="C349">
        <v>5840</v>
      </c>
      <c r="D349">
        <v>1090</v>
      </c>
      <c r="E349">
        <v>15.4</v>
      </c>
      <c r="F349">
        <v>39928</v>
      </c>
      <c r="G349">
        <v>9.4</v>
      </c>
      <c r="H349">
        <v>0</v>
      </c>
      <c r="K349">
        <v>7512527</v>
      </c>
      <c r="L349">
        <v>1321</v>
      </c>
      <c r="M349">
        <v>15.5</v>
      </c>
      <c r="N349">
        <v>40764</v>
      </c>
      <c r="O349">
        <v>13.6</v>
      </c>
      <c r="P349">
        <v>0</v>
      </c>
      <c r="R349" s="113">
        <f>(K349-K$2)/K$3</f>
        <v>0.72802265183182191</v>
      </c>
      <c r="S349" s="113">
        <f>(L349-L$2)/L$3</f>
        <v>0.9932437400619305</v>
      </c>
      <c r="T349" s="113">
        <f>(M349-M$2)/M$3</f>
        <v>7.4244637865725951E-2</v>
      </c>
      <c r="U349" s="113">
        <f>(N349-N$2)/N$3</f>
        <v>0.25829024945607831</v>
      </c>
      <c r="V349" s="113">
        <f>(O349-O$2)/O$3</f>
        <v>-0.10403917768076426</v>
      </c>
      <c r="W349">
        <v>0</v>
      </c>
      <c r="Z349">
        <v>321</v>
      </c>
      <c r="AA349">
        <v>-0.25225303282989242</v>
      </c>
      <c r="AB349">
        <v>5.2563974069826713E-2</v>
      </c>
    </row>
    <row r="350" spans="1:28" x14ac:dyDescent="0.35">
      <c r="A350">
        <v>112052</v>
      </c>
      <c r="B350">
        <v>4004480</v>
      </c>
      <c r="C350">
        <v>6257</v>
      </c>
      <c r="D350">
        <v>640</v>
      </c>
      <c r="E350">
        <v>14.1</v>
      </c>
      <c r="F350">
        <v>38489</v>
      </c>
      <c r="G350">
        <v>22.3</v>
      </c>
      <c r="H350">
        <v>0</v>
      </c>
      <c r="K350">
        <v>5623416</v>
      </c>
      <c r="L350">
        <v>941</v>
      </c>
      <c r="M350">
        <v>15.2</v>
      </c>
      <c r="N350">
        <v>37846</v>
      </c>
      <c r="O350">
        <v>15</v>
      </c>
      <c r="P350">
        <v>0</v>
      </c>
      <c r="R350" s="113">
        <f>(K350-K$2)/K$3</f>
        <v>-0.14045965508221414</v>
      </c>
      <c r="S350" s="113">
        <f>(L350-L$2)/L$3</f>
        <v>-6.9666291062335031E-2</v>
      </c>
      <c r="T350" s="113">
        <f>(M350-M$2)/M$3</f>
        <v>-7.5562200205853552E-2</v>
      </c>
      <c r="U350" s="113">
        <f>(N350-N$2)/N$3</f>
        <v>-0.70484273274102727</v>
      </c>
      <c r="V350" s="113">
        <f>(O350-O$2)/O$3</f>
        <v>3.7907820718344115E-2</v>
      </c>
      <c r="W350">
        <v>0</v>
      </c>
      <c r="Z350">
        <v>322</v>
      </c>
      <c r="AA350">
        <v>-0.59306531376945348</v>
      </c>
      <c r="AB350">
        <v>3.6034484234840125E-2</v>
      </c>
    </row>
    <row r="351" spans="1:28" x14ac:dyDescent="0.35">
      <c r="A351">
        <v>112054</v>
      </c>
      <c r="B351">
        <v>5990130</v>
      </c>
      <c r="C351">
        <v>5890</v>
      </c>
      <c r="D351">
        <v>1017</v>
      </c>
      <c r="E351">
        <v>14.7</v>
      </c>
      <c r="F351">
        <v>39447</v>
      </c>
      <c r="G351">
        <v>11.7</v>
      </c>
      <c r="H351">
        <v>0</v>
      </c>
      <c r="K351">
        <v>3806523</v>
      </c>
      <c r="L351">
        <v>639</v>
      </c>
      <c r="M351">
        <v>13.8</v>
      </c>
      <c r="N351">
        <v>40676</v>
      </c>
      <c r="O351">
        <v>9.6</v>
      </c>
      <c r="P351">
        <v>0</v>
      </c>
      <c r="R351" s="113">
        <f>(K351-K$2)/K$3</f>
        <v>-0.97574113089595071</v>
      </c>
      <c r="S351" s="113">
        <f>(L351-L$2)/L$3</f>
        <v>-0.91440005264004076</v>
      </c>
      <c r="T351" s="113">
        <f>(M351-M$2)/M$3</f>
        <v>-0.77466077787322229</v>
      </c>
      <c r="U351" s="113">
        <f>(N351-N$2)/N$3</f>
        <v>0.22924442956802304</v>
      </c>
      <c r="V351" s="113">
        <f>(O351-O$2)/O$3</f>
        <v>-0.50960203024964523</v>
      </c>
      <c r="W351">
        <v>0</v>
      </c>
      <c r="Z351">
        <v>323</v>
      </c>
      <c r="AA351">
        <v>-0.13069246535349077</v>
      </c>
      <c r="AB351">
        <v>-0.35135077158049605</v>
      </c>
    </row>
    <row r="352" spans="1:28" x14ac:dyDescent="0.35">
      <c r="A352">
        <v>112055</v>
      </c>
      <c r="B352">
        <v>7771941</v>
      </c>
      <c r="C352">
        <v>5787</v>
      </c>
      <c r="D352">
        <v>1343</v>
      </c>
      <c r="E352">
        <v>15.9</v>
      </c>
      <c r="F352">
        <v>37319</v>
      </c>
      <c r="G352">
        <v>7.2</v>
      </c>
      <c r="H352">
        <v>0</v>
      </c>
      <c r="K352">
        <v>6365600</v>
      </c>
      <c r="L352">
        <v>1090</v>
      </c>
      <c r="M352">
        <v>15.4</v>
      </c>
      <c r="N352">
        <v>39928</v>
      </c>
      <c r="O352">
        <v>9.4</v>
      </c>
      <c r="P352">
        <v>0</v>
      </c>
      <c r="R352" s="113">
        <f>(K352-K$2)/K$3</f>
        <v>0.20074510867951662</v>
      </c>
      <c r="S352" s="113">
        <f>(L352-L$2)/L$3</f>
        <v>0.34710632640481115</v>
      </c>
      <c r="T352" s="113">
        <f>(M352-M$2)/M$3</f>
        <v>2.4309025175199749E-2</v>
      </c>
      <c r="U352" s="113">
        <f>(N352-N$2)/N$3</f>
        <v>-1.7645039480446788E-2</v>
      </c>
      <c r="V352" s="113">
        <f>(O352-O$2)/O$3</f>
        <v>-0.5298801728780892</v>
      </c>
      <c r="W352">
        <v>0</v>
      </c>
      <c r="Z352">
        <v>324</v>
      </c>
      <c r="AA352">
        <v>1.9066745693724605</v>
      </c>
      <c r="AB352">
        <v>0.17188100625864822</v>
      </c>
    </row>
    <row r="353" spans="1:28" x14ac:dyDescent="0.35">
      <c r="A353">
        <v>112067</v>
      </c>
      <c r="B353">
        <v>4369068</v>
      </c>
      <c r="C353">
        <v>6732</v>
      </c>
      <c r="D353">
        <v>649</v>
      </c>
      <c r="E353">
        <v>16.100000000000001</v>
      </c>
      <c r="F353">
        <v>39897</v>
      </c>
      <c r="G353">
        <v>18.600000000000001</v>
      </c>
      <c r="H353">
        <v>0</v>
      </c>
      <c r="K353">
        <v>4004480</v>
      </c>
      <c r="L353">
        <v>640</v>
      </c>
      <c r="M353">
        <v>14.1</v>
      </c>
      <c r="N353">
        <v>38489</v>
      </c>
      <c r="O353">
        <v>22.3</v>
      </c>
      <c r="P353">
        <v>0</v>
      </c>
      <c r="R353" s="113">
        <f>(K353-K$2)/K$3</f>
        <v>-0.88473422233960763</v>
      </c>
      <c r="S353" s="113">
        <f>(L353-L$2)/L$3</f>
        <v>-0.91160292097918738</v>
      </c>
      <c r="T353" s="113">
        <f>(M353-M$2)/M$3</f>
        <v>-0.62485393980164361</v>
      </c>
      <c r="U353" s="113">
        <f>(N353-N$2)/N$3</f>
        <v>-0.49261020787716886</v>
      </c>
      <c r="V353" s="113">
        <f>(O353-O$2)/O$3</f>
        <v>0.77806002665655194</v>
      </c>
      <c r="W353">
        <v>0</v>
      </c>
      <c r="Z353">
        <v>325</v>
      </c>
      <c r="AA353">
        <v>0.41762025217661686</v>
      </c>
      <c r="AB353">
        <v>0.22229639176411015</v>
      </c>
    </row>
    <row r="354" spans="1:28" x14ac:dyDescent="0.35">
      <c r="A354">
        <v>112375</v>
      </c>
      <c r="B354">
        <v>1083760</v>
      </c>
      <c r="C354">
        <v>8740</v>
      </c>
      <c r="D354">
        <v>124</v>
      </c>
      <c r="E354">
        <v>9.3000000000000007</v>
      </c>
      <c r="F354">
        <v>37966</v>
      </c>
      <c r="G354">
        <v>23.9</v>
      </c>
      <c r="H354">
        <v>0</v>
      </c>
      <c r="K354">
        <v>5990130</v>
      </c>
      <c r="L354">
        <v>1017</v>
      </c>
      <c r="M354">
        <v>14.7</v>
      </c>
      <c r="N354">
        <v>39447</v>
      </c>
      <c r="O354">
        <v>11.7</v>
      </c>
      <c r="P354">
        <v>0</v>
      </c>
      <c r="R354" s="113">
        <f>(K354-K$2)/K$3</f>
        <v>2.8130025829957685E-2</v>
      </c>
      <c r="S354" s="113">
        <f>(L354-L$2)/L$3</f>
        <v>0.14291571516251805</v>
      </c>
      <c r="T354" s="113">
        <f>(M354-M$2)/M$3</f>
        <v>-0.32524026365848546</v>
      </c>
      <c r="U354" s="113">
        <f>(N354-N$2)/N$3</f>
        <v>-0.17640685045947618</v>
      </c>
      <c r="V354" s="113">
        <f>(O354-O$2)/O$3</f>
        <v>-0.29668153265098274</v>
      </c>
      <c r="W354">
        <v>0</v>
      </c>
      <c r="Z354">
        <v>326</v>
      </c>
      <c r="AA354">
        <v>8.6456247733115887E-2</v>
      </c>
      <c r="AB354">
        <v>-0.35069977077413444</v>
      </c>
    </row>
    <row r="355" spans="1:28" x14ac:dyDescent="0.35">
      <c r="A355">
        <v>112377</v>
      </c>
      <c r="B355">
        <v>1168398</v>
      </c>
      <c r="C355">
        <v>7587</v>
      </c>
      <c r="D355">
        <v>154</v>
      </c>
      <c r="E355">
        <v>9.6</v>
      </c>
      <c r="F355">
        <v>35302</v>
      </c>
      <c r="G355">
        <v>14.8</v>
      </c>
      <c r="H355">
        <v>0</v>
      </c>
      <c r="K355">
        <v>7771941</v>
      </c>
      <c r="L355">
        <v>1343</v>
      </c>
      <c r="M355">
        <v>15.9</v>
      </c>
      <c r="N355">
        <v>37319</v>
      </c>
      <c r="O355">
        <v>7.2</v>
      </c>
      <c r="P355">
        <v>0</v>
      </c>
      <c r="R355" s="113">
        <f>(K355-K$2)/K$3</f>
        <v>0.84728322951402157</v>
      </c>
      <c r="S355" s="113">
        <f>(L355-L$2)/L$3</f>
        <v>1.0547806366007038</v>
      </c>
      <c r="T355" s="113">
        <f>(M355-M$2)/M$3</f>
        <v>0.27398708862783167</v>
      </c>
      <c r="U355" s="113">
        <f>(N355-N$2)/N$3</f>
        <v>-0.87878758593426742</v>
      </c>
      <c r="V355" s="113">
        <f>(O355-O$2)/O$3</f>
        <v>-0.75293974179097378</v>
      </c>
      <c r="W355">
        <v>0</v>
      </c>
      <c r="Z355">
        <v>327</v>
      </c>
      <c r="AA355">
        <v>-8.8984331937557823E-2</v>
      </c>
      <c r="AB355">
        <v>0.23259824781659094</v>
      </c>
    </row>
    <row r="356" spans="1:28" x14ac:dyDescent="0.35">
      <c r="A356">
        <v>112378</v>
      </c>
      <c r="B356">
        <v>834316</v>
      </c>
      <c r="C356">
        <v>10052</v>
      </c>
      <c r="D356">
        <v>83</v>
      </c>
      <c r="E356">
        <v>7</v>
      </c>
      <c r="F356">
        <v>37508</v>
      </c>
      <c r="G356">
        <v>10.5</v>
      </c>
      <c r="H356">
        <v>0</v>
      </c>
      <c r="K356">
        <v>4369068</v>
      </c>
      <c r="L356">
        <v>649</v>
      </c>
      <c r="M356">
        <v>16.100000000000001</v>
      </c>
      <c r="N356">
        <v>39897</v>
      </c>
      <c r="O356">
        <v>18.600000000000001</v>
      </c>
      <c r="P356">
        <v>0</v>
      </c>
      <c r="R356" s="113">
        <f>(K356-K$2)/K$3</f>
        <v>-0.71712192887819926</v>
      </c>
      <c r="S356" s="113">
        <f>(L356-L$2)/L$3</f>
        <v>-0.88642873603150751</v>
      </c>
      <c r="T356" s="113">
        <f>(M356-M$2)/M$3</f>
        <v>0.37385831400888497</v>
      </c>
      <c r="U356" s="113">
        <f>(N356-N$2)/N$3</f>
        <v>-2.7877089668284442E-2</v>
      </c>
      <c r="V356" s="113">
        <f>(O356-O$2)/O$3</f>
        <v>0.40291438803033713</v>
      </c>
      <c r="W356">
        <v>0</v>
      </c>
      <c r="Z356">
        <v>328</v>
      </c>
      <c r="AA356">
        <v>-0.70025505745765004</v>
      </c>
      <c r="AB356">
        <v>0.15596796269968938</v>
      </c>
    </row>
    <row r="357" spans="1:28" x14ac:dyDescent="0.35">
      <c r="A357">
        <v>112379</v>
      </c>
      <c r="B357">
        <v>2999312</v>
      </c>
      <c r="C357">
        <v>6047</v>
      </c>
      <c r="D357">
        <v>496</v>
      </c>
      <c r="E357">
        <v>16</v>
      </c>
      <c r="F357">
        <v>37725</v>
      </c>
      <c r="G357">
        <v>6.6</v>
      </c>
      <c r="H357">
        <v>0</v>
      </c>
      <c r="K357">
        <v>1083760</v>
      </c>
      <c r="L357">
        <v>124</v>
      </c>
      <c r="M357">
        <v>9.3000000000000007</v>
      </c>
      <c r="N357">
        <v>37966</v>
      </c>
      <c r="O357">
        <v>23.9</v>
      </c>
      <c r="P357">
        <v>0</v>
      </c>
      <c r="R357" s="113">
        <f>(K357-K$2)/K$3</f>
        <v>-2.2274788484891368</v>
      </c>
      <c r="S357" s="113">
        <f>(L357-L$2)/L$3</f>
        <v>-2.3549228579795058</v>
      </c>
      <c r="T357" s="113">
        <f>(M357-M$2)/M$3</f>
        <v>-3.0217633489469096</v>
      </c>
      <c r="U357" s="113">
        <f>(N357-N$2)/N$3</f>
        <v>-0.6652347965300428</v>
      </c>
      <c r="V357" s="113">
        <f>(O357-O$2)/O$3</f>
        <v>0.94028516768410408</v>
      </c>
      <c r="W357">
        <v>0</v>
      </c>
      <c r="Z357">
        <v>329</v>
      </c>
      <c r="AA357">
        <v>-1.0142813058601627</v>
      </c>
      <c r="AB357">
        <v>-0.10759074219222264</v>
      </c>
    </row>
    <row r="358" spans="1:28" x14ac:dyDescent="0.35">
      <c r="A358">
        <v>112382</v>
      </c>
      <c r="B358">
        <v>3955140</v>
      </c>
      <c r="C358">
        <v>6570</v>
      </c>
      <c r="D358">
        <v>602</v>
      </c>
      <c r="E358">
        <v>15.7</v>
      </c>
      <c r="F358">
        <v>41380</v>
      </c>
      <c r="G358">
        <v>16.5</v>
      </c>
      <c r="H358">
        <v>0</v>
      </c>
      <c r="K358">
        <v>1168398</v>
      </c>
      <c r="L358">
        <v>154</v>
      </c>
      <c r="M358">
        <v>9.6</v>
      </c>
      <c r="N358">
        <v>35302</v>
      </c>
      <c r="O358">
        <v>14.8</v>
      </c>
      <c r="P358">
        <v>0</v>
      </c>
      <c r="R358" s="113">
        <f>(K358-K$2)/K$3</f>
        <v>-2.188568162196701</v>
      </c>
      <c r="S358" s="113">
        <f>(L358-L$2)/L$3</f>
        <v>-2.271008908153906</v>
      </c>
      <c r="T358" s="113">
        <f>(M358-M$2)/M$3</f>
        <v>-2.8719565108753309</v>
      </c>
      <c r="U358" s="113">
        <f>(N358-N$2)/N$3</f>
        <v>-1.544530980413898</v>
      </c>
      <c r="V358" s="113">
        <f>(O358-O$2)/O$3</f>
        <v>1.7629678089900139E-2</v>
      </c>
      <c r="W358">
        <v>0</v>
      </c>
      <c r="Z358">
        <v>330</v>
      </c>
      <c r="AA358">
        <v>-0.97629196223580339</v>
      </c>
      <c r="AB358">
        <v>0.18088295358194018</v>
      </c>
    </row>
    <row r="359" spans="1:28" x14ac:dyDescent="0.35">
      <c r="A359">
        <v>112383</v>
      </c>
      <c r="B359">
        <v>5402740</v>
      </c>
      <c r="C359">
        <v>5215</v>
      </c>
      <c r="D359">
        <v>1036</v>
      </c>
      <c r="E359">
        <v>14.4</v>
      </c>
      <c r="F359">
        <v>39011</v>
      </c>
      <c r="G359">
        <v>4.8</v>
      </c>
      <c r="H359">
        <v>0</v>
      </c>
      <c r="K359">
        <v>834316</v>
      </c>
      <c r="L359">
        <v>83</v>
      </c>
      <c r="M359">
        <v>7</v>
      </c>
      <c r="N359">
        <v>37508</v>
      </c>
      <c r="O359">
        <v>10.5</v>
      </c>
      <c r="P359">
        <v>0</v>
      </c>
      <c r="R359" s="113">
        <f>(K359-K$2)/K$3</f>
        <v>-2.3421559111741059</v>
      </c>
      <c r="S359" s="113">
        <f>(L359-L$2)/L$3</f>
        <v>-2.4696052560744923</v>
      </c>
      <c r="T359" s="113">
        <f>(M359-M$2)/M$3</f>
        <v>-4.1702824408290171</v>
      </c>
      <c r="U359" s="113">
        <f>(N359-N$2)/N$3</f>
        <v>-0.81640508640196685</v>
      </c>
      <c r="V359" s="113">
        <f>(O359-O$2)/O$3</f>
        <v>-0.41835038842164696</v>
      </c>
      <c r="W359">
        <v>0</v>
      </c>
      <c r="Z359">
        <v>331</v>
      </c>
      <c r="AA359">
        <v>-0.12280198029083393</v>
      </c>
      <c r="AB359">
        <v>-0.10467917798052263</v>
      </c>
    </row>
    <row r="360" spans="1:28" x14ac:dyDescent="0.35">
      <c r="A360">
        <v>112384</v>
      </c>
      <c r="B360">
        <v>1214785</v>
      </c>
      <c r="C360">
        <v>8495</v>
      </c>
      <c r="D360">
        <v>143</v>
      </c>
      <c r="E360">
        <v>11.7</v>
      </c>
      <c r="F360">
        <v>39475</v>
      </c>
      <c r="G360">
        <v>4.3</v>
      </c>
      <c r="H360">
        <v>0</v>
      </c>
      <c r="K360">
        <v>2999312</v>
      </c>
      <c r="L360">
        <v>496</v>
      </c>
      <c r="M360">
        <v>16</v>
      </c>
      <c r="N360">
        <v>37725</v>
      </c>
      <c r="O360">
        <v>6.6</v>
      </c>
      <c r="P360">
        <v>0</v>
      </c>
      <c r="R360" s="113">
        <f>(K360-K$2)/K$3</f>
        <v>-1.3468408023532583</v>
      </c>
      <c r="S360" s="113">
        <f>(L360-L$2)/L$3</f>
        <v>-1.314389880142067</v>
      </c>
      <c r="T360" s="113">
        <f>(M360-M$2)/M$3</f>
        <v>0.32392270131835788</v>
      </c>
      <c r="U360" s="113">
        <f>(N360-N$2)/N$3</f>
        <v>-0.7447807350871033</v>
      </c>
      <c r="V360" s="113">
        <f>(O360-O$2)/O$3</f>
        <v>-0.81377416967630589</v>
      </c>
      <c r="W360">
        <v>0</v>
      </c>
      <c r="Z360">
        <v>332</v>
      </c>
      <c r="AA360">
        <v>-1.8446194566934151E-2</v>
      </c>
      <c r="AB360">
        <v>-0.25061300747067305</v>
      </c>
    </row>
    <row r="361" spans="1:28" x14ac:dyDescent="0.35">
      <c r="A361">
        <v>112385</v>
      </c>
      <c r="B361">
        <v>6660192</v>
      </c>
      <c r="C361">
        <v>5236</v>
      </c>
      <c r="D361">
        <v>1272</v>
      </c>
      <c r="E361">
        <v>16.399999999999999</v>
      </c>
      <c r="F361">
        <v>36842</v>
      </c>
      <c r="G361">
        <v>4.5999999999999996</v>
      </c>
      <c r="H361">
        <v>0</v>
      </c>
      <c r="K361">
        <v>3955140</v>
      </c>
      <c r="L361">
        <v>602</v>
      </c>
      <c r="M361">
        <v>15.7</v>
      </c>
      <c r="N361">
        <v>41380</v>
      </c>
      <c r="O361">
        <v>16.5</v>
      </c>
      <c r="P361">
        <v>0</v>
      </c>
      <c r="R361" s="113">
        <f>(K361-K$2)/K$3</f>
        <v>-0.9074173346729425</v>
      </c>
      <c r="S361" s="113">
        <f>(L361-L$2)/L$3</f>
        <v>-1.0178939240916141</v>
      </c>
      <c r="T361" s="113">
        <f>(M361-M$2)/M$3</f>
        <v>0.17411586324677839</v>
      </c>
      <c r="U361" s="113">
        <f>(N361-N$2)/N$3</f>
        <v>0.46161098867246525</v>
      </c>
      <c r="V361" s="113">
        <f>(O361-O$2)/O$3</f>
        <v>0.18999389043167447</v>
      </c>
      <c r="W361">
        <v>0</v>
      </c>
      <c r="Z361">
        <v>333</v>
      </c>
      <c r="AA361">
        <v>1.005494106368966</v>
      </c>
      <c r="AB361">
        <v>-0.21416515908442391</v>
      </c>
    </row>
    <row r="362" spans="1:28" x14ac:dyDescent="0.35">
      <c r="A362">
        <v>112388</v>
      </c>
      <c r="B362">
        <v>3025731</v>
      </c>
      <c r="C362">
        <v>6213</v>
      </c>
      <c r="D362">
        <v>487</v>
      </c>
      <c r="E362">
        <v>16.600000000000001</v>
      </c>
      <c r="F362">
        <v>40626</v>
      </c>
      <c r="G362">
        <v>10.1</v>
      </c>
      <c r="H362">
        <v>0</v>
      </c>
      <c r="K362">
        <v>5402740</v>
      </c>
      <c r="L362">
        <v>1036</v>
      </c>
      <c r="M362">
        <v>14.4</v>
      </c>
      <c r="N362">
        <v>39011</v>
      </c>
      <c r="O362">
        <v>4.8</v>
      </c>
      <c r="P362">
        <v>0</v>
      </c>
      <c r="R362" s="113">
        <f>(K362-K$2)/K$3</f>
        <v>-0.2419111852255259</v>
      </c>
      <c r="S362" s="113">
        <f>(L362-L$2)/L$3</f>
        <v>0.19606121671873133</v>
      </c>
      <c r="T362" s="113">
        <f>(M362-M$2)/M$3</f>
        <v>-0.47504710173006409</v>
      </c>
      <c r="U362" s="113">
        <f>(N362-N$2)/N$3</f>
        <v>-0.32031568535938643</v>
      </c>
      <c r="V362" s="113">
        <f>(O362-O$2)/O$3</f>
        <v>-0.99627745333230244</v>
      </c>
      <c r="W362">
        <v>0</v>
      </c>
      <c r="Z362">
        <v>334</v>
      </c>
      <c r="AA362">
        <v>0.39735142671856294</v>
      </c>
      <c r="AB362">
        <v>-0.326125786108728</v>
      </c>
    </row>
    <row r="363" spans="1:28" x14ac:dyDescent="0.35">
      <c r="A363">
        <v>112393</v>
      </c>
      <c r="B363">
        <v>7396871</v>
      </c>
      <c r="C363">
        <v>5333</v>
      </c>
      <c r="D363">
        <v>1387</v>
      </c>
      <c r="E363">
        <v>15.3</v>
      </c>
      <c r="F363">
        <v>40746</v>
      </c>
      <c r="G363">
        <v>5.8</v>
      </c>
      <c r="H363">
        <v>0</v>
      </c>
      <c r="K363">
        <v>1214785</v>
      </c>
      <c r="L363">
        <v>143</v>
      </c>
      <c r="M363">
        <v>11.7</v>
      </c>
      <c r="N363">
        <v>39475</v>
      </c>
      <c r="O363">
        <v>4.3</v>
      </c>
      <c r="P363">
        <v>0</v>
      </c>
      <c r="R363" s="113">
        <f>(K363-K$2)/K$3</f>
        <v>-2.167242634596247</v>
      </c>
      <c r="S363" s="113">
        <f>(L363-L$2)/L$3</f>
        <v>-2.3017773564232926</v>
      </c>
      <c r="T363" s="113">
        <f>(M363-M$2)/M$3</f>
        <v>-1.823308644374277</v>
      </c>
      <c r="U363" s="113">
        <f>(N363-N$2)/N$3</f>
        <v>-0.16716499867691315</v>
      </c>
      <c r="V363" s="113">
        <f>(O363-O$2)/O$3</f>
        <v>-1.0469728099034126</v>
      </c>
      <c r="W363">
        <v>0</v>
      </c>
      <c r="Z363">
        <v>335</v>
      </c>
      <c r="AA363">
        <v>1.1841218385976842</v>
      </c>
      <c r="AB363">
        <v>-2.3254465285182047E-2</v>
      </c>
    </row>
    <row r="364" spans="1:28" x14ac:dyDescent="0.35">
      <c r="A364">
        <v>112397</v>
      </c>
      <c r="B364">
        <v>7095385</v>
      </c>
      <c r="C364">
        <v>5609</v>
      </c>
      <c r="D364">
        <v>1265</v>
      </c>
      <c r="E364">
        <v>13.9</v>
      </c>
      <c r="F364">
        <v>39604</v>
      </c>
      <c r="G364">
        <v>5.5</v>
      </c>
      <c r="H364">
        <v>0</v>
      </c>
      <c r="K364">
        <v>6660192</v>
      </c>
      <c r="L364">
        <v>1272</v>
      </c>
      <c r="M364">
        <v>16.399999999999999</v>
      </c>
      <c r="N364">
        <v>36842</v>
      </c>
      <c r="O364">
        <v>4.5999999999999996</v>
      </c>
      <c r="P364">
        <v>0</v>
      </c>
      <c r="R364" s="113">
        <f>(K364-K$2)/K$3</f>
        <v>0.33617809263780163</v>
      </c>
      <c r="S364" s="113">
        <f>(L364-L$2)/L$3</f>
        <v>0.85618428868011731</v>
      </c>
      <c r="T364" s="113">
        <f>(M364-M$2)/M$3</f>
        <v>0.52366515208046271</v>
      </c>
      <c r="U364" s="113">
        <f>(N364-N$2)/N$3</f>
        <v>-1.0362291323729307</v>
      </c>
      <c r="V364" s="113">
        <f>(O364-O$2)/O$3</f>
        <v>-1.0165555959607464</v>
      </c>
      <c r="W364">
        <v>0</v>
      </c>
      <c r="Z364">
        <v>336</v>
      </c>
      <c r="AA364">
        <v>-6.9599280325050028E-2</v>
      </c>
      <c r="AB364">
        <v>-7.1005649655772413E-2</v>
      </c>
    </row>
    <row r="365" spans="1:28" x14ac:dyDescent="0.35">
      <c r="A365">
        <v>112398</v>
      </c>
      <c r="B365">
        <v>5365605</v>
      </c>
      <c r="C365">
        <v>5595</v>
      </c>
      <c r="D365">
        <v>959</v>
      </c>
      <c r="E365">
        <v>16.600000000000001</v>
      </c>
      <c r="F365">
        <v>42492</v>
      </c>
      <c r="G365">
        <v>10.6</v>
      </c>
      <c r="H365">
        <v>0</v>
      </c>
      <c r="K365">
        <v>3025731</v>
      </c>
      <c r="L365">
        <v>487</v>
      </c>
      <c r="M365">
        <v>16.600000000000001</v>
      </c>
      <c r="N365">
        <v>40626</v>
      </c>
      <c r="O365">
        <v>10.1</v>
      </c>
      <c r="P365">
        <v>0</v>
      </c>
      <c r="R365" s="113">
        <f>(K365-K$2)/K$3</f>
        <v>-1.3346951772066356</v>
      </c>
      <c r="S365" s="113">
        <f>(L365-L$2)/L$3</f>
        <v>-1.3395640650897469</v>
      </c>
      <c r="T365" s="113">
        <f>(M365-M$2)/M$3</f>
        <v>0.62353637746151691</v>
      </c>
      <c r="U365" s="113">
        <f>(N365-N$2)/N$3</f>
        <v>0.21274112281344618</v>
      </c>
      <c r="V365" s="113">
        <f>(O365-O$2)/O$3</f>
        <v>-0.4589066736785351</v>
      </c>
      <c r="W365">
        <v>0</v>
      </c>
      <c r="Z365">
        <v>337</v>
      </c>
      <c r="AA365">
        <v>0.65048905922892175</v>
      </c>
      <c r="AB365">
        <v>-0.31317451232099441</v>
      </c>
    </row>
    <row r="366" spans="1:28" x14ac:dyDescent="0.35">
      <c r="A366">
        <v>112399</v>
      </c>
      <c r="B366">
        <v>4207962</v>
      </c>
      <c r="C366">
        <v>6809</v>
      </c>
      <c r="D366">
        <v>618</v>
      </c>
      <c r="E366">
        <v>14.1</v>
      </c>
      <c r="F366">
        <v>38959</v>
      </c>
      <c r="G366">
        <v>14.6</v>
      </c>
      <c r="H366">
        <v>0</v>
      </c>
      <c r="K366">
        <v>7396871</v>
      </c>
      <c r="L366">
        <v>1387</v>
      </c>
      <c r="M366">
        <v>15.3</v>
      </c>
      <c r="N366">
        <v>40746</v>
      </c>
      <c r="O366">
        <v>5.8</v>
      </c>
      <c r="P366">
        <v>0</v>
      </c>
      <c r="R366" s="113">
        <f>(K366-K$2)/K$3</f>
        <v>0.67485203894118195</v>
      </c>
      <c r="S366" s="113">
        <f>(L366-L$2)/L$3</f>
        <v>1.1778544296782503</v>
      </c>
      <c r="T366" s="113">
        <f>(M366-M$2)/M$3</f>
        <v>-2.5626587515326461E-2</v>
      </c>
      <c r="U366" s="113">
        <f>(N366-N$2)/N$3</f>
        <v>0.25234905902443067</v>
      </c>
      <c r="V366" s="113">
        <f>(O366-O$2)/O$3</f>
        <v>-0.89488674019008219</v>
      </c>
      <c r="W366">
        <v>0</v>
      </c>
      <c r="Z366">
        <v>338</v>
      </c>
      <c r="AA366">
        <v>2.3801592178678117</v>
      </c>
      <c r="AB366">
        <v>-9.1503497969974923E-2</v>
      </c>
    </row>
    <row r="367" spans="1:28" x14ac:dyDescent="0.35">
      <c r="A367">
        <v>112400</v>
      </c>
      <c r="B367">
        <v>4541516</v>
      </c>
      <c r="C367">
        <v>5593</v>
      </c>
      <c r="D367">
        <v>812</v>
      </c>
      <c r="E367">
        <v>15.5</v>
      </c>
      <c r="F367">
        <v>40687</v>
      </c>
      <c r="G367">
        <v>12.2</v>
      </c>
      <c r="H367">
        <v>0</v>
      </c>
      <c r="K367">
        <v>7095385</v>
      </c>
      <c r="L367">
        <v>1265</v>
      </c>
      <c r="M367">
        <v>13.9</v>
      </c>
      <c r="N367">
        <v>39604</v>
      </c>
      <c r="O367">
        <v>5.5</v>
      </c>
      <c r="P367">
        <v>0</v>
      </c>
      <c r="R367" s="113">
        <f>(K367-K$2)/K$3</f>
        <v>0.53624967159363857</v>
      </c>
      <c r="S367" s="113">
        <f>(L367-L$2)/L$3</f>
        <v>0.83660436705414398</v>
      </c>
      <c r="T367" s="113">
        <f>(M367-M$2)/M$3</f>
        <v>-0.72472516518269603</v>
      </c>
      <c r="U367" s="113">
        <f>(N367-N$2)/N$3</f>
        <v>-0.12458646725010485</v>
      </c>
      <c r="V367" s="113">
        <f>(O367-O$2)/O$3</f>
        <v>-0.92530395413274813</v>
      </c>
      <c r="W367">
        <v>0</v>
      </c>
      <c r="Z367">
        <v>339</v>
      </c>
      <c r="AA367">
        <v>0.34902193544565252</v>
      </c>
      <c r="AB367">
        <v>-0.25308393122888445</v>
      </c>
    </row>
    <row r="368" spans="1:28" x14ac:dyDescent="0.35">
      <c r="A368">
        <v>112401</v>
      </c>
      <c r="B368">
        <v>3661371</v>
      </c>
      <c r="C368">
        <v>5607</v>
      </c>
      <c r="D368">
        <v>653</v>
      </c>
      <c r="E368">
        <v>15.8</v>
      </c>
      <c r="F368">
        <v>39437</v>
      </c>
      <c r="G368">
        <v>17.899999999999999</v>
      </c>
      <c r="H368">
        <v>0</v>
      </c>
      <c r="K368">
        <v>5365605</v>
      </c>
      <c r="L368">
        <v>959</v>
      </c>
      <c r="M368">
        <v>16.600000000000001</v>
      </c>
      <c r="N368">
        <v>42492</v>
      </c>
      <c r="O368">
        <v>10.6</v>
      </c>
      <c r="P368">
        <v>0</v>
      </c>
      <c r="R368" s="113">
        <f>(K368-K$2)/K$3</f>
        <v>-0.25898328446546082</v>
      </c>
      <c r="S368" s="113">
        <f>(L368-L$2)/L$3</f>
        <v>-1.9317921166975088E-2</v>
      </c>
      <c r="T368" s="113">
        <f>(M368-M$2)/M$3</f>
        <v>0.62353637746151691</v>
      </c>
      <c r="U368" s="113">
        <f>(N368-N$2)/N$3</f>
        <v>0.82864453089425461</v>
      </c>
      <c r="V368" s="113">
        <f>(O368-O$2)/O$3</f>
        <v>-0.40821131710742498</v>
      </c>
      <c r="W368">
        <v>0</v>
      </c>
      <c r="Z368">
        <v>340</v>
      </c>
      <c r="AA368">
        <v>-0.51383240390634732</v>
      </c>
      <c r="AB368">
        <v>-6.3079019664397662E-2</v>
      </c>
    </row>
    <row r="369" spans="1:28" x14ac:dyDescent="0.35">
      <c r="A369">
        <v>112932</v>
      </c>
      <c r="B369">
        <v>5976916</v>
      </c>
      <c r="C369">
        <v>6413</v>
      </c>
      <c r="D369">
        <v>932</v>
      </c>
      <c r="E369">
        <v>16.5</v>
      </c>
      <c r="F369">
        <v>41060</v>
      </c>
      <c r="G369">
        <v>7.1</v>
      </c>
      <c r="H369">
        <v>0</v>
      </c>
      <c r="K369">
        <v>4207962</v>
      </c>
      <c r="L369">
        <v>618</v>
      </c>
      <c r="M369">
        <v>14.1</v>
      </c>
      <c r="N369">
        <v>38959</v>
      </c>
      <c r="O369">
        <v>14.6</v>
      </c>
      <c r="P369">
        <v>0</v>
      </c>
      <c r="R369" s="113">
        <f>(K369-K$2)/K$3</f>
        <v>-0.79118730171107821</v>
      </c>
      <c r="S369" s="113">
        <f>(L369-L$2)/L$3</f>
        <v>-0.97313981751796075</v>
      </c>
      <c r="T369" s="113">
        <f>(M369-M$2)/M$3</f>
        <v>-0.62485393980164361</v>
      </c>
      <c r="U369" s="113">
        <f>(N369-N$2)/N$3</f>
        <v>-0.33747912438414635</v>
      </c>
      <c r="V369" s="113">
        <f>(O369-O$2)/O$3</f>
        <v>-2.6484645385440177E-3</v>
      </c>
      <c r="W369">
        <v>0</v>
      </c>
      <c r="Z369">
        <v>341</v>
      </c>
      <c r="AA369">
        <v>-0.38238545227212617</v>
      </c>
      <c r="AB369">
        <v>-0.14721508580564169</v>
      </c>
    </row>
    <row r="370" spans="1:28" x14ac:dyDescent="0.35">
      <c r="A370">
        <v>112936</v>
      </c>
      <c r="B370">
        <v>3388810</v>
      </c>
      <c r="C370">
        <v>6218</v>
      </c>
      <c r="D370">
        <v>545</v>
      </c>
      <c r="E370">
        <v>16</v>
      </c>
      <c r="F370">
        <v>40941</v>
      </c>
      <c r="G370">
        <v>10.7</v>
      </c>
      <c r="H370">
        <v>0</v>
      </c>
      <c r="K370">
        <v>4541516</v>
      </c>
      <c r="L370">
        <v>812</v>
      </c>
      <c r="M370">
        <v>15.5</v>
      </c>
      <c r="N370">
        <v>40687</v>
      </c>
      <c r="O370">
        <v>12.2</v>
      </c>
      <c r="P370">
        <v>0</v>
      </c>
      <c r="R370" s="113">
        <f>(K370-K$2)/K$3</f>
        <v>-0.63784229053894248</v>
      </c>
      <c r="S370" s="113">
        <f>(L370-L$2)/L$3</f>
        <v>-0.43049627531241463</v>
      </c>
      <c r="T370" s="113">
        <f>(M370-M$2)/M$3</f>
        <v>7.4244637865725951E-2</v>
      </c>
      <c r="U370" s="113">
        <f>(N370-N$2)/N$3</f>
        <v>0.23287515705402995</v>
      </c>
      <c r="V370" s="113">
        <f>(O370-O$2)/O$3</f>
        <v>-0.24598617607987264</v>
      </c>
      <c r="W370">
        <v>0</v>
      </c>
      <c r="Z370">
        <v>342</v>
      </c>
      <c r="AA370">
        <v>1.3367291148439091</v>
      </c>
      <c r="AB370">
        <v>-6.4730581672278964E-2</v>
      </c>
    </row>
    <row r="371" spans="1:28" x14ac:dyDescent="0.35">
      <c r="A371">
        <v>112938</v>
      </c>
      <c r="B371">
        <v>5144589</v>
      </c>
      <c r="C371">
        <v>5893</v>
      </c>
      <c r="D371">
        <v>873</v>
      </c>
      <c r="E371">
        <v>16.899999999999999</v>
      </c>
      <c r="F371">
        <v>39749</v>
      </c>
      <c r="G371">
        <v>8.9</v>
      </c>
      <c r="H371">
        <v>0</v>
      </c>
      <c r="K371">
        <v>3661371</v>
      </c>
      <c r="L371">
        <v>653</v>
      </c>
      <c r="M371">
        <v>15.8</v>
      </c>
      <c r="N371">
        <v>39437</v>
      </c>
      <c r="O371">
        <v>17.899999999999999</v>
      </c>
      <c r="P371">
        <v>0</v>
      </c>
      <c r="R371" s="113">
        <f>(K371-K$2)/K$3</f>
        <v>-1.0424719602718773</v>
      </c>
      <c r="S371" s="113">
        <f>(L371-L$2)/L$3</f>
        <v>-0.8752402093880941</v>
      </c>
      <c r="T371" s="113">
        <f>(M371-M$2)/M$3</f>
        <v>0.22405147593730548</v>
      </c>
      <c r="U371" s="113">
        <f>(N371-N$2)/N$3</f>
        <v>-0.17970751181039157</v>
      </c>
      <c r="V371" s="113">
        <f>(O371-O$2)/O$3</f>
        <v>0.33194088883078265</v>
      </c>
      <c r="W371">
        <v>0</v>
      </c>
      <c r="Z371">
        <v>343</v>
      </c>
      <c r="AA371">
        <v>0.43146188122615181</v>
      </c>
      <c r="AB371">
        <v>0.46157558565841728</v>
      </c>
    </row>
    <row r="372" spans="1:28" x14ac:dyDescent="0.35">
      <c r="A372">
        <v>112939</v>
      </c>
      <c r="B372">
        <v>4049982</v>
      </c>
      <c r="C372">
        <v>6338</v>
      </c>
      <c r="D372">
        <v>639</v>
      </c>
      <c r="E372">
        <v>18.100000000000001</v>
      </c>
      <c r="F372">
        <v>44853</v>
      </c>
      <c r="G372">
        <v>22.6</v>
      </c>
      <c r="H372">
        <v>0</v>
      </c>
      <c r="K372">
        <v>5976916</v>
      </c>
      <c r="L372">
        <v>932</v>
      </c>
      <c r="M372">
        <v>16.5</v>
      </c>
      <c r="N372">
        <v>41060</v>
      </c>
      <c r="O372">
        <v>7.1</v>
      </c>
      <c r="P372">
        <v>0</v>
      </c>
      <c r="R372" s="113">
        <f>(K372-K$2)/K$3</f>
        <v>2.2055144468533145E-2</v>
      </c>
      <c r="S372" s="113">
        <f>(L372-L$2)/L$3</f>
        <v>-9.484047601001501E-2</v>
      </c>
      <c r="T372" s="113">
        <f>(M372-M$2)/M$3</f>
        <v>0.57360076477098987</v>
      </c>
      <c r="U372" s="113">
        <f>(N372-N$2)/N$3</f>
        <v>0.35598982544317331</v>
      </c>
      <c r="V372" s="113">
        <f>(O372-O$2)/O$3</f>
        <v>-0.76307881310519576</v>
      </c>
      <c r="W372">
        <v>0</v>
      </c>
      <c r="Z372">
        <v>344</v>
      </c>
      <c r="AA372">
        <v>-1.2103005678817766</v>
      </c>
      <c r="AB372">
        <v>9.1288044732377616E-2</v>
      </c>
    </row>
    <row r="373" spans="1:28" x14ac:dyDescent="0.35">
      <c r="A373">
        <v>112949</v>
      </c>
      <c r="B373">
        <v>5095656</v>
      </c>
      <c r="C373">
        <v>6088</v>
      </c>
      <c r="D373">
        <v>837</v>
      </c>
      <c r="E373">
        <v>17.3</v>
      </c>
      <c r="F373">
        <v>38357</v>
      </c>
      <c r="G373">
        <v>13.7</v>
      </c>
      <c r="H373">
        <v>0</v>
      </c>
      <c r="K373">
        <v>3388810</v>
      </c>
      <c r="L373">
        <v>545</v>
      </c>
      <c r="M373">
        <v>16</v>
      </c>
      <c r="N373">
        <v>40941</v>
      </c>
      <c r="O373">
        <v>10.7</v>
      </c>
      <c r="P373">
        <v>0</v>
      </c>
      <c r="R373" s="113">
        <f>(K373-K$2)/K$3</f>
        <v>-1.1677766173591511</v>
      </c>
      <c r="S373" s="113">
        <f>(L373-L$2)/L$3</f>
        <v>-1.1773304287602537</v>
      </c>
      <c r="T373" s="113">
        <f>(M373-M$2)/M$3</f>
        <v>0.32392270131835788</v>
      </c>
      <c r="U373" s="113">
        <f>(N373-N$2)/N$3</f>
        <v>0.31671195536728042</v>
      </c>
      <c r="V373" s="113">
        <f>(O373-O$2)/O$3</f>
        <v>-0.39807224579320299</v>
      </c>
      <c r="W373">
        <v>0</v>
      </c>
      <c r="Z373">
        <v>345</v>
      </c>
      <c r="AA373">
        <v>0.79477986381310795</v>
      </c>
      <c r="AB373">
        <v>-6.6757211981286035E-2</v>
      </c>
    </row>
    <row r="374" spans="1:28" x14ac:dyDescent="0.35">
      <c r="A374">
        <v>112950</v>
      </c>
      <c r="B374">
        <v>6577851</v>
      </c>
      <c r="C374">
        <v>5309</v>
      </c>
      <c r="D374">
        <v>1239</v>
      </c>
      <c r="E374">
        <v>16</v>
      </c>
      <c r="F374">
        <v>38455</v>
      </c>
      <c r="G374">
        <v>9.1</v>
      </c>
      <c r="H374">
        <v>0</v>
      </c>
      <c r="K374">
        <v>5144589</v>
      </c>
      <c r="L374">
        <v>873</v>
      </c>
      <c r="M374">
        <v>16.899999999999999</v>
      </c>
      <c r="N374">
        <v>39749</v>
      </c>
      <c r="O374">
        <v>8.9</v>
      </c>
      <c r="P374">
        <v>0</v>
      </c>
      <c r="R374" s="113">
        <f>(K374-K$2)/K$3</f>
        <v>-0.36059112304398405</v>
      </c>
      <c r="S374" s="113">
        <f>(L374-L$2)/L$3</f>
        <v>-0.25987124400036149</v>
      </c>
      <c r="T374" s="113">
        <f>(M374-M$2)/M$3</f>
        <v>0.77334321553309471</v>
      </c>
      <c r="U374" s="113">
        <f>(N374-N$2)/N$3</f>
        <v>-7.6726877661831949E-2</v>
      </c>
      <c r="V374" s="113">
        <f>(O374-O$2)/O$3</f>
        <v>-0.58057552944919932</v>
      </c>
      <c r="W374">
        <v>0</v>
      </c>
      <c r="Z374">
        <v>346</v>
      </c>
      <c r="AA374">
        <v>-0.16203864829470915</v>
      </c>
      <c r="AB374">
        <v>2.1578993212495012E-2</v>
      </c>
    </row>
    <row r="375" spans="1:28" x14ac:dyDescent="0.35">
      <c r="A375">
        <v>112951</v>
      </c>
      <c r="B375">
        <v>6419500</v>
      </c>
      <c r="C375">
        <v>6940</v>
      </c>
      <c r="D375">
        <v>925</v>
      </c>
      <c r="E375">
        <v>13.6</v>
      </c>
      <c r="F375">
        <v>37021</v>
      </c>
      <c r="G375">
        <v>23.8</v>
      </c>
      <c r="H375">
        <v>0</v>
      </c>
      <c r="K375">
        <v>4049982</v>
      </c>
      <c r="L375">
        <v>639</v>
      </c>
      <c r="M375">
        <v>18.100000000000001</v>
      </c>
      <c r="N375">
        <v>44853</v>
      </c>
      <c r="O375">
        <v>22.6</v>
      </c>
      <c r="P375">
        <v>0</v>
      </c>
      <c r="R375" s="113">
        <f>(K375-K$2)/K$3</f>
        <v>-0.86381555640139518</v>
      </c>
      <c r="S375" s="113">
        <f>(L375-L$2)/L$3</f>
        <v>-0.91440005264004076</v>
      </c>
      <c r="T375" s="113">
        <f>(M375-M$2)/M$3</f>
        <v>1.3725705678194127</v>
      </c>
      <c r="U375" s="113">
        <f>(N375-N$2)/N$3</f>
        <v>1.607930675845374</v>
      </c>
      <c r="V375" s="113">
        <f>(O375-O$2)/O$3</f>
        <v>0.80847724059921811</v>
      </c>
      <c r="W375">
        <v>0</v>
      </c>
      <c r="Z375">
        <v>347</v>
      </c>
      <c r="AA375">
        <v>-0.93191367225117028</v>
      </c>
      <c r="AB375">
        <v>-4.3827458644780437E-2</v>
      </c>
    </row>
    <row r="376" spans="1:28" x14ac:dyDescent="0.35">
      <c r="A376">
        <v>112956</v>
      </c>
      <c r="B376">
        <v>7397509</v>
      </c>
      <c r="C376">
        <v>4249</v>
      </c>
      <c r="D376">
        <v>1741</v>
      </c>
      <c r="E376">
        <v>23.5</v>
      </c>
      <c r="F376">
        <v>42197</v>
      </c>
      <c r="G376">
        <v>5.5</v>
      </c>
      <c r="H376">
        <v>0</v>
      </c>
      <c r="K376">
        <v>5095656</v>
      </c>
      <c r="L376">
        <v>837</v>
      </c>
      <c r="M376">
        <v>17.3</v>
      </c>
      <c r="N376">
        <v>38357</v>
      </c>
      <c r="O376">
        <v>13.7</v>
      </c>
      <c r="P376">
        <v>0</v>
      </c>
      <c r="R376" s="113">
        <f>(K376-K$2)/K$3</f>
        <v>-0.38308712498575698</v>
      </c>
      <c r="S376" s="113">
        <f>(L376-L$2)/L$3</f>
        <v>-0.3605679837910814</v>
      </c>
      <c r="T376" s="113">
        <f>(M376-M$2)/M$3</f>
        <v>0.97308566629520121</v>
      </c>
      <c r="U376" s="113">
        <f>(N376-N$2)/N$3</f>
        <v>-0.53617893770925174</v>
      </c>
      <c r="V376" s="113">
        <f>(O376-O$2)/O$3</f>
        <v>-9.3900106366542266E-2</v>
      </c>
      <c r="W376">
        <v>0</v>
      </c>
      <c r="Z376">
        <v>348</v>
      </c>
      <c r="AA376">
        <v>0.11632760794464329</v>
      </c>
      <c r="AB376">
        <v>8.4417500734873321E-2</v>
      </c>
    </row>
    <row r="377" spans="1:28" x14ac:dyDescent="0.35">
      <c r="A377">
        <v>112957</v>
      </c>
      <c r="B377">
        <v>6370416</v>
      </c>
      <c r="C377">
        <v>6474</v>
      </c>
      <c r="D377">
        <v>984</v>
      </c>
      <c r="E377">
        <v>16.399999999999999</v>
      </c>
      <c r="F377">
        <v>41416</v>
      </c>
      <c r="G377">
        <v>11.1</v>
      </c>
      <c r="H377">
        <v>0</v>
      </c>
      <c r="K377">
        <v>6577851</v>
      </c>
      <c r="L377">
        <v>1239</v>
      </c>
      <c r="M377">
        <v>16</v>
      </c>
      <c r="N377">
        <v>38455</v>
      </c>
      <c r="O377">
        <v>9.1</v>
      </c>
      <c r="P377">
        <v>0</v>
      </c>
      <c r="R377" s="113">
        <f>(K377-K$2)/K$3</f>
        <v>0.29832340774442656</v>
      </c>
      <c r="S377" s="113">
        <f>(L377-L$2)/L$3</f>
        <v>0.76387894387195743</v>
      </c>
      <c r="T377" s="113">
        <f>(M377-M$2)/M$3</f>
        <v>0.32392270131835788</v>
      </c>
      <c r="U377" s="113">
        <f>(N377-N$2)/N$3</f>
        <v>-0.50383245647028108</v>
      </c>
      <c r="V377" s="113">
        <f>(O377-O$2)/O$3</f>
        <v>-0.56029738682075536</v>
      </c>
      <c r="W377">
        <v>0</v>
      </c>
      <c r="Z377">
        <v>349</v>
      </c>
      <c r="AA377">
        <v>-0.71069913170459242</v>
      </c>
      <c r="AB377">
        <v>-0.17403509063501521</v>
      </c>
    </row>
    <row r="378" spans="1:28" x14ac:dyDescent="0.35">
      <c r="A378">
        <v>112958</v>
      </c>
      <c r="B378">
        <v>2696424</v>
      </c>
      <c r="C378">
        <v>6792</v>
      </c>
      <c r="D378">
        <v>397</v>
      </c>
      <c r="E378">
        <v>14.2</v>
      </c>
      <c r="F378">
        <v>40403</v>
      </c>
      <c r="G378">
        <v>21.2</v>
      </c>
      <c r="H378">
        <v>0</v>
      </c>
      <c r="K378">
        <v>6419500</v>
      </c>
      <c r="L378">
        <v>925</v>
      </c>
      <c r="M378">
        <v>13.6</v>
      </c>
      <c r="N378">
        <v>37021</v>
      </c>
      <c r="O378">
        <v>23.8</v>
      </c>
      <c r="P378">
        <v>0</v>
      </c>
      <c r="R378" s="113">
        <f>(K378-K$2)/K$3</f>
        <v>0.22552459296745234</v>
      </c>
      <c r="S378" s="113">
        <f>(L378-L$2)/L$3</f>
        <v>-0.11442039763598831</v>
      </c>
      <c r="T378" s="113">
        <f>(M378-M$2)/M$3</f>
        <v>-0.8745320032542756</v>
      </c>
      <c r="U378" s="113">
        <f>(N378-N$2)/N$3</f>
        <v>-0.97714729419154545</v>
      </c>
      <c r="V378" s="113">
        <f>(O378-O$2)/O$3</f>
        <v>0.93014609636988232</v>
      </c>
      <c r="W378">
        <v>0</v>
      </c>
      <c r="Z378">
        <v>350</v>
      </c>
      <c r="AA378">
        <v>9.2744762342079554E-3</v>
      </c>
      <c r="AB378">
        <v>1.885554959574973E-2</v>
      </c>
    </row>
    <row r="379" spans="1:28" x14ac:dyDescent="0.35">
      <c r="A379">
        <v>112959</v>
      </c>
      <c r="B379">
        <v>4105500</v>
      </c>
      <c r="C379">
        <v>5865</v>
      </c>
      <c r="D379">
        <v>700</v>
      </c>
      <c r="E379">
        <v>16.100000000000001</v>
      </c>
      <c r="F379">
        <v>41730</v>
      </c>
      <c r="G379">
        <v>17.8</v>
      </c>
      <c r="H379">
        <v>0</v>
      </c>
      <c r="K379">
        <v>7397509</v>
      </c>
      <c r="L379">
        <v>1741</v>
      </c>
      <c r="M379">
        <v>23.5</v>
      </c>
      <c r="N379">
        <v>42197</v>
      </c>
      <c r="O379">
        <v>5.5</v>
      </c>
      <c r="P379">
        <v>0</v>
      </c>
      <c r="R379" s="113">
        <f>(K379-K$2)/K$3</f>
        <v>0.67514534712254937</v>
      </c>
      <c r="S379" s="113">
        <f>(L379-L$2)/L$3</f>
        <v>2.1680390376203293</v>
      </c>
      <c r="T379" s="113">
        <f>(M379-M$2)/M$3</f>
        <v>4.0690936531078368</v>
      </c>
      <c r="U379" s="113">
        <f>(N379-N$2)/N$3</f>
        <v>0.73127502104225117</v>
      </c>
      <c r="V379" s="113">
        <f>(O379-O$2)/O$3</f>
        <v>-0.92530395413274813</v>
      </c>
      <c r="W379">
        <v>0</v>
      </c>
      <c r="Z379">
        <v>351</v>
      </c>
      <c r="AA379">
        <v>0.65559850315063195</v>
      </c>
      <c r="AB379">
        <v>0.19168472636338962</v>
      </c>
    </row>
    <row r="380" spans="1:28" x14ac:dyDescent="0.35">
      <c r="A380">
        <v>112961</v>
      </c>
      <c r="B380">
        <v>3682190</v>
      </c>
      <c r="C380">
        <v>9322</v>
      </c>
      <c r="D380">
        <v>395</v>
      </c>
      <c r="E380">
        <v>13.4</v>
      </c>
      <c r="F380">
        <v>39779</v>
      </c>
      <c r="G380">
        <v>34.4</v>
      </c>
      <c r="H380">
        <v>0</v>
      </c>
      <c r="K380">
        <v>6370416</v>
      </c>
      <c r="L380">
        <v>984</v>
      </c>
      <c r="M380">
        <v>16.399999999999999</v>
      </c>
      <c r="N380">
        <v>41416</v>
      </c>
      <c r="O380">
        <v>11.1</v>
      </c>
      <c r="P380">
        <v>0</v>
      </c>
      <c r="R380" s="113">
        <f>(K380-K$2)/K$3</f>
        <v>0.20295917169121788</v>
      </c>
      <c r="S380" s="113">
        <f>(L380-L$2)/L$3</f>
        <v>5.061037035435817E-2</v>
      </c>
      <c r="T380" s="113">
        <f>(M380-M$2)/M$3</f>
        <v>0.52366515208046271</v>
      </c>
      <c r="U380" s="113">
        <f>(N380-N$2)/N$3</f>
        <v>0.4734933695357606</v>
      </c>
      <c r="V380" s="113">
        <f>(O380-O$2)/O$3</f>
        <v>-0.35751596053631485</v>
      </c>
      <c r="W380">
        <v>0</v>
      </c>
      <c r="Z380">
        <v>352</v>
      </c>
      <c r="AA380">
        <v>-0.85252126996055178</v>
      </c>
      <c r="AB380">
        <v>0.13539934108235252</v>
      </c>
    </row>
    <row r="381" spans="1:28" x14ac:dyDescent="0.35">
      <c r="A381">
        <v>112966</v>
      </c>
      <c r="B381">
        <v>5232465</v>
      </c>
      <c r="C381">
        <v>6615</v>
      </c>
      <c r="D381">
        <v>791</v>
      </c>
      <c r="E381">
        <v>16.399999999999999</v>
      </c>
      <c r="F381">
        <v>41030</v>
      </c>
      <c r="G381">
        <v>22.2</v>
      </c>
      <c r="H381">
        <v>0</v>
      </c>
      <c r="K381">
        <v>2696424</v>
      </c>
      <c r="L381">
        <v>397</v>
      </c>
      <c r="M381">
        <v>14.2</v>
      </c>
      <c r="N381">
        <v>40403</v>
      </c>
      <c r="O381">
        <v>21.2</v>
      </c>
      <c r="P381">
        <v>0</v>
      </c>
      <c r="R381" s="113">
        <f>(K381-K$2)/K$3</f>
        <v>-1.4860877121307032</v>
      </c>
      <c r="S381" s="113">
        <f>(L381-L$2)/L$3</f>
        <v>-1.5913059145665467</v>
      </c>
      <c r="T381" s="113">
        <f>(M381-M$2)/M$3</f>
        <v>-0.57491832711111746</v>
      </c>
      <c r="U381" s="113">
        <f>(N381-N$2)/N$3</f>
        <v>0.13913637468803339</v>
      </c>
      <c r="V381" s="113">
        <f>(O381-O$2)/O$3</f>
        <v>0.66653024220010948</v>
      </c>
      <c r="W381">
        <v>0</v>
      </c>
      <c r="Z381">
        <v>353</v>
      </c>
      <c r="AA381">
        <v>-1.741602422540705</v>
      </c>
      <c r="AB381">
        <v>-0.48587642594843183</v>
      </c>
    </row>
    <row r="382" spans="1:28" x14ac:dyDescent="0.35">
      <c r="A382">
        <v>112968</v>
      </c>
      <c r="B382">
        <v>3931819</v>
      </c>
      <c r="C382">
        <v>6077</v>
      </c>
      <c r="D382">
        <v>647</v>
      </c>
      <c r="E382">
        <v>14.3</v>
      </c>
      <c r="F382">
        <v>39499</v>
      </c>
      <c r="G382">
        <v>8</v>
      </c>
      <c r="H382">
        <v>0</v>
      </c>
      <c r="K382">
        <v>4105500</v>
      </c>
      <c r="L382">
        <v>700</v>
      </c>
      <c r="M382">
        <v>16.100000000000001</v>
      </c>
      <c r="N382">
        <v>41730</v>
      </c>
      <c r="O382">
        <v>17.8</v>
      </c>
      <c r="P382">
        <v>0</v>
      </c>
      <c r="R382" s="113">
        <f>(K382-K$2)/K$3</f>
        <v>-0.8382922278541296</v>
      </c>
      <c r="S382" s="113">
        <f>(L382-L$2)/L$3</f>
        <v>-0.74377502132798756</v>
      </c>
      <c r="T382" s="113">
        <f>(M382-M$2)/M$3</f>
        <v>0.37385831400888497</v>
      </c>
      <c r="U382" s="113">
        <f>(N382-N$2)/N$3</f>
        <v>0.57713413595450325</v>
      </c>
      <c r="V382" s="113">
        <f>(O382-O$2)/O$3</f>
        <v>0.32180181751656084</v>
      </c>
      <c r="W382">
        <v>0</v>
      </c>
      <c r="Z382">
        <v>354</v>
      </c>
      <c r="AA382">
        <v>-1.9011520179676498</v>
      </c>
      <c r="AB382">
        <v>-0.28741614422905126</v>
      </c>
    </row>
    <row r="383" spans="1:28" x14ac:dyDescent="0.35">
      <c r="A383">
        <v>112969</v>
      </c>
      <c r="B383">
        <v>8872404</v>
      </c>
      <c r="C383">
        <v>5007</v>
      </c>
      <c r="D383">
        <v>1772</v>
      </c>
      <c r="E383">
        <v>15.7</v>
      </c>
      <c r="F383">
        <v>37447</v>
      </c>
      <c r="G383">
        <v>6</v>
      </c>
      <c r="H383">
        <v>0</v>
      </c>
      <c r="K383">
        <v>3682190</v>
      </c>
      <c r="L383">
        <v>395</v>
      </c>
      <c r="M383">
        <v>13.4</v>
      </c>
      <c r="N383">
        <v>39779</v>
      </c>
      <c r="O383">
        <v>34.4</v>
      </c>
      <c r="P383">
        <v>0</v>
      </c>
      <c r="R383" s="113">
        <f>(K383-K$2)/K$3</f>
        <v>-1.0329008269993256</v>
      </c>
      <c r="S383" s="113">
        <f>(L383-L$2)/L$3</f>
        <v>-1.5969001778882534</v>
      </c>
      <c r="T383" s="113">
        <f>(M383-M$2)/M$3</f>
        <v>-0.97440322863532802</v>
      </c>
      <c r="U383" s="113">
        <f>(N383-N$2)/N$3</f>
        <v>-6.6824893609085834E-2</v>
      </c>
      <c r="V383" s="113">
        <f>(O383-O$2)/O$3</f>
        <v>2.0048876556774164</v>
      </c>
      <c r="W383">
        <v>0</v>
      </c>
      <c r="Z383">
        <v>355</v>
      </c>
      <c r="AA383">
        <v>-2.0054872321977073</v>
      </c>
      <c r="AB383">
        <v>-0.33666867897639863</v>
      </c>
    </row>
    <row r="384" spans="1:28" x14ac:dyDescent="0.35">
      <c r="A384">
        <v>112970</v>
      </c>
      <c r="B384">
        <v>6449821</v>
      </c>
      <c r="C384">
        <v>5723</v>
      </c>
      <c r="D384">
        <v>1127</v>
      </c>
      <c r="E384">
        <v>14.9</v>
      </c>
      <c r="F384">
        <v>39120</v>
      </c>
      <c r="G384">
        <v>8.4</v>
      </c>
      <c r="H384">
        <v>0</v>
      </c>
      <c r="K384">
        <v>5232465</v>
      </c>
      <c r="L384">
        <v>791</v>
      </c>
      <c r="M384">
        <v>16.399999999999999</v>
      </c>
      <c r="N384">
        <v>41030</v>
      </c>
      <c r="O384">
        <v>22.2</v>
      </c>
      <c r="P384">
        <v>0</v>
      </c>
      <c r="R384" s="113">
        <f>(K384-K$2)/K$3</f>
        <v>-0.32019182877150465</v>
      </c>
      <c r="S384" s="113">
        <f>(L384-L$2)/L$3</f>
        <v>-0.48923604019033456</v>
      </c>
      <c r="T384" s="113">
        <f>(M384-M$2)/M$3</f>
        <v>0.52366515208046271</v>
      </c>
      <c r="U384" s="113">
        <f>(N384-N$2)/N$3</f>
        <v>0.3460878413904272</v>
      </c>
      <c r="V384" s="113">
        <f>(O384-O$2)/O$3</f>
        <v>0.76792095534232974</v>
      </c>
      <c r="W384">
        <v>0</v>
      </c>
      <c r="Z384">
        <v>356</v>
      </c>
      <c r="AA384">
        <v>-1.5096340900503393</v>
      </c>
      <c r="AB384">
        <v>0.16279328769708101</v>
      </c>
    </row>
    <row r="385" spans="1:28" x14ac:dyDescent="0.35">
      <c r="A385">
        <v>112989</v>
      </c>
      <c r="B385">
        <v>6894425</v>
      </c>
      <c r="C385">
        <v>5275</v>
      </c>
      <c r="D385">
        <v>1307</v>
      </c>
      <c r="E385">
        <v>15.9</v>
      </c>
      <c r="F385">
        <v>41944</v>
      </c>
      <c r="G385">
        <v>7</v>
      </c>
      <c r="H385">
        <v>0</v>
      </c>
      <c r="K385">
        <v>3931819</v>
      </c>
      <c r="L385">
        <v>647</v>
      </c>
      <c r="M385">
        <v>14.3</v>
      </c>
      <c r="N385">
        <v>39499</v>
      </c>
      <c r="O385">
        <v>8</v>
      </c>
      <c r="P385">
        <v>0</v>
      </c>
      <c r="R385" s="113">
        <f>(K385-K$2)/K$3</f>
        <v>-0.91813871413637382</v>
      </c>
      <c r="S385" s="113">
        <f>(L385-L$2)/L$3</f>
        <v>-0.89202299935321416</v>
      </c>
      <c r="T385" s="113">
        <f>(M385-M$2)/M$3</f>
        <v>-0.5249827144205903</v>
      </c>
      <c r="U385" s="113">
        <f>(N385-N$2)/N$3</f>
        <v>-0.15924341143471626</v>
      </c>
      <c r="V385" s="113">
        <f>(O385-O$2)/O$3</f>
        <v>-0.6718271712771976</v>
      </c>
      <c r="W385">
        <v>0</v>
      </c>
      <c r="Z385">
        <v>357</v>
      </c>
      <c r="AA385">
        <v>-0.97584342334365481</v>
      </c>
      <c r="AB385">
        <v>6.8426088670712315E-2</v>
      </c>
    </row>
    <row r="386" spans="1:28" x14ac:dyDescent="0.35">
      <c r="A386">
        <v>112991</v>
      </c>
      <c r="B386">
        <v>4488396</v>
      </c>
      <c r="C386">
        <v>5514</v>
      </c>
      <c r="D386">
        <v>814</v>
      </c>
      <c r="E386">
        <v>15.6</v>
      </c>
      <c r="F386">
        <v>38927</v>
      </c>
      <c r="G386">
        <v>13.3</v>
      </c>
      <c r="H386">
        <v>0</v>
      </c>
      <c r="K386">
        <v>8872404</v>
      </c>
      <c r="L386">
        <v>1772</v>
      </c>
      <c r="M386">
        <v>15.7</v>
      </c>
      <c r="N386">
        <v>37447</v>
      </c>
      <c r="O386">
        <v>6</v>
      </c>
      <c r="P386">
        <v>0</v>
      </c>
      <c r="R386" s="113">
        <f>(K386-K$2)/K$3</f>
        <v>1.3531998458026042</v>
      </c>
      <c r="S386" s="113">
        <f>(L386-L$2)/L$3</f>
        <v>2.2547501191067822</v>
      </c>
      <c r="T386" s="113">
        <f>(M386-M$2)/M$3</f>
        <v>0.17411586324677839</v>
      </c>
      <c r="U386" s="113">
        <f>(N386-N$2)/N$3</f>
        <v>-0.83653912064255065</v>
      </c>
      <c r="V386" s="113">
        <f>(O386-O$2)/O$3</f>
        <v>-0.874608597561638</v>
      </c>
      <c r="W386">
        <v>0</v>
      </c>
      <c r="Z386">
        <v>358</v>
      </c>
      <c r="AA386">
        <v>-7.3905084711137492E-2</v>
      </c>
      <c r="AB386">
        <v>-0.16800610051438841</v>
      </c>
    </row>
    <row r="387" spans="1:28" x14ac:dyDescent="0.35">
      <c r="A387">
        <v>112996</v>
      </c>
      <c r="B387">
        <v>7061560</v>
      </c>
      <c r="C387">
        <v>4840</v>
      </c>
      <c r="D387">
        <v>1459</v>
      </c>
      <c r="E387">
        <v>16.8</v>
      </c>
      <c r="F387">
        <v>40194</v>
      </c>
      <c r="G387">
        <v>4.5999999999999996</v>
      </c>
      <c r="H387">
        <v>0</v>
      </c>
      <c r="K387">
        <v>6449821</v>
      </c>
      <c r="L387">
        <v>1127</v>
      </c>
      <c r="M387">
        <v>14.9</v>
      </c>
      <c r="N387">
        <v>39120</v>
      </c>
      <c r="O387">
        <v>8.4</v>
      </c>
      <c r="P387">
        <v>0</v>
      </c>
      <c r="R387" s="113">
        <f>(K387-K$2)/K$3</f>
        <v>0.23946408727347274</v>
      </c>
      <c r="S387" s="113">
        <f>(L387-L$2)/L$3</f>
        <v>0.45060019785638439</v>
      </c>
      <c r="T387" s="113">
        <f>(M387-M$2)/M$3</f>
        <v>-0.22536903827743218</v>
      </c>
      <c r="U387" s="113">
        <f>(N387-N$2)/N$3</f>
        <v>-0.28433847663440887</v>
      </c>
      <c r="V387" s="113">
        <f>(O387-O$2)/O$3</f>
        <v>-0.63127088602030945</v>
      </c>
      <c r="W387">
        <v>0</v>
      </c>
      <c r="Z387">
        <v>359</v>
      </c>
      <c r="AA387">
        <v>-2.2051380079759038</v>
      </c>
      <c r="AB387">
        <v>3.789537337965676E-2</v>
      </c>
    </row>
    <row r="388" spans="1:28" x14ac:dyDescent="0.35">
      <c r="A388">
        <v>113502</v>
      </c>
      <c r="B388">
        <v>3374001</v>
      </c>
      <c r="C388">
        <v>6577</v>
      </c>
      <c r="D388">
        <v>513</v>
      </c>
      <c r="E388">
        <v>16.399999999999999</v>
      </c>
      <c r="F388">
        <v>39553</v>
      </c>
      <c r="G388">
        <v>14.2</v>
      </c>
      <c r="H388">
        <v>0</v>
      </c>
      <c r="K388">
        <v>6894425</v>
      </c>
      <c r="L388">
        <v>1307</v>
      </c>
      <c r="M388">
        <v>15.9</v>
      </c>
      <c r="N388">
        <v>41944</v>
      </c>
      <c r="O388">
        <v>7</v>
      </c>
      <c r="P388">
        <v>0</v>
      </c>
      <c r="R388" s="113">
        <f>(K388-K$2)/K$3</f>
        <v>0.44386219176982478</v>
      </c>
      <c r="S388" s="113">
        <f>(L388-L$2)/L$3</f>
        <v>0.95408389680998384</v>
      </c>
      <c r="T388" s="113">
        <f>(M388-M$2)/M$3</f>
        <v>0.27398708862783167</v>
      </c>
      <c r="U388" s="113">
        <f>(N388-N$2)/N$3</f>
        <v>0.64776828886409221</v>
      </c>
      <c r="V388" s="113">
        <f>(O388-O$2)/O$3</f>
        <v>-0.77321788441941786</v>
      </c>
      <c r="W388">
        <v>0</v>
      </c>
      <c r="Z388">
        <v>360</v>
      </c>
      <c r="AA388">
        <v>0.38935431910058793</v>
      </c>
      <c r="AB388">
        <v>-5.3176226462786302E-2</v>
      </c>
    </row>
    <row r="389" spans="1:28" x14ac:dyDescent="0.35">
      <c r="A389">
        <v>113503</v>
      </c>
      <c r="B389">
        <v>4007250</v>
      </c>
      <c r="C389">
        <v>5343</v>
      </c>
      <c r="D389">
        <v>750</v>
      </c>
      <c r="E389">
        <v>17</v>
      </c>
      <c r="F389">
        <v>39690</v>
      </c>
      <c r="G389">
        <v>11.4</v>
      </c>
      <c r="H389">
        <v>0</v>
      </c>
      <c r="K389">
        <v>4488396</v>
      </c>
      <c r="L389">
        <v>814</v>
      </c>
      <c r="M389">
        <v>15.6</v>
      </c>
      <c r="N389">
        <v>38927</v>
      </c>
      <c r="O389">
        <v>13.3</v>
      </c>
      <c r="P389">
        <v>0</v>
      </c>
      <c r="R389" s="113">
        <f>(K389-K$2)/K$3</f>
        <v>-0.66226318488727542</v>
      </c>
      <c r="S389" s="113">
        <f>(L389-L$2)/L$3</f>
        <v>-0.42490201199070798</v>
      </c>
      <c r="T389" s="113">
        <f>(M389-M$2)/M$3</f>
        <v>0.12418025055625216</v>
      </c>
      <c r="U389" s="113">
        <f>(N389-N$2)/N$3</f>
        <v>-0.34804124070707554</v>
      </c>
      <c r="V389" s="113">
        <f>(O389-O$2)/O$3</f>
        <v>-0.13445639162343023</v>
      </c>
      <c r="W389">
        <v>0</v>
      </c>
      <c r="Z389">
        <v>361</v>
      </c>
      <c r="AA389">
        <v>-1.4566664360586767</v>
      </c>
      <c r="AB389">
        <v>0.12197125885204119</v>
      </c>
    </row>
    <row r="390" spans="1:28" x14ac:dyDescent="0.35">
      <c r="A390">
        <v>113512</v>
      </c>
      <c r="B390">
        <v>3400170</v>
      </c>
      <c r="C390">
        <v>6018</v>
      </c>
      <c r="D390">
        <v>565</v>
      </c>
      <c r="E390">
        <v>18.7</v>
      </c>
      <c r="F390">
        <v>41175</v>
      </c>
      <c r="G390">
        <v>11.6</v>
      </c>
      <c r="H390">
        <v>0</v>
      </c>
      <c r="K390">
        <v>7061560</v>
      </c>
      <c r="L390">
        <v>1459</v>
      </c>
      <c r="M390">
        <v>16.8</v>
      </c>
      <c r="N390">
        <v>40194</v>
      </c>
      <c r="O390">
        <v>4.5999999999999996</v>
      </c>
      <c r="P390">
        <v>0</v>
      </c>
      <c r="R390" s="113">
        <f>(K390-K$2)/K$3</f>
        <v>0.52069928094355644</v>
      </c>
      <c r="S390" s="113">
        <f>(L390-L$2)/L$3</f>
        <v>1.3792479092596901</v>
      </c>
      <c r="T390" s="113">
        <f>(M390-M$2)/M$3</f>
        <v>0.72340760284256933</v>
      </c>
      <c r="U390" s="113">
        <f>(N390-N$2)/N$3</f>
        <v>7.0152552453902117E-2</v>
      </c>
      <c r="V390" s="113">
        <f>(O390-O$2)/O$3</f>
        <v>-1.0165555959607464</v>
      </c>
      <c r="W390">
        <v>0</v>
      </c>
      <c r="Z390">
        <v>362</v>
      </c>
      <c r="AA390">
        <v>0.81235836042083909</v>
      </c>
      <c r="AB390">
        <v>-0.13750632147965713</v>
      </c>
    </row>
    <row r="391" spans="1:28" x14ac:dyDescent="0.35">
      <c r="A391">
        <v>113518</v>
      </c>
      <c r="B391">
        <v>4116275</v>
      </c>
      <c r="C391">
        <v>5725</v>
      </c>
      <c r="D391">
        <v>719</v>
      </c>
      <c r="E391">
        <v>16</v>
      </c>
      <c r="F391">
        <v>39865</v>
      </c>
      <c r="G391">
        <v>10.9</v>
      </c>
      <c r="H391">
        <v>0</v>
      </c>
      <c r="K391">
        <v>3374001</v>
      </c>
      <c r="L391">
        <v>513</v>
      </c>
      <c r="M391">
        <v>16.399999999999999</v>
      </c>
      <c r="N391">
        <v>39553</v>
      </c>
      <c r="O391">
        <v>14.2</v>
      </c>
      <c r="P391">
        <v>0</v>
      </c>
      <c r="R391" s="113">
        <f>(K391-K$2)/K$3</f>
        <v>-1.1745847691739941</v>
      </c>
      <c r="S391" s="113">
        <f>(L391-L$2)/L$3</f>
        <v>-1.2668386419075603</v>
      </c>
      <c r="T391" s="113">
        <f>(M391-M$2)/M$3</f>
        <v>0.52366515208046271</v>
      </c>
      <c r="U391" s="113">
        <f>(N391-N$2)/N$3</f>
        <v>-0.14141984013977324</v>
      </c>
      <c r="V391" s="113">
        <f>(O391-O$2)/O$3</f>
        <v>-4.3204749795432151E-2</v>
      </c>
      <c r="W391">
        <v>0</v>
      </c>
      <c r="Z391">
        <v>363</v>
      </c>
      <c r="AA391">
        <v>0.55620335231527829</v>
      </c>
      <c r="AB391">
        <v>-1.9953680721639722E-2</v>
      </c>
    </row>
    <row r="392" spans="1:28" x14ac:dyDescent="0.35">
      <c r="A392">
        <v>113520</v>
      </c>
      <c r="B392">
        <v>6598722</v>
      </c>
      <c r="C392">
        <v>5458</v>
      </c>
      <c r="D392">
        <v>1209</v>
      </c>
      <c r="E392">
        <v>16.7</v>
      </c>
      <c r="F392">
        <v>38839</v>
      </c>
      <c r="G392">
        <v>11.9</v>
      </c>
      <c r="H392">
        <v>0</v>
      </c>
      <c r="K392">
        <v>4007250</v>
      </c>
      <c r="L392">
        <v>750</v>
      </c>
      <c r="M392">
        <v>17</v>
      </c>
      <c r="N392">
        <v>39690</v>
      </c>
      <c r="O392">
        <v>11.4</v>
      </c>
      <c r="P392">
        <v>0</v>
      </c>
      <c r="R392" s="113">
        <f>(K392-K$2)/K$3</f>
        <v>-0.88346076832332598</v>
      </c>
      <c r="S392" s="113">
        <f>(L392-L$2)/L$3</f>
        <v>-0.6039184382853211</v>
      </c>
      <c r="T392" s="113">
        <f>(M392-M$2)/M$3</f>
        <v>0.82327882822362175</v>
      </c>
      <c r="U392" s="113">
        <f>(N392-N$2)/N$3</f>
        <v>-9.6200779632232641E-2</v>
      </c>
      <c r="V392" s="113">
        <f>(O392-O$2)/O$3</f>
        <v>-0.32709874659364874</v>
      </c>
      <c r="W392">
        <v>0</v>
      </c>
      <c r="Z392">
        <v>364</v>
      </c>
      <c r="AA392">
        <v>-0.22396156152651614</v>
      </c>
      <c r="AB392">
        <v>-3.5021722938944677E-2</v>
      </c>
    </row>
    <row r="393" spans="1:28" x14ac:dyDescent="0.35">
      <c r="A393">
        <v>113526</v>
      </c>
      <c r="B393">
        <v>6042216</v>
      </c>
      <c r="C393">
        <v>6504</v>
      </c>
      <c r="D393">
        <v>929</v>
      </c>
      <c r="E393">
        <v>14.6</v>
      </c>
      <c r="F393">
        <v>38593</v>
      </c>
      <c r="G393">
        <v>20.6</v>
      </c>
      <c r="H393">
        <v>0</v>
      </c>
      <c r="K393">
        <v>3400170</v>
      </c>
      <c r="L393">
        <v>565</v>
      </c>
      <c r="M393">
        <v>18.7</v>
      </c>
      <c r="N393">
        <v>41175</v>
      </c>
      <c r="O393">
        <v>11.6</v>
      </c>
      <c r="P393">
        <v>0</v>
      </c>
      <c r="R393" s="113">
        <f>(K393-K$2)/K$3</f>
        <v>-1.1625540767003208</v>
      </c>
      <c r="S393" s="113">
        <f>(L393-L$2)/L$3</f>
        <v>-1.1213877955431872</v>
      </c>
      <c r="T393" s="113">
        <f>(M393-M$2)/M$3</f>
        <v>1.67218424396257</v>
      </c>
      <c r="U393" s="113">
        <f>(N393-N$2)/N$3</f>
        <v>0.39394743097870011</v>
      </c>
      <c r="V393" s="113">
        <f>(O393-O$2)/O$3</f>
        <v>-0.30682060396520472</v>
      </c>
      <c r="W393">
        <v>0</v>
      </c>
      <c r="Z393">
        <v>365</v>
      </c>
      <c r="AA393">
        <v>-0.91930616492728967</v>
      </c>
      <c r="AB393">
        <v>0.12811886321621146</v>
      </c>
    </row>
    <row r="394" spans="1:28" x14ac:dyDescent="0.35">
      <c r="A394">
        <v>113532</v>
      </c>
      <c r="B394">
        <v>3907564</v>
      </c>
      <c r="C394">
        <v>4909</v>
      </c>
      <c r="D394">
        <v>796</v>
      </c>
      <c r="E394">
        <v>17.399999999999999</v>
      </c>
      <c r="F394">
        <v>39144</v>
      </c>
      <c r="G394">
        <v>3.5</v>
      </c>
      <c r="H394">
        <v>0</v>
      </c>
      <c r="K394">
        <v>4116275</v>
      </c>
      <c r="L394">
        <v>719</v>
      </c>
      <c r="M394">
        <v>16</v>
      </c>
      <c r="N394">
        <v>39865</v>
      </c>
      <c r="O394">
        <v>10.9</v>
      </c>
      <c r="P394">
        <v>0</v>
      </c>
      <c r="R394" s="113">
        <f>(K394-K$2)/K$3</f>
        <v>-0.83333862965000138</v>
      </c>
      <c r="S394" s="113">
        <f>(L394-L$2)/L$3</f>
        <v>-0.69062951977177434</v>
      </c>
      <c r="T394" s="113">
        <f>(M394-M$2)/M$3</f>
        <v>0.32392270131835788</v>
      </c>
      <c r="U394" s="113">
        <f>(N394-N$2)/N$3</f>
        <v>-3.8439205991213636E-2</v>
      </c>
      <c r="V394" s="113">
        <f>(O394-O$2)/O$3</f>
        <v>-0.37779410316475881</v>
      </c>
      <c r="W394">
        <v>0</v>
      </c>
      <c r="Z394">
        <v>366</v>
      </c>
      <c r="AA394">
        <v>-0.52855007530514297</v>
      </c>
      <c r="AB394">
        <v>-0.10929221523379951</v>
      </c>
    </row>
    <row r="395" spans="1:28" x14ac:dyDescent="0.35">
      <c r="A395">
        <v>113533</v>
      </c>
      <c r="B395">
        <v>6081594</v>
      </c>
      <c r="C395">
        <v>8482</v>
      </c>
      <c r="D395">
        <v>717</v>
      </c>
      <c r="E395">
        <v>14</v>
      </c>
      <c r="F395">
        <v>40512</v>
      </c>
      <c r="G395">
        <v>20.100000000000001</v>
      </c>
      <c r="H395">
        <v>0</v>
      </c>
      <c r="K395">
        <v>6598722</v>
      </c>
      <c r="L395">
        <v>1209</v>
      </c>
      <c r="M395">
        <v>16.7</v>
      </c>
      <c r="N395">
        <v>38839</v>
      </c>
      <c r="O395">
        <v>11.9</v>
      </c>
      <c r="P395">
        <v>0</v>
      </c>
      <c r="R395" s="113">
        <f>(K395-K$2)/K$3</f>
        <v>0.30791844701295173</v>
      </c>
      <c r="S395" s="113">
        <f>(L395-L$2)/L$3</f>
        <v>0.67996499404635746</v>
      </c>
      <c r="T395" s="113">
        <f>(M395-M$2)/M$3</f>
        <v>0.67347199015204229</v>
      </c>
      <c r="U395" s="113">
        <f>(N395-N$2)/N$3</f>
        <v>-0.37708706059513081</v>
      </c>
      <c r="V395" s="113">
        <f>(O395-O$2)/O$3</f>
        <v>-0.27640339002253861</v>
      </c>
      <c r="W395">
        <v>0</v>
      </c>
      <c r="Z395">
        <v>367</v>
      </c>
      <c r="AA395">
        <v>-0.8465274058947333</v>
      </c>
      <c r="AB395">
        <v>-0.19594455437714398</v>
      </c>
    </row>
    <row r="396" spans="1:28" x14ac:dyDescent="0.35">
      <c r="A396">
        <v>113548</v>
      </c>
      <c r="B396">
        <v>6998544</v>
      </c>
      <c r="C396">
        <v>5936</v>
      </c>
      <c r="D396">
        <v>1179</v>
      </c>
      <c r="E396">
        <v>16</v>
      </c>
      <c r="F396">
        <v>39422</v>
      </c>
      <c r="G396">
        <v>16.600000000000001</v>
      </c>
      <c r="H396">
        <v>0</v>
      </c>
      <c r="K396">
        <v>6042216</v>
      </c>
      <c r="L396">
        <v>929</v>
      </c>
      <c r="M396">
        <v>14.6</v>
      </c>
      <c r="N396">
        <v>38593</v>
      </c>
      <c r="O396">
        <v>20.6</v>
      </c>
      <c r="P396">
        <v>0</v>
      </c>
      <c r="R396" s="113">
        <f>(K396-K$2)/K$3</f>
        <v>5.2075558642971045E-2</v>
      </c>
      <c r="S396" s="113">
        <f>(L396-L$2)/L$3</f>
        <v>-0.103231870992575</v>
      </c>
      <c r="T396" s="113">
        <f>(M396-M$2)/M$3</f>
        <v>-0.37517587634901167</v>
      </c>
      <c r="U396" s="113">
        <f>(N396-N$2)/N$3</f>
        <v>-0.45828332982764897</v>
      </c>
      <c r="V396" s="113">
        <f>(O396-O$2)/O$3</f>
        <v>0.60569581431477759</v>
      </c>
      <c r="W396">
        <v>0</v>
      </c>
      <c r="Z396">
        <v>368</v>
      </c>
      <c r="AA396">
        <v>-0.37686697866394514</v>
      </c>
      <c r="AB396">
        <v>0.39892212313247827</v>
      </c>
    </row>
    <row r="397" spans="1:28" x14ac:dyDescent="0.35">
      <c r="A397">
        <v>113550</v>
      </c>
      <c r="B397">
        <v>5879232</v>
      </c>
      <c r="C397">
        <v>6228</v>
      </c>
      <c r="D397">
        <v>944</v>
      </c>
      <c r="E397">
        <v>15.5</v>
      </c>
      <c r="F397">
        <v>37255</v>
      </c>
      <c r="G397">
        <v>16.600000000000001</v>
      </c>
      <c r="H397">
        <v>0</v>
      </c>
      <c r="K397">
        <v>3907564</v>
      </c>
      <c r="L397">
        <v>796</v>
      </c>
      <c r="M397">
        <v>17.399999999999999</v>
      </c>
      <c r="N397">
        <v>39144</v>
      </c>
      <c r="O397">
        <v>3.5</v>
      </c>
      <c r="P397">
        <v>0</v>
      </c>
      <c r="R397" s="113">
        <f>(K397-K$2)/K$3</f>
        <v>-0.92928948206594486</v>
      </c>
      <c r="S397" s="113">
        <f>(L397-L$2)/L$3</f>
        <v>-0.47525038188606794</v>
      </c>
      <c r="T397" s="113">
        <f>(M397-M$2)/M$3</f>
        <v>1.0230212789857265</v>
      </c>
      <c r="U397" s="113">
        <f>(N397-N$2)/N$3</f>
        <v>-0.27641688939221198</v>
      </c>
      <c r="V397" s="113">
        <f>(O397-O$2)/O$3</f>
        <v>-1.1280853804171886</v>
      </c>
      <c r="W397">
        <v>0</v>
      </c>
      <c r="Z397">
        <v>369</v>
      </c>
      <c r="AA397">
        <v>-1.2613132653583579</v>
      </c>
      <c r="AB397">
        <v>9.3536647999206801E-2</v>
      </c>
    </row>
    <row r="398" spans="1:28" x14ac:dyDescent="0.35">
      <c r="A398">
        <v>113551</v>
      </c>
      <c r="B398">
        <v>5248320</v>
      </c>
      <c r="C398">
        <v>5467</v>
      </c>
      <c r="D398">
        <v>960</v>
      </c>
      <c r="E398">
        <v>15.5</v>
      </c>
      <c r="F398">
        <v>38743</v>
      </c>
      <c r="G398">
        <v>17.600000000000001</v>
      </c>
      <c r="H398">
        <v>0</v>
      </c>
      <c r="K398">
        <v>6081594</v>
      </c>
      <c r="L398">
        <v>717</v>
      </c>
      <c r="M398">
        <v>14</v>
      </c>
      <c r="N398">
        <v>40512</v>
      </c>
      <c r="O398">
        <v>20.100000000000001</v>
      </c>
      <c r="P398">
        <v>0</v>
      </c>
      <c r="R398" s="113">
        <f>(K398-K$2)/K$3</f>
        <v>7.0178833824609876E-2</v>
      </c>
      <c r="S398" s="113">
        <f>(L398-L$2)/L$3</f>
        <v>-0.69622378309348099</v>
      </c>
      <c r="T398" s="113">
        <f>(M398-M$2)/M$3</f>
        <v>-0.67478955249216988</v>
      </c>
      <c r="U398" s="113">
        <f>(N398-N$2)/N$3</f>
        <v>0.17511358341301095</v>
      </c>
      <c r="V398" s="113">
        <f>(O398-O$2)/O$3</f>
        <v>0.55500045774366746</v>
      </c>
      <c r="W398">
        <v>0</v>
      </c>
      <c r="Z398">
        <v>370</v>
      </c>
      <c r="AA398">
        <v>-0.52699932011198947</v>
      </c>
      <c r="AB398">
        <v>0.16640819706800541</v>
      </c>
    </row>
    <row r="399" spans="1:28" x14ac:dyDescent="0.35">
      <c r="A399">
        <v>113553</v>
      </c>
      <c r="B399">
        <v>6519618</v>
      </c>
      <c r="C399">
        <v>5262</v>
      </c>
      <c r="D399">
        <v>1239</v>
      </c>
      <c r="E399">
        <v>17.7</v>
      </c>
      <c r="F399">
        <v>37575</v>
      </c>
      <c r="G399">
        <v>7.1</v>
      </c>
      <c r="H399">
        <v>0</v>
      </c>
      <c r="K399">
        <v>6998544</v>
      </c>
      <c r="L399">
        <v>1179</v>
      </c>
      <c r="M399">
        <v>16</v>
      </c>
      <c r="N399">
        <v>39422</v>
      </c>
      <c r="O399">
        <v>16.600000000000001</v>
      </c>
      <c r="P399">
        <v>0</v>
      </c>
      <c r="R399" s="113">
        <f>(K399-K$2)/K$3</f>
        <v>0.49172889166918615</v>
      </c>
      <c r="S399" s="113">
        <f>(L399-L$2)/L$3</f>
        <v>0.59605104422075761</v>
      </c>
      <c r="T399" s="113">
        <f>(M399-M$2)/M$3</f>
        <v>0.32392270131835788</v>
      </c>
      <c r="U399" s="113">
        <f>(N399-N$2)/N$3</f>
        <v>-0.18465850383676463</v>
      </c>
      <c r="V399" s="113">
        <f>(O399-O$2)/O$3</f>
        <v>0.20013296174589665</v>
      </c>
      <c r="W399">
        <v>0</v>
      </c>
      <c r="Z399">
        <v>371</v>
      </c>
      <c r="AA399">
        <v>-0.84068510675692365</v>
      </c>
      <c r="AB399">
        <v>-2.3130449644471529E-2</v>
      </c>
    </row>
    <row r="400" spans="1:28" x14ac:dyDescent="0.35">
      <c r="A400">
        <v>113854</v>
      </c>
      <c r="B400">
        <v>4918004</v>
      </c>
      <c r="C400">
        <v>6412</v>
      </c>
      <c r="D400">
        <v>767</v>
      </c>
      <c r="E400">
        <v>17.600000000000001</v>
      </c>
      <c r="F400">
        <v>42320</v>
      </c>
      <c r="G400">
        <v>11.3</v>
      </c>
      <c r="H400">
        <v>0</v>
      </c>
      <c r="K400">
        <v>5879232</v>
      </c>
      <c r="L400">
        <v>944</v>
      </c>
      <c r="M400">
        <v>15.5</v>
      </c>
      <c r="N400">
        <v>37255</v>
      </c>
      <c r="O400">
        <v>16.600000000000001</v>
      </c>
      <c r="P400">
        <v>0</v>
      </c>
      <c r="R400" s="113">
        <f>(K400-K$2)/K$3</f>
        <v>-2.2853188429105321E-2</v>
      </c>
      <c r="S400" s="113">
        <f>(L400-L$2)/L$3</f>
        <v>-6.1274896079775043E-2</v>
      </c>
      <c r="T400" s="113">
        <f>(M400-M$2)/M$3</f>
        <v>7.4244637865725951E-2</v>
      </c>
      <c r="U400" s="113">
        <f>(N400-N$2)/N$3</f>
        <v>-0.89991181858012581</v>
      </c>
      <c r="V400" s="113">
        <f>(O400-O$2)/O$3</f>
        <v>0.20013296174589665</v>
      </c>
      <c r="W400">
        <v>0</v>
      </c>
      <c r="Z400">
        <v>372</v>
      </c>
      <c r="AA400">
        <v>-0.55793567781547426</v>
      </c>
      <c r="AB400">
        <v>0.17484855282971729</v>
      </c>
    </row>
    <row r="401" spans="1:28" x14ac:dyDescent="0.35">
      <c r="A401">
        <v>113855</v>
      </c>
      <c r="B401">
        <v>5710542</v>
      </c>
      <c r="C401">
        <v>5839</v>
      </c>
      <c r="D401">
        <v>978</v>
      </c>
      <c r="E401">
        <v>15.3</v>
      </c>
      <c r="F401">
        <v>38932</v>
      </c>
      <c r="G401">
        <v>13.7</v>
      </c>
      <c r="H401">
        <v>0</v>
      </c>
      <c r="K401">
        <v>5248320</v>
      </c>
      <c r="L401">
        <v>960</v>
      </c>
      <c r="M401">
        <v>15.5</v>
      </c>
      <c r="N401">
        <v>38743</v>
      </c>
      <c r="O401">
        <v>17.600000000000001</v>
      </c>
      <c r="P401">
        <v>0</v>
      </c>
      <c r="R401" s="113">
        <f>(K401-K$2)/K$3</f>
        <v>-0.31290279865304044</v>
      </c>
      <c r="S401" s="113">
        <f>(L401-L$2)/L$3</f>
        <v>-1.6520789506121757E-2</v>
      </c>
      <c r="T401" s="113">
        <f>(M401-M$2)/M$3</f>
        <v>7.4244637865725951E-2</v>
      </c>
      <c r="U401" s="113">
        <f>(N401-N$2)/N$3</f>
        <v>-0.40877340956391839</v>
      </c>
      <c r="V401" s="113">
        <f>(O401-O$2)/O$3</f>
        <v>0.30152367488811688</v>
      </c>
      <c r="W401">
        <v>0</v>
      </c>
      <c r="Z401">
        <v>373</v>
      </c>
      <c r="AA401">
        <v>0.43902549058034784</v>
      </c>
      <c r="AB401">
        <v>-0.14070208283592128</v>
      </c>
    </row>
    <row r="402" spans="1:28" x14ac:dyDescent="0.35">
      <c r="A402">
        <v>113863</v>
      </c>
      <c r="B402">
        <v>7062264</v>
      </c>
      <c r="C402">
        <v>4884</v>
      </c>
      <c r="D402">
        <v>1446</v>
      </c>
      <c r="E402">
        <v>16.600000000000001</v>
      </c>
      <c r="F402">
        <v>39053</v>
      </c>
      <c r="G402">
        <v>10.199999999999999</v>
      </c>
      <c r="H402">
        <v>0</v>
      </c>
      <c r="K402">
        <v>6519618</v>
      </c>
      <c r="L402">
        <v>1239</v>
      </c>
      <c r="M402">
        <v>17.7</v>
      </c>
      <c r="N402">
        <v>37575</v>
      </c>
      <c r="O402">
        <v>7.1</v>
      </c>
      <c r="P402">
        <v>0</v>
      </c>
      <c r="R402" s="113">
        <f>(K402-K$2)/K$3</f>
        <v>0.27155191036892817</v>
      </c>
      <c r="S402" s="113">
        <f>(L402-L$2)/L$3</f>
        <v>0.76387894387195743</v>
      </c>
      <c r="T402" s="113">
        <f>(M402-M$2)/M$3</f>
        <v>1.1728281170573061</v>
      </c>
      <c r="U402" s="113">
        <f>(N402-N$2)/N$3</f>
        <v>-0.79429065535083387</v>
      </c>
      <c r="V402" s="113">
        <f>(O402-O$2)/O$3</f>
        <v>-0.76307881310519576</v>
      </c>
      <c r="W402">
        <v>0</v>
      </c>
      <c r="Z402">
        <v>374</v>
      </c>
      <c r="AA402">
        <v>5.2929282818110407E-2</v>
      </c>
      <c r="AB402">
        <v>0.17259531014934193</v>
      </c>
    </row>
    <row r="403" spans="1:28" x14ac:dyDescent="0.35">
      <c r="A403">
        <v>113875</v>
      </c>
      <c r="B403">
        <v>3425952</v>
      </c>
      <c r="C403">
        <v>6744</v>
      </c>
      <c r="D403">
        <v>508</v>
      </c>
      <c r="E403">
        <v>14.1</v>
      </c>
      <c r="F403">
        <v>40545</v>
      </c>
      <c r="G403">
        <v>14.6</v>
      </c>
      <c r="H403">
        <v>0</v>
      </c>
      <c r="K403">
        <v>4918004</v>
      </c>
      <c r="L403">
        <v>767</v>
      </c>
      <c r="M403">
        <v>17.600000000000001</v>
      </c>
      <c r="N403">
        <v>42320</v>
      </c>
      <c r="O403">
        <v>11.3</v>
      </c>
      <c r="P403">
        <v>0</v>
      </c>
      <c r="R403" s="113">
        <f>(K403-K$2)/K$3</f>
        <v>-0.46475920184513281</v>
      </c>
      <c r="S403" s="113">
        <f>(L403-L$2)/L$3</f>
        <v>-0.55636720005081453</v>
      </c>
      <c r="T403" s="113">
        <f>(M403-M$2)/M$3</f>
        <v>1.1228925043667808</v>
      </c>
      <c r="U403" s="113">
        <f>(N403-N$2)/N$3</f>
        <v>0.77187315565851022</v>
      </c>
      <c r="V403" s="113">
        <f>(O403-O$2)/O$3</f>
        <v>-0.33723781790787072</v>
      </c>
      <c r="W403">
        <v>0</v>
      </c>
      <c r="Z403">
        <v>375</v>
      </c>
      <c r="AA403">
        <v>1.2898019646073891</v>
      </c>
      <c r="AB403">
        <v>-0.61465661748483968</v>
      </c>
    </row>
    <row r="404" spans="1:28" x14ac:dyDescent="0.35">
      <c r="A404">
        <v>113882</v>
      </c>
      <c r="B404">
        <v>8557120</v>
      </c>
      <c r="C404">
        <v>4862</v>
      </c>
      <c r="D404">
        <v>1760</v>
      </c>
      <c r="E404">
        <v>16.899999999999999</v>
      </c>
      <c r="F404">
        <v>39350</v>
      </c>
      <c r="G404">
        <v>7.3</v>
      </c>
      <c r="H404">
        <v>0</v>
      </c>
      <c r="K404">
        <v>5710542</v>
      </c>
      <c r="L404">
        <v>978</v>
      </c>
      <c r="M404">
        <v>15.3</v>
      </c>
      <c r="N404">
        <v>38932</v>
      </c>
      <c r="O404">
        <v>13.7</v>
      </c>
      <c r="P404">
        <v>0</v>
      </c>
      <c r="R404" s="113">
        <f>(K404-K$2)/K$3</f>
        <v>-0.10040515882858356</v>
      </c>
      <c r="S404" s="113">
        <f>(L404-L$2)/L$3</f>
        <v>3.3827580389238186E-2</v>
      </c>
      <c r="T404" s="113">
        <f>(M404-M$2)/M$3</f>
        <v>-2.5626587515326461E-2</v>
      </c>
      <c r="U404" s="113">
        <f>(N404-N$2)/N$3</f>
        <v>-0.34639091003161787</v>
      </c>
      <c r="V404" s="113">
        <f>(O404-O$2)/O$3</f>
        <v>-9.3900106366542266E-2</v>
      </c>
      <c r="W404">
        <v>0</v>
      </c>
      <c r="Z404">
        <v>376</v>
      </c>
      <c r="AA404">
        <v>-0.1527444945453646</v>
      </c>
      <c r="AB404">
        <v>0.35570366623658245</v>
      </c>
    </row>
    <row r="405" spans="1:28" x14ac:dyDescent="0.35">
      <c r="A405">
        <v>113884</v>
      </c>
      <c r="B405">
        <v>3855474</v>
      </c>
      <c r="C405">
        <v>5789</v>
      </c>
      <c r="D405">
        <v>666</v>
      </c>
      <c r="E405">
        <v>15.6</v>
      </c>
      <c r="F405">
        <v>39159</v>
      </c>
      <c r="G405">
        <v>12.7</v>
      </c>
      <c r="H405">
        <v>0</v>
      </c>
      <c r="K405">
        <v>7062264</v>
      </c>
      <c r="L405">
        <v>1446</v>
      </c>
      <c r="M405">
        <v>16.600000000000001</v>
      </c>
      <c r="N405">
        <v>39053</v>
      </c>
      <c r="O405">
        <v>10.199999999999999</v>
      </c>
      <c r="P405">
        <v>0</v>
      </c>
      <c r="R405" s="113">
        <f>(K405-K$2)/K$3</f>
        <v>0.52102293135058253</v>
      </c>
      <c r="S405" s="113">
        <f>(L405-L$2)/L$3</f>
        <v>1.3428851976685967</v>
      </c>
      <c r="T405" s="113">
        <f>(M405-M$2)/M$3</f>
        <v>0.62353637746151691</v>
      </c>
      <c r="U405" s="113">
        <f>(N405-N$2)/N$3</f>
        <v>-0.30645290768554184</v>
      </c>
      <c r="V405" s="113">
        <f>(O405-O$2)/O$3</f>
        <v>-0.44876760236431312</v>
      </c>
      <c r="W405">
        <v>0</v>
      </c>
      <c r="Z405">
        <v>377</v>
      </c>
      <c r="AA405">
        <v>-1.3327280752372661</v>
      </c>
      <c r="AB405">
        <v>-0.15335963689343712</v>
      </c>
    </row>
    <row r="406" spans="1:28" x14ac:dyDescent="0.35">
      <c r="A406">
        <v>113888</v>
      </c>
      <c r="B406">
        <v>5296872</v>
      </c>
      <c r="C406">
        <v>5383</v>
      </c>
      <c r="D406">
        <v>984</v>
      </c>
      <c r="E406">
        <v>15.7</v>
      </c>
      <c r="F406">
        <v>39656</v>
      </c>
      <c r="G406">
        <v>12.2</v>
      </c>
      <c r="H406">
        <v>0</v>
      </c>
      <c r="K406">
        <v>3425952</v>
      </c>
      <c r="L406">
        <v>508</v>
      </c>
      <c r="M406">
        <v>14.1</v>
      </c>
      <c r="N406">
        <v>40545</v>
      </c>
      <c r="O406">
        <v>14.6</v>
      </c>
      <c r="P406">
        <v>0</v>
      </c>
      <c r="R406" s="113">
        <f>(K406-K$2)/K$3</f>
        <v>-1.1507013000043735</v>
      </c>
      <c r="S406" s="113">
        <f>(L406-L$2)/L$3</f>
        <v>-1.2808243002118269</v>
      </c>
      <c r="T406" s="113">
        <f>(M406-M$2)/M$3</f>
        <v>-0.62485393980164361</v>
      </c>
      <c r="U406" s="113">
        <f>(N406-N$2)/N$3</f>
        <v>0.18600576587103168</v>
      </c>
      <c r="V406" s="113">
        <f>(O406-O$2)/O$3</f>
        <v>-2.6484645385440177E-3</v>
      </c>
      <c r="W406">
        <v>0</v>
      </c>
      <c r="Z406">
        <v>378</v>
      </c>
      <c r="AA406">
        <v>-0.71690538876416621</v>
      </c>
      <c r="AB406">
        <v>-0.12138683908996339</v>
      </c>
    </row>
    <row r="407" spans="1:28" x14ac:dyDescent="0.35">
      <c r="A407">
        <v>113893</v>
      </c>
      <c r="B407">
        <v>5420088</v>
      </c>
      <c r="C407">
        <v>4968</v>
      </c>
      <c r="D407">
        <v>1091</v>
      </c>
      <c r="E407">
        <v>14.7</v>
      </c>
      <c r="F407">
        <v>38053</v>
      </c>
      <c r="G407">
        <v>5.5</v>
      </c>
      <c r="H407">
        <v>0</v>
      </c>
      <c r="K407">
        <v>8557120</v>
      </c>
      <c r="L407">
        <v>1760</v>
      </c>
      <c r="M407">
        <v>16.899999999999999</v>
      </c>
      <c r="N407">
        <v>39350</v>
      </c>
      <c r="O407">
        <v>7.3</v>
      </c>
      <c r="P407">
        <v>0</v>
      </c>
      <c r="R407" s="113">
        <f>(K407-K$2)/K$3</f>
        <v>1.2082541143696262</v>
      </c>
      <c r="S407" s="113">
        <f>(L407-L$2)/L$3</f>
        <v>2.2211845391765426</v>
      </c>
      <c r="T407" s="113">
        <f>(M407-M$2)/M$3</f>
        <v>0.77334321553309471</v>
      </c>
      <c r="U407" s="113">
        <f>(N407-N$2)/N$3</f>
        <v>-0.2084232655633553</v>
      </c>
      <c r="V407" s="113">
        <f>(O407-O$2)/O$3</f>
        <v>-0.7428006704767518</v>
      </c>
      <c r="W407">
        <v>0</v>
      </c>
      <c r="Z407">
        <v>379</v>
      </c>
      <c r="AA407">
        <v>-1.0314944202419072</v>
      </c>
      <c r="AB407">
        <v>-1.4064067574184325E-3</v>
      </c>
    </row>
    <row r="408" spans="1:28" x14ac:dyDescent="0.35">
      <c r="A408">
        <v>113901</v>
      </c>
      <c r="B408">
        <v>5421801</v>
      </c>
      <c r="C408">
        <v>5269</v>
      </c>
      <c r="D408">
        <v>1029</v>
      </c>
      <c r="E408">
        <v>17.3</v>
      </c>
      <c r="F408">
        <v>39492</v>
      </c>
      <c r="G408">
        <v>5.2</v>
      </c>
      <c r="H408">
        <v>0</v>
      </c>
      <c r="K408">
        <v>3855474</v>
      </c>
      <c r="L408">
        <v>666</v>
      </c>
      <c r="M408">
        <v>15.6</v>
      </c>
      <c r="N408">
        <v>39159</v>
      </c>
      <c r="O408">
        <v>12.7</v>
      </c>
      <c r="P408">
        <v>0</v>
      </c>
      <c r="R408" s="113">
        <f>(K408-K$2)/K$3</f>
        <v>-0.95323685380172551</v>
      </c>
      <c r="S408" s="113">
        <f>(L408-L$2)/L$3</f>
        <v>-0.83887749779700083</v>
      </c>
      <c r="T408" s="113">
        <f>(M408-M$2)/M$3</f>
        <v>0.12418025055625216</v>
      </c>
      <c r="U408" s="113">
        <f>(N408-N$2)/N$3</f>
        <v>-0.27146589736583893</v>
      </c>
      <c r="V408" s="113">
        <f>(O408-O$2)/O$3</f>
        <v>-0.19529081950876251</v>
      </c>
      <c r="W408">
        <v>0</v>
      </c>
      <c r="Z408">
        <v>380</v>
      </c>
      <c r="AA408">
        <v>-0.41954222600295887</v>
      </c>
      <c r="AB408">
        <v>9.9350397231454224E-2</v>
      </c>
    </row>
    <row r="409" spans="1:28" x14ac:dyDescent="0.35">
      <c r="A409">
        <v>113902</v>
      </c>
      <c r="B409">
        <v>8728872</v>
      </c>
      <c r="C409">
        <v>4926</v>
      </c>
      <c r="D409">
        <v>1772</v>
      </c>
      <c r="E409">
        <v>15.1</v>
      </c>
      <c r="F409">
        <v>40390</v>
      </c>
      <c r="G409">
        <v>14.8</v>
      </c>
      <c r="H409">
        <v>0</v>
      </c>
      <c r="K409">
        <v>5296872</v>
      </c>
      <c r="L409">
        <v>984</v>
      </c>
      <c r="M409">
        <v>15.7</v>
      </c>
      <c r="N409">
        <v>39656</v>
      </c>
      <c r="O409">
        <v>12.2</v>
      </c>
      <c r="P409">
        <v>0</v>
      </c>
      <c r="R409" s="113">
        <f>(K409-K$2)/K$3</f>
        <v>-0.29058195410484278</v>
      </c>
      <c r="S409" s="113">
        <f>(L409-L$2)/L$3</f>
        <v>5.061037035435817E-2</v>
      </c>
      <c r="T409" s="113">
        <f>(M409-M$2)/M$3</f>
        <v>0.17411586324677839</v>
      </c>
      <c r="U409" s="113">
        <f>(N409-N$2)/N$3</f>
        <v>-0.10742302822534491</v>
      </c>
      <c r="V409" s="113">
        <f>(O409-O$2)/O$3</f>
        <v>-0.24598617607987264</v>
      </c>
      <c r="W409">
        <v>0</v>
      </c>
      <c r="Z409">
        <v>381</v>
      </c>
      <c r="AA409">
        <v>-0.98538789177461483</v>
      </c>
      <c r="AB409">
        <v>6.7249177638241009E-2</v>
      </c>
    </row>
    <row r="410" spans="1:28" x14ac:dyDescent="0.35">
      <c r="A410">
        <v>113907</v>
      </c>
      <c r="B410">
        <v>10206480</v>
      </c>
      <c r="C410">
        <v>5520</v>
      </c>
      <c r="D410">
        <v>1849</v>
      </c>
      <c r="E410">
        <v>15.2</v>
      </c>
      <c r="F410">
        <v>39177</v>
      </c>
      <c r="G410">
        <v>10.7</v>
      </c>
      <c r="H410">
        <v>0</v>
      </c>
      <c r="K410">
        <v>5420088</v>
      </c>
      <c r="L410">
        <v>1091</v>
      </c>
      <c r="M410">
        <v>14.7</v>
      </c>
      <c r="N410">
        <v>38053</v>
      </c>
      <c r="O410">
        <v>5.5</v>
      </c>
      <c r="P410">
        <v>0</v>
      </c>
      <c r="R410" s="113">
        <f>(K410-K$2)/K$3</f>
        <v>-0.23393577718420663</v>
      </c>
      <c r="S410" s="113">
        <f>(L410-L$2)/L$3</f>
        <v>0.34990345806566453</v>
      </c>
      <c r="T410" s="113">
        <f>(M410-M$2)/M$3</f>
        <v>-0.32524026365848546</v>
      </c>
      <c r="U410" s="113">
        <f>(N410-N$2)/N$3</f>
        <v>-0.63651904277707905</v>
      </c>
      <c r="V410" s="113">
        <f>(O410-O$2)/O$3</f>
        <v>-0.92530395413274813</v>
      </c>
      <c r="W410">
        <v>0</v>
      </c>
      <c r="Z410">
        <v>382</v>
      </c>
      <c r="AA410">
        <v>1.7333172286674392</v>
      </c>
      <c r="AB410">
        <v>-0.38011738286483499</v>
      </c>
    </row>
    <row r="411" spans="1:28" x14ac:dyDescent="0.35">
      <c r="A411">
        <v>114286</v>
      </c>
      <c r="B411">
        <v>5067300</v>
      </c>
      <c r="C411">
        <v>6350</v>
      </c>
      <c r="D411">
        <v>798</v>
      </c>
      <c r="E411">
        <v>16.5</v>
      </c>
      <c r="F411">
        <v>41171</v>
      </c>
      <c r="G411">
        <v>26.1</v>
      </c>
      <c r="H411">
        <v>0</v>
      </c>
      <c r="K411">
        <v>5421801</v>
      </c>
      <c r="L411">
        <v>1029</v>
      </c>
      <c r="M411">
        <v>17.3</v>
      </c>
      <c r="N411">
        <v>39492</v>
      </c>
      <c r="O411">
        <v>5.2</v>
      </c>
      <c r="P411">
        <v>0</v>
      </c>
      <c r="R411" s="113">
        <f>(K411-K$2)/K$3</f>
        <v>-0.23314825850915591</v>
      </c>
      <c r="S411" s="113">
        <f>(L411-L$2)/L$3</f>
        <v>0.17648129509275803</v>
      </c>
      <c r="T411" s="113">
        <f>(M411-M$2)/M$3</f>
        <v>0.97308566629520121</v>
      </c>
      <c r="U411" s="113">
        <f>(N411-N$2)/N$3</f>
        <v>-0.16155387438035701</v>
      </c>
      <c r="V411" s="113">
        <f>(O411-O$2)/O$3</f>
        <v>-0.95572116807541407</v>
      </c>
      <c r="W411">
        <v>0</v>
      </c>
      <c r="Z411">
        <v>383</v>
      </c>
      <c r="AA411">
        <v>0.20632988285693873</v>
      </c>
      <c r="AB411">
        <v>3.3134204416534002E-2</v>
      </c>
    </row>
    <row r="412" spans="1:28" x14ac:dyDescent="0.35">
      <c r="A412">
        <v>114293</v>
      </c>
      <c r="B412">
        <v>3387155</v>
      </c>
      <c r="C412">
        <v>6577</v>
      </c>
      <c r="D412">
        <v>515</v>
      </c>
      <c r="E412">
        <v>15.2</v>
      </c>
      <c r="F412">
        <v>40933</v>
      </c>
      <c r="G412">
        <v>20.2</v>
      </c>
      <c r="H412">
        <v>0</v>
      </c>
      <c r="K412">
        <v>8728872</v>
      </c>
      <c r="L412">
        <v>1772</v>
      </c>
      <c r="M412">
        <v>15.1</v>
      </c>
      <c r="N412">
        <v>40390</v>
      </c>
      <c r="O412">
        <v>14.8</v>
      </c>
      <c r="P412">
        <v>0</v>
      </c>
      <c r="R412" s="113">
        <f>(K412-K$2)/K$3</f>
        <v>1.2872137801473911</v>
      </c>
      <c r="S412" s="113">
        <f>(L412-L$2)/L$3</f>
        <v>2.2547501191067822</v>
      </c>
      <c r="T412" s="113">
        <f>(M412-M$2)/M$3</f>
        <v>-0.12549781289637976</v>
      </c>
      <c r="U412" s="113">
        <f>(N412-N$2)/N$3</f>
        <v>0.13484551493184341</v>
      </c>
      <c r="V412" s="113">
        <f>(O412-O$2)/O$3</f>
        <v>1.7629678089900139E-2</v>
      </c>
      <c r="W412">
        <v>0</v>
      </c>
      <c r="Z412">
        <v>384</v>
      </c>
      <c r="AA412">
        <v>0.61668108287788947</v>
      </c>
      <c r="AB412">
        <v>-0.1728188911080647</v>
      </c>
    </row>
    <row r="413" spans="1:28" x14ac:dyDescent="0.35">
      <c r="A413">
        <v>114297</v>
      </c>
      <c r="B413">
        <v>3966326</v>
      </c>
      <c r="C413">
        <v>6734</v>
      </c>
      <c r="D413">
        <v>589</v>
      </c>
      <c r="E413">
        <v>14.1</v>
      </c>
      <c r="F413">
        <v>39236</v>
      </c>
      <c r="G413">
        <v>11.3</v>
      </c>
      <c r="H413">
        <v>0</v>
      </c>
      <c r="K413">
        <v>10206480</v>
      </c>
      <c r="L413">
        <v>1849</v>
      </c>
      <c r="M413">
        <v>15.2</v>
      </c>
      <c r="N413">
        <v>39177</v>
      </c>
      <c r="O413">
        <v>10.7</v>
      </c>
      <c r="P413">
        <v>0</v>
      </c>
      <c r="R413" s="113">
        <f>(K413-K$2)/K$3</f>
        <v>1.9665155281942952</v>
      </c>
      <c r="S413" s="113">
        <f>(L413-L$2)/L$3</f>
        <v>2.4701292569924886</v>
      </c>
      <c r="T413" s="113">
        <f>(M413-M$2)/M$3</f>
        <v>-7.5562200205853552E-2</v>
      </c>
      <c r="U413" s="113">
        <f>(N413-N$2)/N$3</f>
        <v>-0.26552470693419122</v>
      </c>
      <c r="V413" s="113">
        <f>(O413-O$2)/O$3</f>
        <v>-0.39807224579320299</v>
      </c>
      <c r="W413">
        <v>0</v>
      </c>
      <c r="Z413">
        <v>385</v>
      </c>
      <c r="AA413">
        <v>-0.52769356704870052</v>
      </c>
      <c r="AB413">
        <v>-0.13456961783857491</v>
      </c>
    </row>
    <row r="414" spans="1:28" x14ac:dyDescent="0.35">
      <c r="A414">
        <v>114301</v>
      </c>
      <c r="B414">
        <v>4693963</v>
      </c>
      <c r="C414">
        <v>6793</v>
      </c>
      <c r="D414">
        <v>691</v>
      </c>
      <c r="E414">
        <v>12.9</v>
      </c>
      <c r="F414">
        <v>38274</v>
      </c>
      <c r="G414">
        <v>23.4</v>
      </c>
      <c r="H414">
        <v>0</v>
      </c>
      <c r="K414">
        <v>5067300</v>
      </c>
      <c r="L414">
        <v>798</v>
      </c>
      <c r="M414">
        <v>16.5</v>
      </c>
      <c r="N414">
        <v>41171</v>
      </c>
      <c r="O414">
        <v>26.1</v>
      </c>
      <c r="P414">
        <v>0</v>
      </c>
      <c r="R414" s="113">
        <f>(K414-K$2)/K$3</f>
        <v>-0.39612324848239344</v>
      </c>
      <c r="S414" s="113">
        <f>(L414-L$2)/L$3</f>
        <v>-0.46965611856436124</v>
      </c>
      <c r="T414" s="113">
        <f>(M414-M$2)/M$3</f>
        <v>0.57360076477098987</v>
      </c>
      <c r="U414" s="113">
        <f>(N414-N$2)/N$3</f>
        <v>0.39262716643833395</v>
      </c>
      <c r="V414" s="113">
        <f>(O414-O$2)/O$3</f>
        <v>1.1633447365969889</v>
      </c>
      <c r="W414">
        <v>0</v>
      </c>
      <c r="Z414">
        <v>386</v>
      </c>
      <c r="AA414">
        <v>0.88452078319202099</v>
      </c>
      <c r="AB414">
        <v>-0.36382150224846455</v>
      </c>
    </row>
    <row r="415" spans="1:28" x14ac:dyDescent="0.35">
      <c r="A415">
        <v>114305</v>
      </c>
      <c r="B415">
        <v>6589296</v>
      </c>
      <c r="C415">
        <v>6537</v>
      </c>
      <c r="D415">
        <v>1008</v>
      </c>
      <c r="E415">
        <v>13.7</v>
      </c>
      <c r="F415">
        <v>40850</v>
      </c>
      <c r="G415">
        <v>23.1</v>
      </c>
      <c r="H415">
        <v>0</v>
      </c>
      <c r="K415">
        <v>3387155</v>
      </c>
      <c r="L415">
        <v>515</v>
      </c>
      <c r="M415">
        <v>15.2</v>
      </c>
      <c r="N415">
        <v>40933</v>
      </c>
      <c r="O415">
        <v>20.2</v>
      </c>
      <c r="P415">
        <v>0</v>
      </c>
      <c r="R415" s="113">
        <f>(K415-K$2)/K$3</f>
        <v>-1.1685374716540775</v>
      </c>
      <c r="S415" s="113">
        <f>(L415-L$2)/L$3</f>
        <v>-1.2612443785858538</v>
      </c>
      <c r="T415" s="113">
        <f>(M415-M$2)/M$3</f>
        <v>-7.5562200205853552E-2</v>
      </c>
      <c r="U415" s="113">
        <f>(N415-N$2)/N$3</f>
        <v>0.31407142628654811</v>
      </c>
      <c r="V415" s="113">
        <f>(O415-O$2)/O$3</f>
        <v>0.56513952905788933</v>
      </c>
      <c r="W415">
        <v>0</v>
      </c>
      <c r="Z415">
        <v>387</v>
      </c>
      <c r="AA415">
        <v>-1.3087874366942478</v>
      </c>
      <c r="AB415">
        <v>0.13420266752025367</v>
      </c>
    </row>
    <row r="416" spans="1:28" x14ac:dyDescent="0.35">
      <c r="A416">
        <v>114308</v>
      </c>
      <c r="B416">
        <v>4524533</v>
      </c>
      <c r="C416">
        <v>5899</v>
      </c>
      <c r="D416">
        <v>767</v>
      </c>
      <c r="E416">
        <v>16.5</v>
      </c>
      <c r="F416">
        <v>42652</v>
      </c>
      <c r="G416">
        <v>20.3</v>
      </c>
      <c r="H416">
        <v>0</v>
      </c>
      <c r="K416">
        <v>3966326</v>
      </c>
      <c r="L416">
        <v>589</v>
      </c>
      <c r="M416">
        <v>14.1</v>
      </c>
      <c r="N416">
        <v>39236</v>
      </c>
      <c r="O416">
        <v>11.3</v>
      </c>
      <c r="P416">
        <v>0</v>
      </c>
      <c r="R416" s="113">
        <f>(K416-K$2)/K$3</f>
        <v>-0.90227478715448517</v>
      </c>
      <c r="S416" s="113">
        <f>(L416-L$2)/L$3</f>
        <v>-1.0542566356827072</v>
      </c>
      <c r="T416" s="113">
        <f>(M416-M$2)/M$3</f>
        <v>-0.62485393980164361</v>
      </c>
      <c r="U416" s="113">
        <f>(N416-N$2)/N$3</f>
        <v>-0.24605080496379053</v>
      </c>
      <c r="V416" s="113">
        <f>(O416-O$2)/O$3</f>
        <v>-0.33723781790787072</v>
      </c>
      <c r="W416">
        <v>0</v>
      </c>
      <c r="Z416">
        <v>388</v>
      </c>
      <c r="AA416">
        <v>-0.79415896358374294</v>
      </c>
      <c r="AB416">
        <v>-8.9301804739583046E-2</v>
      </c>
    </row>
    <row r="417" spans="1:28" x14ac:dyDescent="0.35">
      <c r="A417">
        <v>114311</v>
      </c>
      <c r="B417">
        <v>5111337</v>
      </c>
      <c r="C417">
        <v>6699</v>
      </c>
      <c r="D417">
        <v>763</v>
      </c>
      <c r="E417">
        <v>8.6999999999999993</v>
      </c>
      <c r="F417">
        <v>36361</v>
      </c>
      <c r="G417">
        <v>27.7</v>
      </c>
      <c r="H417">
        <v>0</v>
      </c>
      <c r="K417">
        <v>4693963</v>
      </c>
      <c r="L417">
        <v>691</v>
      </c>
      <c r="M417">
        <v>12.9</v>
      </c>
      <c r="N417">
        <v>38274</v>
      </c>
      <c r="O417">
        <v>23.4</v>
      </c>
      <c r="P417">
        <v>0</v>
      </c>
      <c r="R417" s="113">
        <f>(K417-K$2)/K$3</f>
        <v>-0.56775772576634631</v>
      </c>
      <c r="S417" s="113">
        <f>(L417-L$2)/L$3</f>
        <v>-0.76894920627566754</v>
      </c>
      <c r="T417" s="113">
        <f>(M417-M$2)/M$3</f>
        <v>-1.2240812920879598</v>
      </c>
      <c r="U417" s="113">
        <f>(N417-N$2)/N$3</f>
        <v>-0.56357442692184934</v>
      </c>
      <c r="V417" s="113">
        <f>(O417-O$2)/O$3</f>
        <v>0.88958981111299396</v>
      </c>
      <c r="W417">
        <v>0</v>
      </c>
      <c r="Z417">
        <v>389</v>
      </c>
      <c r="AA417">
        <v>-1.3319410559963183</v>
      </c>
      <c r="AB417">
        <v>0.16938697929599744</v>
      </c>
    </row>
    <row r="418" spans="1:28" x14ac:dyDescent="0.35">
      <c r="A418">
        <v>114312</v>
      </c>
      <c r="B418">
        <v>8202276</v>
      </c>
      <c r="C418">
        <v>5268</v>
      </c>
      <c r="D418">
        <v>1557</v>
      </c>
      <c r="E418">
        <v>17.8</v>
      </c>
      <c r="F418">
        <v>40732</v>
      </c>
      <c r="G418">
        <v>6.4</v>
      </c>
      <c r="H418">
        <v>0</v>
      </c>
      <c r="K418">
        <v>6589296</v>
      </c>
      <c r="L418">
        <v>1008</v>
      </c>
      <c r="M418">
        <v>13.7</v>
      </c>
      <c r="N418">
        <v>40850</v>
      </c>
      <c r="O418">
        <v>23.1</v>
      </c>
      <c r="P418">
        <v>0</v>
      </c>
      <c r="R418" s="113">
        <f>(K418-K$2)/K$3</f>
        <v>0.30358502551205968</v>
      </c>
      <c r="S418" s="113">
        <f>(L418-L$2)/L$3</f>
        <v>0.11774153021483809</v>
      </c>
      <c r="T418" s="113">
        <f>(M418-M$2)/M$3</f>
        <v>-0.82459639056374934</v>
      </c>
      <c r="U418" s="113">
        <f>(N418-N$2)/N$3</f>
        <v>0.2866759370739505</v>
      </c>
      <c r="V418" s="113">
        <f>(O418-O$2)/O$3</f>
        <v>0.85917259717032823</v>
      </c>
      <c r="W418">
        <v>0</v>
      </c>
      <c r="Z418">
        <v>390</v>
      </c>
      <c r="AA418">
        <v>-0.82818142114583004</v>
      </c>
      <c r="AB418">
        <v>-5.15720850417134E-3</v>
      </c>
    </row>
    <row r="419" spans="1:28" x14ac:dyDescent="0.35">
      <c r="A419">
        <v>114313</v>
      </c>
      <c r="B419">
        <v>4039185</v>
      </c>
      <c r="C419">
        <v>7149</v>
      </c>
      <c r="D419">
        <v>565</v>
      </c>
      <c r="E419">
        <v>14.1</v>
      </c>
      <c r="F419">
        <v>38499</v>
      </c>
      <c r="G419">
        <v>35.1</v>
      </c>
      <c r="H419">
        <v>0</v>
      </c>
      <c r="K419">
        <v>4524533</v>
      </c>
      <c r="L419">
        <v>767</v>
      </c>
      <c r="M419">
        <v>16.5</v>
      </c>
      <c r="N419">
        <v>42652</v>
      </c>
      <c r="O419">
        <v>20.3</v>
      </c>
      <c r="P419">
        <v>0</v>
      </c>
      <c r="R419" s="113">
        <f>(K419-K$2)/K$3</f>
        <v>-0.64564989687775542</v>
      </c>
      <c r="S419" s="113">
        <f>(L419-L$2)/L$3</f>
        <v>-0.55636720005081453</v>
      </c>
      <c r="T419" s="113">
        <f>(M419-M$2)/M$3</f>
        <v>0.57360076477098987</v>
      </c>
      <c r="U419" s="113">
        <f>(N419-N$2)/N$3</f>
        <v>0.88145511250890063</v>
      </c>
      <c r="V419" s="113">
        <f>(O419-O$2)/O$3</f>
        <v>0.57527860037211143</v>
      </c>
      <c r="W419">
        <v>0</v>
      </c>
      <c r="Z419">
        <v>391</v>
      </c>
      <c r="AA419">
        <v>0.38807682555642214</v>
      </c>
      <c r="AB419">
        <v>-8.015837854347041E-2</v>
      </c>
    </row>
    <row r="420" spans="1:28" x14ac:dyDescent="0.35">
      <c r="A420">
        <v>114315</v>
      </c>
      <c r="B420">
        <v>4329559</v>
      </c>
      <c r="C420">
        <v>8123</v>
      </c>
      <c r="D420">
        <v>533</v>
      </c>
      <c r="E420">
        <v>14</v>
      </c>
      <c r="F420">
        <v>41841</v>
      </c>
      <c r="G420">
        <v>22.1</v>
      </c>
      <c r="H420">
        <v>0</v>
      </c>
      <c r="K420">
        <v>5111337</v>
      </c>
      <c r="L420">
        <v>763</v>
      </c>
      <c r="M420">
        <v>8.6999999999999993</v>
      </c>
      <c r="N420">
        <v>36361</v>
      </c>
      <c r="O420">
        <v>27.7</v>
      </c>
      <c r="P420">
        <v>0</v>
      </c>
      <c r="R420" s="113">
        <f>(K420-K$2)/K$3</f>
        <v>-0.37587808800766564</v>
      </c>
      <c r="S420" s="113">
        <f>(L420-L$2)/L$3</f>
        <v>-0.56755572669422782</v>
      </c>
      <c r="T420" s="113">
        <f>(M420-M$2)/M$3</f>
        <v>-3.3213770250900687</v>
      </c>
      <c r="U420" s="113">
        <f>(N420-N$2)/N$3</f>
        <v>-1.1949909433519601</v>
      </c>
      <c r="V420" s="113">
        <f>(O420-O$2)/O$3</f>
        <v>1.325569877624541</v>
      </c>
      <c r="W420">
        <v>0</v>
      </c>
      <c r="Z420">
        <v>392</v>
      </c>
      <c r="AA420">
        <v>-3.6394756804196002E-2</v>
      </c>
      <c r="AB420">
        <v>8.8470315447167047E-2</v>
      </c>
    </row>
    <row r="421" spans="1:28" x14ac:dyDescent="0.35">
      <c r="A421">
        <v>114317</v>
      </c>
      <c r="B421">
        <v>5682930</v>
      </c>
      <c r="C421">
        <v>6078</v>
      </c>
      <c r="D421">
        <v>935</v>
      </c>
      <c r="E421">
        <v>16.899999999999999</v>
      </c>
      <c r="F421">
        <v>38374</v>
      </c>
      <c r="G421">
        <v>13.9</v>
      </c>
      <c r="H421">
        <v>0</v>
      </c>
      <c r="K421">
        <v>8202276</v>
      </c>
      <c r="L421">
        <v>1557</v>
      </c>
      <c r="M421">
        <v>17.8</v>
      </c>
      <c r="N421">
        <v>40732</v>
      </c>
      <c r="O421">
        <v>6.4</v>
      </c>
      <c r="P421">
        <v>0</v>
      </c>
      <c r="R421" s="113">
        <f>(K421-K$2)/K$3</f>
        <v>1.0451214367691017</v>
      </c>
      <c r="S421" s="113">
        <f>(L421-L$2)/L$3</f>
        <v>1.6533668120233165</v>
      </c>
      <c r="T421" s="113">
        <f>(M421-M$2)/M$3</f>
        <v>1.2227637297478331</v>
      </c>
      <c r="U421" s="113">
        <f>(N421-N$2)/N$3</f>
        <v>0.24772813313314912</v>
      </c>
      <c r="V421" s="113">
        <f>(O421-O$2)/O$3</f>
        <v>-0.83405231230474997</v>
      </c>
      <c r="W421">
        <v>0</v>
      </c>
      <c r="Z421">
        <v>393</v>
      </c>
      <c r="AA421">
        <v>-0.86768154561346067</v>
      </c>
      <c r="AB421">
        <v>-6.1607936452484191E-2</v>
      </c>
    </row>
    <row r="422" spans="1:28" x14ac:dyDescent="0.35">
      <c r="A422">
        <v>114327</v>
      </c>
      <c r="B422">
        <v>4387226</v>
      </c>
      <c r="C422">
        <v>5881</v>
      </c>
      <c r="D422">
        <v>746</v>
      </c>
      <c r="E422">
        <v>11.9</v>
      </c>
      <c r="F422">
        <v>36983</v>
      </c>
      <c r="G422">
        <v>16.7</v>
      </c>
      <c r="H422">
        <v>0</v>
      </c>
      <c r="K422">
        <v>4039185</v>
      </c>
      <c r="L422">
        <v>565</v>
      </c>
      <c r="M422">
        <v>14.1</v>
      </c>
      <c r="N422">
        <v>38499</v>
      </c>
      <c r="O422">
        <v>35.1</v>
      </c>
      <c r="P422">
        <v>0</v>
      </c>
      <c r="R422" s="113">
        <f>(K422-K$2)/K$3</f>
        <v>-0.86877926868074296</v>
      </c>
      <c r="S422" s="113">
        <f>(L422-L$2)/L$3</f>
        <v>-1.1213877955431872</v>
      </c>
      <c r="T422" s="113">
        <f>(M422-M$2)/M$3</f>
        <v>-0.62485393980164361</v>
      </c>
      <c r="U422" s="113">
        <f>(N422-N$2)/N$3</f>
        <v>-0.48930954652625347</v>
      </c>
      <c r="V422" s="113">
        <f>(O422-O$2)/O$3</f>
        <v>2.075861154876971</v>
      </c>
      <c r="W422">
        <v>0</v>
      </c>
      <c r="Z422">
        <v>394</v>
      </c>
      <c r="AA422">
        <v>-0.53019763630645267</v>
      </c>
      <c r="AB422">
        <v>0.60037647013106255</v>
      </c>
    </row>
    <row r="423" spans="1:28" x14ac:dyDescent="0.35">
      <c r="A423">
        <v>114579</v>
      </c>
      <c r="B423">
        <v>8052750</v>
      </c>
      <c r="C423">
        <v>5965</v>
      </c>
      <c r="D423">
        <v>1350</v>
      </c>
      <c r="E423">
        <v>16.100000000000001</v>
      </c>
      <c r="F423">
        <v>37941</v>
      </c>
      <c r="G423">
        <v>12.2</v>
      </c>
      <c r="H423">
        <v>0</v>
      </c>
      <c r="K423">
        <v>4329559</v>
      </c>
      <c r="L423">
        <v>533</v>
      </c>
      <c r="M423">
        <v>14</v>
      </c>
      <c r="N423">
        <v>41841</v>
      </c>
      <c r="O423">
        <v>22.1</v>
      </c>
      <c r="P423">
        <v>0</v>
      </c>
      <c r="R423" s="113">
        <f>(K423-K$2)/K$3</f>
        <v>-0.73528542878046377</v>
      </c>
      <c r="S423" s="113">
        <f>(L423-L$2)/L$3</f>
        <v>-1.2108960086904939</v>
      </c>
      <c r="T423" s="113">
        <f>(M423-M$2)/M$3</f>
        <v>-0.67478955249216988</v>
      </c>
      <c r="U423" s="113">
        <f>(N423-N$2)/N$3</f>
        <v>0.61377147694966394</v>
      </c>
      <c r="V423" s="113">
        <f>(O423-O$2)/O$3</f>
        <v>0.75778188402810798</v>
      </c>
      <c r="W423">
        <v>0</v>
      </c>
      <c r="Z423">
        <v>395</v>
      </c>
      <c r="AA423">
        <v>0.45273486104112159</v>
      </c>
      <c r="AB423">
        <v>3.8994030628064558E-2</v>
      </c>
    </row>
    <row r="424" spans="1:28" x14ac:dyDescent="0.35">
      <c r="A424">
        <v>114580</v>
      </c>
      <c r="B424">
        <v>8841384</v>
      </c>
      <c r="C424">
        <v>5339</v>
      </c>
      <c r="D424">
        <v>1656</v>
      </c>
      <c r="E424">
        <v>15.6</v>
      </c>
      <c r="F424">
        <v>39132</v>
      </c>
      <c r="G424">
        <v>9.3000000000000007</v>
      </c>
      <c r="H424">
        <v>0</v>
      </c>
      <c r="K424">
        <v>5682930</v>
      </c>
      <c r="L424">
        <v>935</v>
      </c>
      <c r="M424">
        <v>16.899999999999999</v>
      </c>
      <c r="N424">
        <v>38374</v>
      </c>
      <c r="O424">
        <v>13.9</v>
      </c>
      <c r="P424">
        <v>0</v>
      </c>
      <c r="R424" s="113">
        <f>(K424-K$2)/K$3</f>
        <v>-0.11309924269052199</v>
      </c>
      <c r="S424" s="113">
        <f>(L424-L$2)/L$3</f>
        <v>-8.6449081027455008E-2</v>
      </c>
      <c r="T424" s="113">
        <f>(M424-M$2)/M$3</f>
        <v>0.77334321553309471</v>
      </c>
      <c r="U424" s="113">
        <f>(N424-N$2)/N$3</f>
        <v>-0.53056781341269565</v>
      </c>
      <c r="V424" s="113">
        <f>(O424-O$2)/O$3</f>
        <v>-7.3621963738098109E-2</v>
      </c>
      <c r="W424">
        <v>0</v>
      </c>
      <c r="Z424">
        <v>396</v>
      </c>
      <c r="AA424">
        <v>-0.14460391506858483</v>
      </c>
      <c r="AB424">
        <v>0.12175072663947951</v>
      </c>
    </row>
    <row r="425" spans="1:28" x14ac:dyDescent="0.35">
      <c r="A425">
        <v>114581</v>
      </c>
      <c r="B425">
        <v>6799830</v>
      </c>
      <c r="C425">
        <v>6766</v>
      </c>
      <c r="D425">
        <v>1005</v>
      </c>
      <c r="E425">
        <v>12.9</v>
      </c>
      <c r="F425">
        <v>38662</v>
      </c>
      <c r="G425">
        <v>22.3</v>
      </c>
      <c r="H425">
        <v>0</v>
      </c>
      <c r="K425">
        <v>4387226</v>
      </c>
      <c r="L425">
        <v>746</v>
      </c>
      <c r="M425">
        <v>11.9</v>
      </c>
      <c r="N425">
        <v>36983</v>
      </c>
      <c r="O425">
        <v>16.7</v>
      </c>
      <c r="P425">
        <v>0</v>
      </c>
      <c r="R425" s="113">
        <f>(K425-K$2)/K$3</f>
        <v>-0.7087741389765233</v>
      </c>
      <c r="S425" s="113">
        <f>(L425-L$2)/L$3</f>
        <v>-0.6151069649287344</v>
      </c>
      <c r="T425" s="113">
        <f>(M425-M$2)/M$3</f>
        <v>-1.7234374189932238</v>
      </c>
      <c r="U425" s="113">
        <f>(N425-N$2)/N$3</f>
        <v>-0.98968980732502387</v>
      </c>
      <c r="V425" s="113">
        <f>(O425-O$2)/O$3</f>
        <v>0.21027203306011846</v>
      </c>
      <c r="W425">
        <v>0</v>
      </c>
      <c r="Z425">
        <v>397</v>
      </c>
      <c r="AA425">
        <v>-6.5124066870265618E-2</v>
      </c>
      <c r="AB425">
        <v>-0.24777873178277482</v>
      </c>
    </row>
    <row r="426" spans="1:28" x14ac:dyDescent="0.35">
      <c r="A426">
        <v>114584</v>
      </c>
      <c r="B426">
        <v>5788253</v>
      </c>
      <c r="C426">
        <v>4943</v>
      </c>
      <c r="D426">
        <v>1171</v>
      </c>
      <c r="E426">
        <v>16.3</v>
      </c>
      <c r="F426">
        <v>41546</v>
      </c>
      <c r="G426">
        <v>7.7</v>
      </c>
      <c r="H426">
        <v>0</v>
      </c>
      <c r="K426">
        <v>8052750</v>
      </c>
      <c r="L426">
        <v>1350</v>
      </c>
      <c r="M426">
        <v>16.100000000000001</v>
      </c>
      <c r="N426">
        <v>37941</v>
      </c>
      <c r="O426">
        <v>12.2</v>
      </c>
      <c r="P426">
        <v>0</v>
      </c>
      <c r="R426" s="113">
        <f>(K426-K$2)/K$3</f>
        <v>0.9763797453472487</v>
      </c>
      <c r="S426" s="113">
        <f>(L426-L$2)/L$3</f>
        <v>1.0743605582266771</v>
      </c>
      <c r="T426" s="113">
        <f>(M426-M$2)/M$3</f>
        <v>0.37385831400888497</v>
      </c>
      <c r="U426" s="113">
        <f>(N426-N$2)/N$3</f>
        <v>-0.6734864499073312</v>
      </c>
      <c r="V426" s="113">
        <f>(O426-O$2)/O$3</f>
        <v>-0.24598617607987264</v>
      </c>
      <c r="W426">
        <v>0</v>
      </c>
      <c r="Z426">
        <v>398</v>
      </c>
      <c r="AA426">
        <v>0.29714217239318896</v>
      </c>
      <c r="AB426">
        <v>-2.559026202426079E-2</v>
      </c>
    </row>
    <row r="427" spans="1:28" x14ac:dyDescent="0.35">
      <c r="A427">
        <v>114587</v>
      </c>
      <c r="B427">
        <v>7848288</v>
      </c>
      <c r="C427">
        <v>5496</v>
      </c>
      <c r="D427">
        <v>1428</v>
      </c>
      <c r="E427">
        <v>15.1</v>
      </c>
      <c r="F427">
        <v>38042</v>
      </c>
      <c r="G427">
        <v>3.5</v>
      </c>
      <c r="H427">
        <v>0</v>
      </c>
      <c r="K427">
        <v>8841384</v>
      </c>
      <c r="L427">
        <v>1656</v>
      </c>
      <c r="M427">
        <v>15.6</v>
      </c>
      <c r="N427">
        <v>39132</v>
      </c>
      <c r="O427">
        <v>9.3000000000000007</v>
      </c>
      <c r="P427">
        <v>0</v>
      </c>
      <c r="R427" s="113">
        <f>(K427-K$2)/K$3</f>
        <v>1.3389389997430168</v>
      </c>
      <c r="S427" s="113">
        <f>(L427-L$2)/L$3</f>
        <v>1.9302828464477961</v>
      </c>
      <c r="T427" s="113">
        <f>(M427-M$2)/M$3</f>
        <v>0.12418025055625216</v>
      </c>
      <c r="U427" s="113">
        <f>(N427-N$2)/N$3</f>
        <v>-0.2803776830133104</v>
      </c>
      <c r="V427" s="113">
        <f>(O427-O$2)/O$3</f>
        <v>-0.54001924419231118</v>
      </c>
      <c r="W427">
        <v>0</v>
      </c>
      <c r="Z427">
        <v>399</v>
      </c>
      <c r="AA427">
        <v>-0.75252016846670233</v>
      </c>
      <c r="AB427">
        <v>0.28776096662156952</v>
      </c>
    </row>
    <row r="428" spans="1:28" x14ac:dyDescent="0.35">
      <c r="A428">
        <v>114588</v>
      </c>
      <c r="B428">
        <v>3467448</v>
      </c>
      <c r="C428">
        <v>5351</v>
      </c>
      <c r="D428">
        <v>648</v>
      </c>
      <c r="E428">
        <v>17.7</v>
      </c>
      <c r="F428">
        <v>38783</v>
      </c>
      <c r="G428">
        <v>8.1999999999999993</v>
      </c>
      <c r="H428">
        <v>0</v>
      </c>
      <c r="K428">
        <v>6799830</v>
      </c>
      <c r="L428">
        <v>1005</v>
      </c>
      <c r="M428">
        <v>12.9</v>
      </c>
      <c r="N428">
        <v>38662</v>
      </c>
      <c r="O428">
        <v>22.3</v>
      </c>
      <c r="P428">
        <v>0</v>
      </c>
      <c r="R428" s="113">
        <f>(K428-K$2)/K$3</f>
        <v>0.40037396697915167</v>
      </c>
      <c r="S428" s="113">
        <f>(L428-L$2)/L$3</f>
        <v>0.1093501352322781</v>
      </c>
      <c r="T428" s="113">
        <f>(M428-M$2)/M$3</f>
        <v>-1.2240812920879598</v>
      </c>
      <c r="U428" s="113">
        <f>(N428-N$2)/N$3</f>
        <v>-0.43550876650633291</v>
      </c>
      <c r="V428" s="113">
        <f>(O428-O$2)/O$3</f>
        <v>0.77806002665655194</v>
      </c>
      <c r="W428">
        <v>0</v>
      </c>
      <c r="Z428">
        <v>400</v>
      </c>
      <c r="AA428">
        <v>-8.6738456025460736E-2</v>
      </c>
      <c r="AB428">
        <v>-1.3666702803122821E-2</v>
      </c>
    </row>
    <row r="429" spans="1:28" x14ac:dyDescent="0.35">
      <c r="A429">
        <v>114590</v>
      </c>
      <c r="B429">
        <v>8715424</v>
      </c>
      <c r="C429">
        <v>5032</v>
      </c>
      <c r="D429">
        <v>1732</v>
      </c>
      <c r="E429">
        <v>15.4</v>
      </c>
      <c r="F429">
        <v>38964</v>
      </c>
      <c r="G429">
        <v>5</v>
      </c>
      <c r="H429">
        <v>0</v>
      </c>
      <c r="K429">
        <v>5788253</v>
      </c>
      <c r="L429">
        <v>1171</v>
      </c>
      <c r="M429">
        <v>16.3</v>
      </c>
      <c r="N429">
        <v>41546</v>
      </c>
      <c r="O429">
        <v>7.7</v>
      </c>
      <c r="P429">
        <v>0</v>
      </c>
      <c r="R429" s="113">
        <f>(K429-K$2)/K$3</f>
        <v>-6.4679027038235262E-2</v>
      </c>
      <c r="S429" s="113">
        <f>(L429-L$2)/L$3</f>
        <v>0.5736739909339309</v>
      </c>
      <c r="T429" s="113">
        <f>(M429-M$2)/M$3</f>
        <v>0.47372953938993739</v>
      </c>
      <c r="U429" s="113">
        <f>(N429-N$2)/N$3</f>
        <v>0.5164019670976604</v>
      </c>
      <c r="V429" s="113">
        <f>(O429-O$2)/O$3</f>
        <v>-0.70224438521986365</v>
      </c>
      <c r="W429">
        <v>0</v>
      </c>
      <c r="Z429">
        <v>401</v>
      </c>
      <c r="AA429">
        <v>0.96331968786354072</v>
      </c>
      <c r="AB429">
        <v>-0.44229675651295819</v>
      </c>
    </row>
    <row r="430" spans="1:28" x14ac:dyDescent="0.35">
      <c r="A430">
        <v>114591</v>
      </c>
      <c r="B430">
        <v>4519983</v>
      </c>
      <c r="C430">
        <v>5039</v>
      </c>
      <c r="D430">
        <v>897</v>
      </c>
      <c r="E430">
        <v>18.5</v>
      </c>
      <c r="F430">
        <v>39473</v>
      </c>
      <c r="G430">
        <v>4.0999999999999996</v>
      </c>
      <c r="H430">
        <v>0</v>
      </c>
      <c r="K430">
        <v>7848288</v>
      </c>
      <c r="L430">
        <v>1428</v>
      </c>
      <c r="M430">
        <v>15.1</v>
      </c>
      <c r="N430">
        <v>38042</v>
      </c>
      <c r="O430">
        <v>3.5</v>
      </c>
      <c r="P430">
        <v>0</v>
      </c>
      <c r="R430" s="113">
        <f>(K430-K$2)/K$3</f>
        <v>0.88238228864075674</v>
      </c>
      <c r="S430" s="113">
        <f>(L430-L$2)/L$3</f>
        <v>1.2925368277732368</v>
      </c>
      <c r="T430" s="113">
        <f>(M430-M$2)/M$3</f>
        <v>-0.12549781289637976</v>
      </c>
      <c r="U430" s="113">
        <f>(N430-N$2)/N$3</f>
        <v>-0.64014977026308595</v>
      </c>
      <c r="V430" s="113">
        <f>(O430-O$2)/O$3</f>
        <v>-1.1280853804171886</v>
      </c>
      <c r="W430">
        <v>0</v>
      </c>
      <c r="Z430">
        <v>402</v>
      </c>
      <c r="AA430">
        <v>-1.179421135188887</v>
      </c>
      <c r="AB430">
        <v>2.8719835184513487E-2</v>
      </c>
    </row>
    <row r="431" spans="1:28" x14ac:dyDescent="0.35">
      <c r="A431">
        <v>114592</v>
      </c>
      <c r="B431">
        <v>5434429</v>
      </c>
      <c r="C431">
        <v>5551</v>
      </c>
      <c r="D431">
        <v>979</v>
      </c>
      <c r="E431">
        <v>16</v>
      </c>
      <c r="F431">
        <v>39113</v>
      </c>
      <c r="G431">
        <v>8.1999999999999993</v>
      </c>
      <c r="H431">
        <v>0</v>
      </c>
      <c r="K431">
        <v>3467448</v>
      </c>
      <c r="L431">
        <v>648</v>
      </c>
      <c r="M431">
        <v>17.7</v>
      </c>
      <c r="N431">
        <v>38783</v>
      </c>
      <c r="O431">
        <v>8.1999999999999993</v>
      </c>
      <c r="P431">
        <v>0</v>
      </c>
      <c r="R431" s="113">
        <f>(K431-K$2)/K$3</f>
        <v>-1.1316243152175056</v>
      </c>
      <c r="S431" s="113">
        <f>(L431-L$2)/L$3</f>
        <v>-0.88922586769236078</v>
      </c>
      <c r="T431" s="113">
        <f>(M431-M$2)/M$3</f>
        <v>1.1728281170573061</v>
      </c>
      <c r="U431" s="113">
        <f>(N431-N$2)/N$3</f>
        <v>-0.39557076416025688</v>
      </c>
      <c r="V431" s="113">
        <f>(O431-O$2)/O$3</f>
        <v>-0.65154902864875364</v>
      </c>
      <c r="W431">
        <v>0</v>
      </c>
      <c r="Z431">
        <v>403</v>
      </c>
      <c r="AA431">
        <v>1.6894113620111706</v>
      </c>
      <c r="AB431">
        <v>-0.48115724764154444</v>
      </c>
    </row>
    <row r="432" spans="1:28" x14ac:dyDescent="0.35">
      <c r="A432">
        <v>114594</v>
      </c>
      <c r="B432">
        <v>3880485</v>
      </c>
      <c r="C432">
        <v>5715</v>
      </c>
      <c r="D432">
        <v>679</v>
      </c>
      <c r="E432">
        <v>16.3</v>
      </c>
      <c r="F432">
        <v>37863</v>
      </c>
      <c r="G432">
        <v>6.9</v>
      </c>
      <c r="H432">
        <v>0</v>
      </c>
      <c r="K432">
        <v>8715424</v>
      </c>
      <c r="L432">
        <v>1732</v>
      </c>
      <c r="M432">
        <v>15.4</v>
      </c>
      <c r="N432">
        <v>38964</v>
      </c>
      <c r="O432">
        <v>5</v>
      </c>
      <c r="P432">
        <v>0</v>
      </c>
      <c r="R432" s="113">
        <f>(K432-K$2)/K$3</f>
        <v>1.2810313218040856</v>
      </c>
      <c r="S432" s="113">
        <f>(L432-L$2)/L$3</f>
        <v>2.1428648526726493</v>
      </c>
      <c r="T432" s="113">
        <f>(M432-M$2)/M$3</f>
        <v>2.4309025175199749E-2</v>
      </c>
      <c r="U432" s="113">
        <f>(N432-N$2)/N$3</f>
        <v>-0.33582879370868868</v>
      </c>
      <c r="V432" s="113">
        <f>(O432-O$2)/O$3</f>
        <v>-0.97599931070385826</v>
      </c>
      <c r="W432">
        <v>0</v>
      </c>
      <c r="Z432">
        <v>404</v>
      </c>
      <c r="AA432">
        <v>-0.91332534730160364</v>
      </c>
      <c r="AB432">
        <v>-3.9911506500121874E-2</v>
      </c>
    </row>
    <row r="433" spans="1:28" x14ac:dyDescent="0.35">
      <c r="A433">
        <v>114598</v>
      </c>
      <c r="B433">
        <v>5799889</v>
      </c>
      <c r="C433">
        <v>5039</v>
      </c>
      <c r="D433">
        <v>1151</v>
      </c>
      <c r="E433">
        <v>16.399999999999999</v>
      </c>
      <c r="F433">
        <v>38768</v>
      </c>
      <c r="G433">
        <v>6.1</v>
      </c>
      <c r="H433">
        <v>0</v>
      </c>
      <c r="K433">
        <v>4519983</v>
      </c>
      <c r="L433">
        <v>897</v>
      </c>
      <c r="M433">
        <v>18.5</v>
      </c>
      <c r="N433">
        <v>39473</v>
      </c>
      <c r="O433">
        <v>4.0999999999999996</v>
      </c>
      <c r="P433">
        <v>0</v>
      </c>
      <c r="R433" s="113">
        <f>(K433-K$2)/K$3</f>
        <v>-0.64774167152543827</v>
      </c>
      <c r="S433" s="113">
        <f>(L433-L$2)/L$3</f>
        <v>-0.19274008413988156</v>
      </c>
      <c r="T433" s="113">
        <f>(M433-M$2)/M$3</f>
        <v>1.5723130185815175</v>
      </c>
      <c r="U433" s="113">
        <f>(N433-N$2)/N$3</f>
        <v>-0.16782513094709622</v>
      </c>
      <c r="V433" s="113">
        <f>(O433-O$2)/O$3</f>
        <v>-1.0672509525318565</v>
      </c>
      <c r="W433">
        <v>0</v>
      </c>
      <c r="Z433">
        <v>405</v>
      </c>
      <c r="AA433">
        <v>-0.11464635133054488</v>
      </c>
      <c r="AB433">
        <v>-0.1759356027742979</v>
      </c>
    </row>
    <row r="434" spans="1:28" x14ac:dyDescent="0.35">
      <c r="A434">
        <v>114606</v>
      </c>
      <c r="B434">
        <v>8964732</v>
      </c>
      <c r="C434">
        <v>5617</v>
      </c>
      <c r="D434">
        <v>1596</v>
      </c>
      <c r="E434">
        <v>16.600000000000001</v>
      </c>
      <c r="F434">
        <v>39603</v>
      </c>
      <c r="G434">
        <v>9.4</v>
      </c>
      <c r="H434">
        <v>0</v>
      </c>
      <c r="K434">
        <v>5434429</v>
      </c>
      <c r="L434">
        <v>979</v>
      </c>
      <c r="M434">
        <v>16</v>
      </c>
      <c r="N434">
        <v>39113</v>
      </c>
      <c r="O434">
        <v>8.1999999999999993</v>
      </c>
      <c r="P434">
        <v>0</v>
      </c>
      <c r="R434" s="113">
        <f>(K434-K$2)/K$3</f>
        <v>-0.22734277933312524</v>
      </c>
      <c r="S434" s="113">
        <f>(L434-L$2)/L$3</f>
        <v>3.6624712050091518E-2</v>
      </c>
      <c r="T434" s="113">
        <f>(M434-M$2)/M$3</f>
        <v>0.32392270131835788</v>
      </c>
      <c r="U434" s="113">
        <f>(N434-N$2)/N$3</f>
        <v>-0.28664893958004961</v>
      </c>
      <c r="V434" s="113">
        <f>(O434-O$2)/O$3</f>
        <v>-0.65154902864875364</v>
      </c>
      <c r="W434">
        <v>0</v>
      </c>
      <c r="Z434">
        <v>406</v>
      </c>
      <c r="AA434">
        <v>5.2663489858778889E-2</v>
      </c>
      <c r="AB434">
        <v>-0.28659926704298555</v>
      </c>
    </row>
    <row r="435" spans="1:28" x14ac:dyDescent="0.35">
      <c r="A435">
        <v>114607</v>
      </c>
      <c r="B435">
        <v>9847488</v>
      </c>
      <c r="C435">
        <v>6034</v>
      </c>
      <c r="D435">
        <v>1632</v>
      </c>
      <c r="E435">
        <v>14</v>
      </c>
      <c r="F435">
        <v>38087</v>
      </c>
      <c r="G435">
        <v>12.9</v>
      </c>
      <c r="H435">
        <v>0</v>
      </c>
      <c r="K435">
        <v>3880485</v>
      </c>
      <c r="L435">
        <v>679</v>
      </c>
      <c r="M435">
        <v>16.3</v>
      </c>
      <c r="N435">
        <v>37863</v>
      </c>
      <c r="O435">
        <v>6.9</v>
      </c>
      <c r="P435">
        <v>0</v>
      </c>
      <c r="R435" s="113">
        <f>(K435-K$2)/K$3</f>
        <v>-0.94173852946915482</v>
      </c>
      <c r="S435" s="113">
        <f>(L435-L$2)/L$3</f>
        <v>-0.80251478620590755</v>
      </c>
      <c r="T435" s="113">
        <f>(M435-M$2)/M$3</f>
        <v>0.47372953938993739</v>
      </c>
      <c r="U435" s="113">
        <f>(N435-N$2)/N$3</f>
        <v>-0.69923160844447119</v>
      </c>
      <c r="V435" s="113">
        <f>(O435-O$2)/O$3</f>
        <v>-0.78335695573363984</v>
      </c>
      <c r="W435">
        <v>0</v>
      </c>
      <c r="Z435">
        <v>407</v>
      </c>
      <c r="AA435">
        <v>-0.23099386970232433</v>
      </c>
      <c r="AB435">
        <v>-2.1543888068315808E-3</v>
      </c>
    </row>
    <row r="436" spans="1:28" x14ac:dyDescent="0.35">
      <c r="A436">
        <v>114608</v>
      </c>
      <c r="B436">
        <v>5684840</v>
      </c>
      <c r="C436">
        <v>5530</v>
      </c>
      <c r="D436">
        <v>1028</v>
      </c>
      <c r="E436">
        <v>15.5</v>
      </c>
      <c r="F436">
        <v>37965</v>
      </c>
      <c r="G436">
        <v>9.6999999999999993</v>
      </c>
      <c r="H436">
        <v>0</v>
      </c>
      <c r="K436">
        <v>5799889</v>
      </c>
      <c r="L436">
        <v>1151</v>
      </c>
      <c r="M436">
        <v>16.399999999999999</v>
      </c>
      <c r="N436">
        <v>38768</v>
      </c>
      <c r="O436">
        <v>6.1</v>
      </c>
      <c r="P436">
        <v>0</v>
      </c>
      <c r="R436" s="113">
        <f>(K436-K$2)/K$3</f>
        <v>-5.9329600708468662E-2</v>
      </c>
      <c r="S436" s="113">
        <f>(L436-L$2)/L$3</f>
        <v>0.51773135771686429</v>
      </c>
      <c r="T436" s="113">
        <f>(M436-M$2)/M$3</f>
        <v>0.52366515208046271</v>
      </c>
      <c r="U436" s="113">
        <f>(N436-N$2)/N$3</f>
        <v>-0.40052175618662994</v>
      </c>
      <c r="V436" s="113">
        <f>(O436-O$2)/O$3</f>
        <v>-0.86446952624741602</v>
      </c>
      <c r="W436">
        <v>0</v>
      </c>
      <c r="Z436">
        <v>408</v>
      </c>
      <c r="AA436">
        <v>1.9822267578017538</v>
      </c>
      <c r="AB436">
        <v>-0.69501297765436276</v>
      </c>
    </row>
    <row r="437" spans="1:28" x14ac:dyDescent="0.35">
      <c r="A437">
        <v>114611</v>
      </c>
      <c r="B437">
        <v>11107900</v>
      </c>
      <c r="C437">
        <v>4915</v>
      </c>
      <c r="D437">
        <v>2260</v>
      </c>
      <c r="E437">
        <v>17.7</v>
      </c>
      <c r="F437">
        <v>38505</v>
      </c>
      <c r="G437">
        <v>7.1</v>
      </c>
      <c r="H437">
        <v>0</v>
      </c>
      <c r="K437">
        <v>8964732</v>
      </c>
      <c r="L437">
        <v>1596</v>
      </c>
      <c r="M437">
        <v>16.600000000000001</v>
      </c>
      <c r="N437">
        <v>39603</v>
      </c>
      <c r="O437">
        <v>9.4</v>
      </c>
      <c r="P437">
        <v>0</v>
      </c>
      <c r="R437" s="113">
        <f>(K437-K$2)/K$3</f>
        <v>1.3956458611149702</v>
      </c>
      <c r="S437" s="113">
        <f>(L437-L$2)/L$3</f>
        <v>1.7624549467965962</v>
      </c>
      <c r="T437" s="113">
        <f>(M437-M$2)/M$3</f>
        <v>0.62353637746151691</v>
      </c>
      <c r="U437" s="113">
        <f>(N437-N$2)/N$3</f>
        <v>-0.12491653338519638</v>
      </c>
      <c r="V437" s="113">
        <f>(O437-O$2)/O$3</f>
        <v>-0.5298801728780892</v>
      </c>
      <c r="W437">
        <v>0</v>
      </c>
      <c r="Z437">
        <v>409</v>
      </c>
      <c r="AA437">
        <v>2.073383488497742</v>
      </c>
      <c r="AB437">
        <v>-0.10686796030344681</v>
      </c>
    </row>
    <row r="438" spans="1:28" x14ac:dyDescent="0.35">
      <c r="A438">
        <v>114612</v>
      </c>
      <c r="B438">
        <v>5095244</v>
      </c>
      <c r="C438">
        <v>5126</v>
      </c>
      <c r="D438">
        <v>994</v>
      </c>
      <c r="E438">
        <v>16.899999999999999</v>
      </c>
      <c r="F438">
        <v>40664</v>
      </c>
      <c r="G438">
        <v>6.4</v>
      </c>
      <c r="H438">
        <v>0</v>
      </c>
      <c r="K438">
        <v>9847488</v>
      </c>
      <c r="L438">
        <v>1632</v>
      </c>
      <c r="M438">
        <v>14</v>
      </c>
      <c r="N438">
        <v>38087</v>
      </c>
      <c r="O438">
        <v>12.9</v>
      </c>
      <c r="P438">
        <v>0</v>
      </c>
      <c r="R438" s="113">
        <f>(K438-K$2)/K$3</f>
        <v>1.801475887684191</v>
      </c>
      <c r="S438" s="113">
        <f>(L438-L$2)/L$3</f>
        <v>1.8631516865873161</v>
      </c>
      <c r="T438" s="113">
        <f>(M438-M$2)/M$3</f>
        <v>-0.67478955249216988</v>
      </c>
      <c r="U438" s="113">
        <f>(N438-N$2)/N$3</f>
        <v>-0.62529679418396678</v>
      </c>
      <c r="V438" s="113">
        <f>(O438-O$2)/O$3</f>
        <v>-0.17501267688031835</v>
      </c>
      <c r="W438">
        <v>0</v>
      </c>
      <c r="Z438">
        <v>410</v>
      </c>
      <c r="AA438">
        <v>-0.32505728936317713</v>
      </c>
      <c r="AB438">
        <v>-7.1065959119216315E-2</v>
      </c>
    </row>
    <row r="439" spans="1:28" x14ac:dyDescent="0.35">
      <c r="A439">
        <v>115237</v>
      </c>
      <c r="B439">
        <v>4291872</v>
      </c>
      <c r="C439">
        <v>5792</v>
      </c>
      <c r="D439">
        <v>741</v>
      </c>
      <c r="E439">
        <v>15.5</v>
      </c>
      <c r="F439">
        <v>39718</v>
      </c>
      <c r="G439">
        <v>13.9</v>
      </c>
      <c r="H439">
        <v>0</v>
      </c>
      <c r="K439">
        <v>5684840</v>
      </c>
      <c r="L439">
        <v>1028</v>
      </c>
      <c r="M439">
        <v>15.5</v>
      </c>
      <c r="N439">
        <v>37965</v>
      </c>
      <c r="O439">
        <v>9.6999999999999993</v>
      </c>
      <c r="P439">
        <v>0</v>
      </c>
      <c r="R439" s="113">
        <f>(K439-K$2)/K$3</f>
        <v>-0.11222115706918698</v>
      </c>
      <c r="S439" s="113">
        <f>(L439-L$2)/L$3</f>
        <v>0.17368416343190471</v>
      </c>
      <c r="T439" s="113">
        <f>(M439-M$2)/M$3</f>
        <v>7.4244637865725951E-2</v>
      </c>
      <c r="U439" s="113">
        <f>(N439-N$2)/N$3</f>
        <v>-0.66556486266513437</v>
      </c>
      <c r="V439" s="113">
        <f>(O439-O$2)/O$3</f>
        <v>-0.49946295893542325</v>
      </c>
      <c r="W439">
        <v>0</v>
      </c>
      <c r="Z439">
        <v>411</v>
      </c>
      <c r="AA439">
        <v>-1.0998302651615492</v>
      </c>
      <c r="AB439">
        <v>-6.8707206492528261E-2</v>
      </c>
    </row>
    <row r="440" spans="1:28" x14ac:dyDescent="0.35">
      <c r="A440">
        <v>115238</v>
      </c>
      <c r="B440">
        <v>5668803</v>
      </c>
      <c r="C440">
        <v>4977</v>
      </c>
      <c r="D440">
        <v>1139</v>
      </c>
      <c r="E440">
        <v>17.7</v>
      </c>
      <c r="F440">
        <v>40826</v>
      </c>
      <c r="G440">
        <v>7.2</v>
      </c>
      <c r="H440">
        <v>0</v>
      </c>
      <c r="K440">
        <v>11107900</v>
      </c>
      <c r="L440">
        <v>2260</v>
      </c>
      <c r="M440">
        <v>17.7</v>
      </c>
      <c r="N440">
        <v>38505</v>
      </c>
      <c r="O440">
        <v>7.1</v>
      </c>
      <c r="P440">
        <v>0</v>
      </c>
      <c r="R440" s="113">
        <f>(K440-K$2)/K$3</f>
        <v>2.3809259683952417</v>
      </c>
      <c r="S440" s="113">
        <f>(L440-L$2)/L$3</f>
        <v>3.6197503696032074</v>
      </c>
      <c r="T440" s="113">
        <f>(M440-M$2)/M$3</f>
        <v>1.1728281170573061</v>
      </c>
      <c r="U440" s="113">
        <f>(N440-N$2)/N$3</f>
        <v>-0.48732914971570424</v>
      </c>
      <c r="V440" s="113">
        <f>(O440-O$2)/O$3</f>
        <v>-0.76307881310519576</v>
      </c>
      <c r="W440">
        <v>0</v>
      </c>
      <c r="Z440">
        <v>412</v>
      </c>
      <c r="AA440">
        <v>-1.0575218459617493</v>
      </c>
      <c r="AB440">
        <v>0.15524705880726408</v>
      </c>
    </row>
    <row r="441" spans="1:28" x14ac:dyDescent="0.35">
      <c r="A441">
        <v>115239</v>
      </c>
      <c r="B441">
        <v>3178375</v>
      </c>
      <c r="C441">
        <v>5875</v>
      </c>
      <c r="D441">
        <v>541</v>
      </c>
      <c r="E441">
        <v>16.5</v>
      </c>
      <c r="F441">
        <v>43199</v>
      </c>
      <c r="G441">
        <v>9.3000000000000007</v>
      </c>
      <c r="H441">
        <v>0</v>
      </c>
      <c r="K441">
        <v>5095244</v>
      </c>
      <c r="L441">
        <v>994</v>
      </c>
      <c r="M441">
        <v>16.899999999999999</v>
      </c>
      <c r="N441">
        <v>40664</v>
      </c>
      <c r="O441">
        <v>6.4</v>
      </c>
      <c r="P441">
        <v>0</v>
      </c>
      <c r="R441" s="113">
        <f>(K441-K$2)/K$3</f>
        <v>-0.38327653403077794</v>
      </c>
      <c r="S441" s="113">
        <f>(L441-L$2)/L$3</f>
        <v>7.8581686962891473E-2</v>
      </c>
      <c r="T441" s="113">
        <f>(M441-M$2)/M$3</f>
        <v>0.77334321553309471</v>
      </c>
      <c r="U441" s="113">
        <f>(N441-N$2)/N$3</f>
        <v>0.2252836359469246</v>
      </c>
      <c r="V441" s="113">
        <f>(O441-O$2)/O$3</f>
        <v>-0.83405231230474997</v>
      </c>
      <c r="W441">
        <v>0</v>
      </c>
      <c r="Z441">
        <v>413</v>
      </c>
      <c r="AA441">
        <v>-0.49759930843269229</v>
      </c>
      <c r="AB441">
        <v>-7.0158417333654022E-2</v>
      </c>
    </row>
    <row r="442" spans="1:28" x14ac:dyDescent="0.35">
      <c r="A442">
        <v>115322</v>
      </c>
      <c r="B442">
        <v>6439605</v>
      </c>
      <c r="C442">
        <v>4965</v>
      </c>
      <c r="D442">
        <v>1297</v>
      </c>
      <c r="E442">
        <v>17.399999999999999</v>
      </c>
      <c r="F442">
        <v>39975</v>
      </c>
      <c r="G442">
        <v>5.9</v>
      </c>
      <c r="H442">
        <v>0</v>
      </c>
      <c r="K442">
        <v>4291872</v>
      </c>
      <c r="L442">
        <v>741</v>
      </c>
      <c r="M442">
        <v>15.5</v>
      </c>
      <c r="N442">
        <v>39718</v>
      </c>
      <c r="O442">
        <v>13.9</v>
      </c>
      <c r="P442">
        <v>0</v>
      </c>
      <c r="R442" s="113">
        <f>(K442-K$2)/K$3</f>
        <v>-0.75261129936227145</v>
      </c>
      <c r="S442" s="113">
        <f>(L442-L$2)/L$3</f>
        <v>-0.62909262323300108</v>
      </c>
      <c r="T442" s="113">
        <f>(M442-M$2)/M$3</f>
        <v>7.4244637865725951E-2</v>
      </c>
      <c r="U442" s="113">
        <f>(N442-N$2)/N$3</f>
        <v>-8.6958927849669604E-2</v>
      </c>
      <c r="V442" s="113">
        <f>(O442-O$2)/O$3</f>
        <v>-7.3621963738098109E-2</v>
      </c>
      <c r="W442">
        <v>0</v>
      </c>
      <c r="Z442">
        <v>414</v>
      </c>
      <c r="AA442">
        <v>0.29110261187403103</v>
      </c>
      <c r="AB442">
        <v>1.2482413638028655E-2</v>
      </c>
    </row>
    <row r="443" spans="1:28" x14ac:dyDescent="0.35">
      <c r="A443">
        <v>115382</v>
      </c>
      <c r="B443">
        <v>4455876</v>
      </c>
      <c r="C443">
        <v>5388</v>
      </c>
      <c r="D443">
        <v>827</v>
      </c>
      <c r="E443">
        <v>18.600000000000001</v>
      </c>
      <c r="F443">
        <v>40653</v>
      </c>
      <c r="G443">
        <v>9.1</v>
      </c>
      <c r="H443">
        <v>0</v>
      </c>
      <c r="K443">
        <v>5668803</v>
      </c>
      <c r="L443">
        <v>1139</v>
      </c>
      <c r="M443">
        <v>17.7</v>
      </c>
      <c r="N443">
        <v>40826</v>
      </c>
      <c r="O443">
        <v>7.2</v>
      </c>
      <c r="P443">
        <v>0</v>
      </c>
      <c r="R443" s="113">
        <f>(K443-K$2)/K$3</f>
        <v>-0.1195938581735585</v>
      </c>
      <c r="S443" s="113">
        <f>(L443-L$2)/L$3</f>
        <v>0.48416577778662434</v>
      </c>
      <c r="T443" s="113">
        <f>(M443-M$2)/M$3</f>
        <v>1.1728281170573061</v>
      </c>
      <c r="U443" s="113">
        <f>(N443-N$2)/N$3</f>
        <v>0.27875434983175362</v>
      </c>
      <c r="V443" s="113">
        <f>(O443-O$2)/O$3</f>
        <v>-0.75293974179097378</v>
      </c>
      <c r="W443">
        <v>0</v>
      </c>
      <c r="Z443">
        <v>415</v>
      </c>
      <c r="AA443">
        <v>-0.50504531717397749</v>
      </c>
      <c r="AB443">
        <v>-0.14060457970377793</v>
      </c>
    </row>
    <row r="444" spans="1:28" x14ac:dyDescent="0.35">
      <c r="A444">
        <v>115720</v>
      </c>
      <c r="B444">
        <v>3391203</v>
      </c>
      <c r="C444">
        <v>5857</v>
      </c>
      <c r="D444">
        <v>579</v>
      </c>
      <c r="E444">
        <v>13.4</v>
      </c>
      <c r="F444">
        <v>39514</v>
      </c>
      <c r="G444">
        <v>15.9</v>
      </c>
      <c r="H444">
        <v>0</v>
      </c>
      <c r="K444">
        <v>3178375</v>
      </c>
      <c r="L444">
        <v>541</v>
      </c>
      <c r="M444">
        <v>16.5</v>
      </c>
      <c r="N444">
        <v>43199</v>
      </c>
      <c r="O444">
        <v>9.3000000000000007</v>
      </c>
      <c r="P444">
        <v>0</v>
      </c>
      <c r="R444" s="113">
        <f>(K444-K$2)/K$3</f>
        <v>-1.264520045487755</v>
      </c>
      <c r="S444" s="113">
        <f>(L444-L$2)/L$3</f>
        <v>-1.188518955403667</v>
      </c>
      <c r="T444" s="113">
        <f>(M444-M$2)/M$3</f>
        <v>0.57360076477098987</v>
      </c>
      <c r="U444" s="113">
        <f>(N444-N$2)/N$3</f>
        <v>1.0620012884039713</v>
      </c>
      <c r="V444" s="113">
        <f>(O444-O$2)/O$3</f>
        <v>-0.54001924419231118</v>
      </c>
      <c r="W444">
        <v>0</v>
      </c>
      <c r="Z444">
        <v>416</v>
      </c>
      <c r="AA444">
        <v>-2.7373561212653275E-2</v>
      </c>
      <c r="AB444">
        <v>-0.34850452679501237</v>
      </c>
    </row>
    <row r="445" spans="1:28" x14ac:dyDescent="0.35">
      <c r="A445">
        <v>115723</v>
      </c>
      <c r="B445">
        <v>6078972</v>
      </c>
      <c r="C445">
        <v>5178</v>
      </c>
      <c r="D445">
        <v>1174</v>
      </c>
      <c r="E445">
        <v>16.399999999999999</v>
      </c>
      <c r="F445">
        <v>39942</v>
      </c>
      <c r="G445">
        <v>9.9</v>
      </c>
      <c r="H445">
        <v>0</v>
      </c>
      <c r="K445">
        <v>6439605</v>
      </c>
      <c r="L445">
        <v>1297</v>
      </c>
      <c r="M445">
        <v>17.399999999999999</v>
      </c>
      <c r="N445">
        <v>39975</v>
      </c>
      <c r="O445">
        <v>5.9</v>
      </c>
      <c r="P445">
        <v>0</v>
      </c>
      <c r="R445" s="113">
        <f>(K445-K$2)/K$3</f>
        <v>0.23476747852605989</v>
      </c>
      <c r="S445" s="113">
        <f>(L445-L$2)/L$3</f>
        <v>0.92611258020145049</v>
      </c>
      <c r="T445" s="113">
        <f>(M445-M$2)/M$3</f>
        <v>1.0230212789857265</v>
      </c>
      <c r="U445" s="113">
        <f>(N445-N$2)/N$3</f>
        <v>-2.1319311311445398E-3</v>
      </c>
      <c r="V445" s="113">
        <f>(O445-O$2)/O$3</f>
        <v>-0.88474766887585998</v>
      </c>
      <c r="W445">
        <v>0</v>
      </c>
      <c r="Z445">
        <v>417</v>
      </c>
      <c r="AA445">
        <v>1.1243092225555607</v>
      </c>
      <c r="AB445">
        <v>-7.9187785786458909E-2</v>
      </c>
    </row>
    <row r="446" spans="1:28" x14ac:dyDescent="0.35">
      <c r="A446">
        <v>115758</v>
      </c>
      <c r="B446">
        <v>6498940</v>
      </c>
      <c r="C446">
        <v>5327</v>
      </c>
      <c r="D446">
        <v>1220</v>
      </c>
      <c r="E446">
        <v>16.8</v>
      </c>
      <c r="F446">
        <v>38700</v>
      </c>
      <c r="G446">
        <v>7.5</v>
      </c>
      <c r="H446">
        <v>0</v>
      </c>
      <c r="K446">
        <v>4455876</v>
      </c>
      <c r="L446">
        <v>827</v>
      </c>
      <c r="M446">
        <v>18.600000000000001</v>
      </c>
      <c r="N446">
        <v>40653</v>
      </c>
      <c r="O446">
        <v>9.1</v>
      </c>
      <c r="P446">
        <v>0</v>
      </c>
      <c r="R446" s="113">
        <f>(K446-K$2)/K$3</f>
        <v>-0.67721362698456067</v>
      </c>
      <c r="S446" s="113">
        <f>(L446-L$2)/L$3</f>
        <v>-0.38853930039961465</v>
      </c>
      <c r="T446" s="113">
        <f>(M446-M$2)/M$3</f>
        <v>1.6222486312720446</v>
      </c>
      <c r="U446" s="113">
        <f>(N446-N$2)/N$3</f>
        <v>0.2216529084609177</v>
      </c>
      <c r="V446" s="113">
        <f>(O446-O$2)/O$3</f>
        <v>-0.56029738682075536</v>
      </c>
      <c r="W446">
        <v>0</v>
      </c>
      <c r="Z446">
        <v>418</v>
      </c>
      <c r="AA446">
        <v>-0.63777312552530518</v>
      </c>
      <c r="AB446">
        <v>-0.23100614315543777</v>
      </c>
    </row>
    <row r="447" spans="1:28" x14ac:dyDescent="0.35">
      <c r="A447">
        <v>115772</v>
      </c>
      <c r="B447">
        <v>3843660</v>
      </c>
      <c r="C447">
        <v>6627</v>
      </c>
      <c r="D447">
        <v>580</v>
      </c>
      <c r="E447">
        <v>13.6</v>
      </c>
      <c r="F447">
        <v>38803</v>
      </c>
      <c r="G447">
        <v>22.3</v>
      </c>
      <c r="H447">
        <v>0</v>
      </c>
      <c r="K447">
        <v>3391203</v>
      </c>
      <c r="L447">
        <v>579</v>
      </c>
      <c r="M447">
        <v>13.4</v>
      </c>
      <c r="N447">
        <v>39514</v>
      </c>
      <c r="O447">
        <v>15.9</v>
      </c>
      <c r="P447">
        <v>0</v>
      </c>
      <c r="R447" s="113">
        <f>(K447-K$2)/K$3</f>
        <v>-1.1666764818136774</v>
      </c>
      <c r="S447" s="113">
        <f>(L447-L$2)/L$3</f>
        <v>-1.0822279522912406</v>
      </c>
      <c r="T447" s="113">
        <f>(M447-M$2)/M$3</f>
        <v>-0.97440322863532802</v>
      </c>
      <c r="U447" s="113">
        <f>(N447-N$2)/N$3</f>
        <v>-0.15429241940834321</v>
      </c>
      <c r="V447" s="113">
        <f>(O447-O$2)/O$3</f>
        <v>0.12915946254634236</v>
      </c>
      <c r="W447">
        <v>0</v>
      </c>
      <c r="Z447">
        <v>419</v>
      </c>
      <c r="AA447">
        <v>-0.9403690976671284</v>
      </c>
      <c r="AB447">
        <v>0.20508366888666463</v>
      </c>
    </row>
    <row r="448" spans="1:28" x14ac:dyDescent="0.35">
      <c r="A448">
        <v>115775</v>
      </c>
      <c r="B448">
        <v>3017168</v>
      </c>
      <c r="C448">
        <v>6083</v>
      </c>
      <c r="D448">
        <v>496</v>
      </c>
      <c r="E448">
        <v>16.899999999999999</v>
      </c>
      <c r="F448">
        <v>38313</v>
      </c>
      <c r="G448">
        <v>13.5</v>
      </c>
      <c r="H448">
        <v>0</v>
      </c>
      <c r="K448">
        <v>6078972</v>
      </c>
      <c r="L448">
        <v>1174</v>
      </c>
      <c r="M448">
        <v>16.399999999999999</v>
      </c>
      <c r="N448">
        <v>39942</v>
      </c>
      <c r="O448">
        <v>9.9</v>
      </c>
      <c r="P448">
        <v>0</v>
      </c>
      <c r="R448" s="113">
        <f>(K448-K$2)/K$3</f>
        <v>6.8973419950714376E-2</v>
      </c>
      <c r="S448" s="113">
        <f>(L448-L$2)/L$3</f>
        <v>0.58206538591649093</v>
      </c>
      <c r="T448" s="113">
        <f>(M448-M$2)/M$3</f>
        <v>0.52366515208046271</v>
      </c>
      <c r="U448" s="113">
        <f>(N448-N$2)/N$3</f>
        <v>-1.3024113589165267E-2</v>
      </c>
      <c r="V448" s="113">
        <f>(O448-O$2)/O$3</f>
        <v>-0.47918481630697907</v>
      </c>
      <c r="W448">
        <v>0</v>
      </c>
      <c r="Z448">
        <v>420</v>
      </c>
      <c r="AA448">
        <v>-0.28339150443441685</v>
      </c>
      <c r="AB448">
        <v>0.17029226174389486</v>
      </c>
    </row>
    <row r="449" spans="1:28" x14ac:dyDescent="0.35">
      <c r="A449">
        <v>116405</v>
      </c>
      <c r="B449">
        <v>4634469</v>
      </c>
      <c r="C449">
        <v>5537</v>
      </c>
      <c r="D449">
        <v>837</v>
      </c>
      <c r="E449">
        <v>18.600000000000001</v>
      </c>
      <c r="F449">
        <v>37479</v>
      </c>
      <c r="G449">
        <v>5.9</v>
      </c>
      <c r="H449">
        <v>0</v>
      </c>
      <c r="K449">
        <v>6498940</v>
      </c>
      <c r="L449">
        <v>1220</v>
      </c>
      <c r="M449">
        <v>16.8</v>
      </c>
      <c r="N449">
        <v>38700</v>
      </c>
      <c r="O449">
        <v>7.5</v>
      </c>
      <c r="P449">
        <v>0</v>
      </c>
      <c r="R449" s="113">
        <f>(K449-K$2)/K$3</f>
        <v>0.26204559912392011</v>
      </c>
      <c r="S449" s="113">
        <f>(L449-L$2)/L$3</f>
        <v>0.71073344231574409</v>
      </c>
      <c r="T449" s="113">
        <f>(M449-M$2)/M$3</f>
        <v>0.72340760284256933</v>
      </c>
      <c r="U449" s="113">
        <f>(N449-N$2)/N$3</f>
        <v>-0.42296625337285448</v>
      </c>
      <c r="V449" s="113">
        <f>(O449-O$2)/O$3</f>
        <v>-0.72252252784830773</v>
      </c>
      <c r="W449">
        <v>0</v>
      </c>
      <c r="Z449">
        <v>421</v>
      </c>
      <c r="AA449">
        <v>-0.4586183864089261</v>
      </c>
      <c r="AB449">
        <v>-0.2501557525675972</v>
      </c>
    </row>
    <row r="450" spans="1:28" x14ac:dyDescent="0.35">
      <c r="A450">
        <v>116407</v>
      </c>
      <c r="B450">
        <v>7505925</v>
      </c>
      <c r="C450">
        <v>5887</v>
      </c>
      <c r="D450">
        <v>1275</v>
      </c>
      <c r="E450">
        <v>18.8</v>
      </c>
      <c r="F450">
        <v>37123</v>
      </c>
      <c r="G450">
        <v>3.6</v>
      </c>
      <c r="H450">
        <v>0</v>
      </c>
      <c r="K450">
        <v>3843660</v>
      </c>
      <c r="L450">
        <v>580</v>
      </c>
      <c r="M450">
        <v>13.6</v>
      </c>
      <c r="N450">
        <v>38803</v>
      </c>
      <c r="O450">
        <v>22.3</v>
      </c>
      <c r="P450">
        <v>0</v>
      </c>
      <c r="R450" s="113">
        <f>(K450-K$2)/K$3</f>
        <v>-0.95866811219463222</v>
      </c>
      <c r="S450" s="113">
        <f>(L450-L$2)/L$3</f>
        <v>-1.0794308206303873</v>
      </c>
      <c r="T450" s="113">
        <f>(M450-M$2)/M$3</f>
        <v>-0.8745320032542756</v>
      </c>
      <c r="U450" s="113">
        <f>(N450-N$2)/N$3</f>
        <v>-0.38896944145842616</v>
      </c>
      <c r="V450" s="113">
        <f>(O450-O$2)/O$3</f>
        <v>0.77806002665655194</v>
      </c>
      <c r="W450">
        <v>0</v>
      </c>
      <c r="Z450">
        <v>422</v>
      </c>
      <c r="AA450">
        <v>0.7733252395991731</v>
      </c>
      <c r="AB450">
        <v>0.2030545057480756</v>
      </c>
    </row>
    <row r="451" spans="1:28" x14ac:dyDescent="0.35">
      <c r="A451">
        <v>116411</v>
      </c>
      <c r="B451">
        <v>4790016</v>
      </c>
      <c r="C451">
        <v>6336</v>
      </c>
      <c r="D451">
        <v>756</v>
      </c>
      <c r="E451">
        <v>14.1</v>
      </c>
      <c r="F451">
        <v>37111</v>
      </c>
      <c r="G451">
        <v>4.8</v>
      </c>
      <c r="H451">
        <v>0</v>
      </c>
      <c r="K451">
        <v>3017168</v>
      </c>
      <c r="L451">
        <v>496</v>
      </c>
      <c r="M451">
        <v>16.899999999999999</v>
      </c>
      <c r="N451">
        <v>38313</v>
      </c>
      <c r="O451">
        <v>13.5</v>
      </c>
      <c r="P451">
        <v>0</v>
      </c>
      <c r="R451" s="113">
        <f>(K451-K$2)/K$3</f>
        <v>-1.3386318511205055</v>
      </c>
      <c r="S451" s="113">
        <f>(L451-L$2)/L$3</f>
        <v>-1.314389880142067</v>
      </c>
      <c r="T451" s="113">
        <f>(M451-M$2)/M$3</f>
        <v>0.77334321553309471</v>
      </c>
      <c r="U451" s="113">
        <f>(N451-N$2)/N$3</f>
        <v>-0.55070184765327934</v>
      </c>
      <c r="V451" s="113">
        <f>(O451-O$2)/O$3</f>
        <v>-0.11417824899498624</v>
      </c>
      <c r="W451">
        <v>0</v>
      </c>
      <c r="Z451">
        <v>423</v>
      </c>
      <c r="AA451">
        <v>1.5323679357040596</v>
      </c>
      <c r="AB451">
        <v>-0.19342893596104282</v>
      </c>
    </row>
    <row r="452" spans="1:28" x14ac:dyDescent="0.35">
      <c r="A452">
        <v>116412</v>
      </c>
      <c r="B452">
        <v>5454070</v>
      </c>
      <c r="C452">
        <v>4990</v>
      </c>
      <c r="D452">
        <v>1093</v>
      </c>
      <c r="E452">
        <v>16.600000000000001</v>
      </c>
      <c r="F452">
        <v>35395</v>
      </c>
      <c r="G452">
        <v>2.8</v>
      </c>
      <c r="H452">
        <v>0</v>
      </c>
      <c r="K452">
        <v>4634469</v>
      </c>
      <c r="L452">
        <v>837</v>
      </c>
      <c r="M452">
        <v>18.600000000000001</v>
      </c>
      <c r="N452">
        <v>37479</v>
      </c>
      <c r="O452">
        <v>5.9</v>
      </c>
      <c r="P452">
        <v>0</v>
      </c>
      <c r="R452" s="113">
        <f>(K452-K$2)/K$3</f>
        <v>-0.59510894354420241</v>
      </c>
      <c r="S452" s="113">
        <f>(L452-L$2)/L$3</f>
        <v>-0.3605679837910814</v>
      </c>
      <c r="T452" s="113">
        <f>(M452-M$2)/M$3</f>
        <v>1.6222486312720446</v>
      </c>
      <c r="U452" s="113">
        <f>(N452-N$2)/N$3</f>
        <v>-0.8259770043196214</v>
      </c>
      <c r="V452" s="113">
        <f>(O452-O$2)/O$3</f>
        <v>-0.88474766887585998</v>
      </c>
      <c r="W452">
        <v>0</v>
      </c>
      <c r="Z452">
        <v>424</v>
      </c>
      <c r="AA452">
        <v>0.28252130475920095</v>
      </c>
      <c r="AB452">
        <v>0.11785266221995072</v>
      </c>
    </row>
    <row r="453" spans="1:28" x14ac:dyDescent="0.35">
      <c r="A453">
        <v>116413</v>
      </c>
      <c r="B453">
        <v>6385680</v>
      </c>
      <c r="C453">
        <v>7602</v>
      </c>
      <c r="D453">
        <v>840</v>
      </c>
      <c r="E453">
        <v>15.1</v>
      </c>
      <c r="F453">
        <v>37304</v>
      </c>
      <c r="G453">
        <v>13.5</v>
      </c>
      <c r="H453">
        <v>0</v>
      </c>
      <c r="K453">
        <v>7505925</v>
      </c>
      <c r="L453">
        <v>1275</v>
      </c>
      <c r="M453">
        <v>18.8</v>
      </c>
      <c r="N453">
        <v>37123</v>
      </c>
      <c r="O453">
        <v>3.6</v>
      </c>
      <c r="P453">
        <v>0</v>
      </c>
      <c r="R453" s="113">
        <f>(K453-K$2)/K$3</f>
        <v>0.72498750980456861</v>
      </c>
      <c r="S453" s="113">
        <f>(L453-L$2)/L$3</f>
        <v>0.86457568366267723</v>
      </c>
      <c r="T453" s="113">
        <f>(M453-M$2)/M$3</f>
        <v>1.7221198566530971</v>
      </c>
      <c r="U453" s="113">
        <f>(N453-N$2)/N$3</f>
        <v>-0.94348054841220863</v>
      </c>
      <c r="V453" s="113">
        <f>(O453-O$2)/O$3</f>
        <v>-1.1179463091029667</v>
      </c>
      <c r="W453">
        <v>0</v>
      </c>
      <c r="Z453">
        <v>425</v>
      </c>
      <c r="AA453">
        <v>0.25941446426124792</v>
      </c>
      <c r="AB453">
        <v>-0.32409349129948317</v>
      </c>
    </row>
    <row r="454" spans="1:28" x14ac:dyDescent="0.35">
      <c r="A454">
        <v>116418</v>
      </c>
      <c r="B454">
        <v>4850076</v>
      </c>
      <c r="C454">
        <v>7602</v>
      </c>
      <c r="D454">
        <v>638</v>
      </c>
      <c r="E454">
        <v>12.6</v>
      </c>
      <c r="F454">
        <v>34437</v>
      </c>
      <c r="G454">
        <v>11.8</v>
      </c>
      <c r="H454">
        <v>0</v>
      </c>
      <c r="K454">
        <v>4790016</v>
      </c>
      <c r="L454">
        <v>756</v>
      </c>
      <c r="M454">
        <v>14.1</v>
      </c>
      <c r="N454">
        <v>37111</v>
      </c>
      <c r="O454">
        <v>4.8</v>
      </c>
      <c r="P454">
        <v>0</v>
      </c>
      <c r="R454" s="113">
        <f>(K454-K$2)/K$3</f>
        <v>-0.5235992136270311</v>
      </c>
      <c r="S454" s="113">
        <f>(L454-L$2)/L$3</f>
        <v>-0.58713564832020115</v>
      </c>
      <c r="T454" s="113">
        <f>(M454-M$2)/M$3</f>
        <v>-0.62485393980164361</v>
      </c>
      <c r="U454" s="113">
        <f>(N454-N$2)/N$3</f>
        <v>-0.9474413420333071</v>
      </c>
      <c r="V454" s="113">
        <f>(O454-O$2)/O$3</f>
        <v>-0.99627745333230244</v>
      </c>
      <c r="W454">
        <v>0</v>
      </c>
      <c r="Z454">
        <v>426</v>
      </c>
      <c r="AA454">
        <v>0.84666271220360945</v>
      </c>
      <c r="AB454">
        <v>3.5719576437147293E-2</v>
      </c>
    </row>
    <row r="455" spans="1:28" x14ac:dyDescent="0.35">
      <c r="A455">
        <v>116419</v>
      </c>
      <c r="B455">
        <v>8554080</v>
      </c>
      <c r="C455">
        <v>5020</v>
      </c>
      <c r="D455">
        <v>1704</v>
      </c>
      <c r="E455">
        <v>16.899999999999999</v>
      </c>
      <c r="F455">
        <v>37136</v>
      </c>
      <c r="G455">
        <v>3.3</v>
      </c>
      <c r="H455">
        <v>0</v>
      </c>
      <c r="K455">
        <v>5454070</v>
      </c>
      <c r="L455">
        <v>1093</v>
      </c>
      <c r="M455">
        <v>16.600000000000001</v>
      </c>
      <c r="N455">
        <v>35395</v>
      </c>
      <c r="O455">
        <v>2.8</v>
      </c>
      <c r="P455">
        <v>0</v>
      </c>
      <c r="R455" s="113">
        <f>(K455-K$2)/K$3</f>
        <v>-0.21831320881551217</v>
      </c>
      <c r="S455" s="113">
        <f>(L455-L$2)/L$3</f>
        <v>0.35549772138737118</v>
      </c>
      <c r="T455" s="113">
        <f>(M455-M$2)/M$3</f>
        <v>0.62353637746151691</v>
      </c>
      <c r="U455" s="113">
        <f>(N455-N$2)/N$3</f>
        <v>-1.513834829850385</v>
      </c>
      <c r="V455" s="113">
        <f>(O455-O$2)/O$3</f>
        <v>-1.199058879616743</v>
      </c>
      <c r="W455">
        <v>0</v>
      </c>
      <c r="Z455">
        <v>427</v>
      </c>
      <c r="AA455">
        <v>-1.1673856886598102</v>
      </c>
      <c r="AB455">
        <v>3.5761373442304567E-2</v>
      </c>
    </row>
    <row r="456" spans="1:28" x14ac:dyDescent="0.35">
      <c r="A456">
        <v>116422</v>
      </c>
      <c r="B456">
        <v>5674452</v>
      </c>
      <c r="C456">
        <v>6284</v>
      </c>
      <c r="D456">
        <v>903</v>
      </c>
      <c r="E456">
        <v>17</v>
      </c>
      <c r="F456">
        <v>37273</v>
      </c>
      <c r="G456">
        <v>5.4</v>
      </c>
      <c r="H456">
        <v>0</v>
      </c>
      <c r="K456">
        <v>6385680</v>
      </c>
      <c r="L456">
        <v>840</v>
      </c>
      <c r="M456">
        <v>15.1</v>
      </c>
      <c r="N456">
        <v>37304</v>
      </c>
      <c r="O456">
        <v>13.5</v>
      </c>
      <c r="P456">
        <v>0</v>
      </c>
      <c r="R456" s="113">
        <f>(K456-K$2)/K$3</f>
        <v>0.20997650097082923</v>
      </c>
      <c r="S456" s="113">
        <f>(L456-L$2)/L$3</f>
        <v>-0.35217658880852137</v>
      </c>
      <c r="T456" s="113">
        <f>(M456-M$2)/M$3</f>
        <v>-0.12549781289637976</v>
      </c>
      <c r="U456" s="113">
        <f>(N456-N$2)/N$3</f>
        <v>-0.88373857796064048</v>
      </c>
      <c r="V456" s="113">
        <f>(O456-O$2)/O$3</f>
        <v>-0.11417824899498624</v>
      </c>
      <c r="W456">
        <v>0</v>
      </c>
      <c r="Z456">
        <v>428</v>
      </c>
      <c r="AA456">
        <v>1.6455478067037206</v>
      </c>
      <c r="AB456">
        <v>-0.36451648489963495</v>
      </c>
    </row>
    <row r="457" spans="1:28" x14ac:dyDescent="0.35">
      <c r="A457">
        <v>116423</v>
      </c>
      <c r="B457">
        <v>3165930</v>
      </c>
      <c r="C457">
        <v>6065</v>
      </c>
      <c r="D457">
        <v>522</v>
      </c>
      <c r="E457">
        <v>17.100000000000001</v>
      </c>
      <c r="F457">
        <v>38409</v>
      </c>
      <c r="G457">
        <v>10</v>
      </c>
      <c r="H457">
        <v>0</v>
      </c>
      <c r="K457">
        <v>4850076</v>
      </c>
      <c r="L457">
        <v>638</v>
      </c>
      <c r="M457">
        <v>12.6</v>
      </c>
      <c r="N457">
        <v>34437</v>
      </c>
      <c r="O457">
        <v>11.8</v>
      </c>
      <c r="P457">
        <v>0</v>
      </c>
      <c r="R457" s="113">
        <f>(K457-K$2)/K$3</f>
        <v>-0.49598778827761697</v>
      </c>
      <c r="S457" s="113">
        <f>(L457-L$2)/L$3</f>
        <v>-0.91719718430089414</v>
      </c>
      <c r="T457" s="113">
        <f>(M457-M$2)/M$3</f>
        <v>-1.3738881301595394</v>
      </c>
      <c r="U457" s="113">
        <f>(N457-N$2)/N$3</f>
        <v>-1.8300381872680775</v>
      </c>
      <c r="V457" s="113">
        <f>(O457-O$2)/O$3</f>
        <v>-0.28654246133676059</v>
      </c>
      <c r="W457">
        <v>0</v>
      </c>
      <c r="Z457">
        <v>429</v>
      </c>
      <c r="AA457">
        <v>-0.65281575690198945</v>
      </c>
      <c r="AB457">
        <v>5.0740853765511851E-3</v>
      </c>
    </row>
    <row r="458" spans="1:28" x14ac:dyDescent="0.35">
      <c r="A458">
        <v>116424</v>
      </c>
      <c r="B458">
        <v>6159064</v>
      </c>
      <c r="C458">
        <v>5167</v>
      </c>
      <c r="D458">
        <v>1192</v>
      </c>
      <c r="E458">
        <v>18.899999999999999</v>
      </c>
      <c r="F458">
        <v>36101</v>
      </c>
      <c r="G458">
        <v>4.7</v>
      </c>
      <c r="H458">
        <v>0</v>
      </c>
      <c r="K458">
        <v>8554080</v>
      </c>
      <c r="L458">
        <v>1704</v>
      </c>
      <c r="M458">
        <v>16.899999999999999</v>
      </c>
      <c r="N458">
        <v>37136</v>
      </c>
      <c r="O458">
        <v>3.3</v>
      </c>
      <c r="P458">
        <v>0</v>
      </c>
      <c r="R458" s="113">
        <f>(K458-K$2)/K$3</f>
        <v>1.2068565330665588</v>
      </c>
      <c r="S458" s="113">
        <f>(L458-L$2)/L$3</f>
        <v>2.0645451661687559</v>
      </c>
      <c r="T458" s="113">
        <f>(M458-M$2)/M$3</f>
        <v>0.77334321553309471</v>
      </c>
      <c r="U458" s="113">
        <f>(N458-N$2)/N$3</f>
        <v>-0.93918968865601871</v>
      </c>
      <c r="V458" s="113">
        <f>(O458-O$2)/O$3</f>
        <v>-1.1483635230456328</v>
      </c>
      <c r="W458">
        <v>0</v>
      </c>
      <c r="Z458">
        <v>430</v>
      </c>
      <c r="AA458">
        <v>-0.23219592522847515</v>
      </c>
      <c r="AB458">
        <v>4.8531458953499085E-3</v>
      </c>
    </row>
    <row r="459" spans="1:28" x14ac:dyDescent="0.35">
      <c r="A459">
        <v>116426</v>
      </c>
      <c r="B459">
        <v>3354970</v>
      </c>
      <c r="C459">
        <v>5938</v>
      </c>
      <c r="D459">
        <v>565</v>
      </c>
      <c r="E459">
        <v>18.2</v>
      </c>
      <c r="F459">
        <v>38752</v>
      </c>
      <c r="G459">
        <v>5.6</v>
      </c>
      <c r="H459">
        <v>0</v>
      </c>
      <c r="K459">
        <v>5674452</v>
      </c>
      <c r="L459">
        <v>903</v>
      </c>
      <c r="M459">
        <v>17</v>
      </c>
      <c r="N459">
        <v>37273</v>
      </c>
      <c r="O459">
        <v>5.4</v>
      </c>
      <c r="P459">
        <v>0</v>
      </c>
      <c r="R459" s="113">
        <f>(K459-K$2)/K$3</f>
        <v>-0.11699683949558913</v>
      </c>
      <c r="S459" s="113">
        <f>(L459-L$2)/L$3</f>
        <v>-0.17595729417476158</v>
      </c>
      <c r="T459" s="113">
        <f>(M459-M$2)/M$3</f>
        <v>0.82327882822362175</v>
      </c>
      <c r="U459" s="113">
        <f>(N459-N$2)/N$3</f>
        <v>-0.89397062814847805</v>
      </c>
      <c r="V459" s="113">
        <f>(O459-O$2)/O$3</f>
        <v>-0.93544302544697011</v>
      </c>
      <c r="W459">
        <v>0</v>
      </c>
      <c r="Z459">
        <v>431</v>
      </c>
      <c r="AA459">
        <v>-1.0525632865518362</v>
      </c>
      <c r="AB459">
        <v>0.11082475708268136</v>
      </c>
    </row>
    <row r="460" spans="1:28" x14ac:dyDescent="0.35">
      <c r="A460">
        <v>116427</v>
      </c>
      <c r="B460">
        <v>5470260</v>
      </c>
      <c r="C460">
        <v>5882</v>
      </c>
      <c r="D460">
        <v>930</v>
      </c>
      <c r="E460">
        <v>15.2</v>
      </c>
      <c r="F460">
        <v>33823</v>
      </c>
      <c r="G460">
        <v>9.4</v>
      </c>
      <c r="H460">
        <v>0</v>
      </c>
      <c r="K460">
        <v>3165930</v>
      </c>
      <c r="L460">
        <v>522</v>
      </c>
      <c r="M460">
        <v>17.100000000000001</v>
      </c>
      <c r="N460">
        <v>38409</v>
      </c>
      <c r="O460">
        <v>10</v>
      </c>
      <c r="P460">
        <v>0</v>
      </c>
      <c r="R460" s="113">
        <f>(K460-K$2)/K$3</f>
        <v>-1.2702413939471866</v>
      </c>
      <c r="S460" s="113">
        <f>(L460-L$2)/L$3</f>
        <v>-1.2416644569598805</v>
      </c>
      <c r="T460" s="113">
        <f>(M460-M$2)/M$3</f>
        <v>0.87321444091414879</v>
      </c>
      <c r="U460" s="113">
        <f>(N460-N$2)/N$3</f>
        <v>-0.51901549868449182</v>
      </c>
      <c r="V460" s="113">
        <f>(O460-O$2)/O$3</f>
        <v>-0.46904574499275709</v>
      </c>
      <c r="W460">
        <v>0</v>
      </c>
      <c r="Z460">
        <v>432</v>
      </c>
      <c r="AA460">
        <v>0.13631951634035999</v>
      </c>
      <c r="AB460">
        <v>-0.19564911704882865</v>
      </c>
    </row>
    <row r="461" spans="1:28" x14ac:dyDescent="0.35">
      <c r="A461">
        <v>116428</v>
      </c>
      <c r="B461">
        <v>4667223</v>
      </c>
      <c r="C461">
        <v>6677</v>
      </c>
      <c r="D461">
        <v>699</v>
      </c>
      <c r="E461">
        <v>15.1</v>
      </c>
      <c r="F461">
        <v>35607</v>
      </c>
      <c r="G461">
        <v>13.3</v>
      </c>
      <c r="H461">
        <v>0</v>
      </c>
      <c r="K461">
        <v>6159064</v>
      </c>
      <c r="L461">
        <v>1192</v>
      </c>
      <c r="M461">
        <v>18.899999999999999</v>
      </c>
      <c r="N461">
        <v>36101</v>
      </c>
      <c r="O461">
        <v>4.7</v>
      </c>
      <c r="P461">
        <v>0</v>
      </c>
      <c r="R461" s="113">
        <f>(K461-K$2)/K$3</f>
        <v>0.10579417051823475</v>
      </c>
      <c r="S461" s="113">
        <f>(L461-L$2)/L$3</f>
        <v>0.63241375581185089</v>
      </c>
      <c r="T461" s="113">
        <f>(M461-M$2)/M$3</f>
        <v>1.7720554693436223</v>
      </c>
      <c r="U461" s="113">
        <f>(N461-N$2)/N$3</f>
        <v>-1.2808081384757597</v>
      </c>
      <c r="V461" s="113">
        <f>(O461-O$2)/O$3</f>
        <v>-1.0064165246465242</v>
      </c>
      <c r="W461">
        <v>0</v>
      </c>
      <c r="Z461">
        <v>433</v>
      </c>
      <c r="AA461">
        <v>1.334808963863013</v>
      </c>
      <c r="AB461">
        <v>6.0836897251957289E-2</v>
      </c>
    </row>
    <row r="462" spans="1:28" x14ac:dyDescent="0.35">
      <c r="A462">
        <v>116430</v>
      </c>
      <c r="B462">
        <v>3303520</v>
      </c>
      <c r="C462">
        <v>7508</v>
      </c>
      <c r="D462">
        <v>440</v>
      </c>
      <c r="E462">
        <v>15.6</v>
      </c>
      <c r="F462">
        <v>35794</v>
      </c>
      <c r="G462">
        <v>9.4</v>
      </c>
      <c r="H462">
        <v>0</v>
      </c>
      <c r="K462">
        <v>3354970</v>
      </c>
      <c r="L462">
        <v>565</v>
      </c>
      <c r="M462">
        <v>18.2</v>
      </c>
      <c r="N462">
        <v>38752</v>
      </c>
      <c r="O462">
        <v>5.6</v>
      </c>
      <c r="P462">
        <v>0</v>
      </c>
      <c r="R462" s="113">
        <f>(K462-K$2)/K$3</f>
        <v>-1.18333390396961</v>
      </c>
      <c r="S462" s="113">
        <f>(L462-L$2)/L$3</f>
        <v>-1.1213877955431872</v>
      </c>
      <c r="T462" s="113">
        <f>(M462-M$2)/M$3</f>
        <v>1.4225061805099379</v>
      </c>
      <c r="U462" s="113">
        <f>(N462-N$2)/N$3</f>
        <v>-0.40580281434809456</v>
      </c>
      <c r="V462" s="113">
        <f>(O462-O$2)/O$3</f>
        <v>-0.91516488281852615</v>
      </c>
      <c r="W462">
        <v>0</v>
      </c>
      <c r="Z462">
        <v>434</v>
      </c>
      <c r="AA462">
        <v>1.6172981920287737</v>
      </c>
      <c r="AB462">
        <v>0.18417769565541731</v>
      </c>
    </row>
    <row r="463" spans="1:28" x14ac:dyDescent="0.35">
      <c r="A463">
        <v>116431</v>
      </c>
      <c r="B463">
        <v>4997926</v>
      </c>
      <c r="C463">
        <v>5641</v>
      </c>
      <c r="D463">
        <v>886</v>
      </c>
      <c r="E463">
        <v>15.3</v>
      </c>
      <c r="F463">
        <v>35652</v>
      </c>
      <c r="G463">
        <v>14.5</v>
      </c>
      <c r="H463">
        <v>0</v>
      </c>
      <c r="K463">
        <v>5470260</v>
      </c>
      <c r="L463">
        <v>930</v>
      </c>
      <c r="M463">
        <v>15.2</v>
      </c>
      <c r="N463">
        <v>33823</v>
      </c>
      <c r="O463">
        <v>9.4</v>
      </c>
      <c r="P463">
        <v>0</v>
      </c>
      <c r="R463" s="113">
        <f>(K463-K$2)/K$3</f>
        <v>-0.21087016891529548</v>
      </c>
      <c r="S463" s="113">
        <f>(L463-L$2)/L$3</f>
        <v>-0.10043473933172166</v>
      </c>
      <c r="T463" s="113">
        <f>(M463-M$2)/M$3</f>
        <v>-7.5562200205853552E-2</v>
      </c>
      <c r="U463" s="113">
        <f>(N463-N$2)/N$3</f>
        <v>-2.0326987942142813</v>
      </c>
      <c r="V463" s="113">
        <f>(O463-O$2)/O$3</f>
        <v>-0.5298801728780892</v>
      </c>
      <c r="W463">
        <v>0</v>
      </c>
      <c r="Z463">
        <v>435</v>
      </c>
      <c r="AA463">
        <v>-6.4417128337748014E-2</v>
      </c>
      <c r="AB463">
        <v>-4.7804028731438963E-2</v>
      </c>
    </row>
    <row r="464" spans="1:28" x14ac:dyDescent="0.35">
      <c r="A464">
        <v>116432</v>
      </c>
      <c r="B464">
        <v>4108048</v>
      </c>
      <c r="C464">
        <v>5971</v>
      </c>
      <c r="D464">
        <v>688</v>
      </c>
      <c r="E464">
        <v>15.1</v>
      </c>
      <c r="F464">
        <v>37150</v>
      </c>
      <c r="G464">
        <v>14.7</v>
      </c>
      <c r="H464">
        <v>0</v>
      </c>
      <c r="K464">
        <v>4667223</v>
      </c>
      <c r="L464">
        <v>699</v>
      </c>
      <c r="M464">
        <v>15.1</v>
      </c>
      <c r="N464">
        <v>35607</v>
      </c>
      <c r="O464">
        <v>13.3</v>
      </c>
      <c r="P464">
        <v>0</v>
      </c>
      <c r="R464" s="113">
        <f>(K464-K$2)/K$3</f>
        <v>-0.58005092446503648</v>
      </c>
      <c r="S464" s="113">
        <f>(L464-L$2)/L$3</f>
        <v>-0.74657215298884094</v>
      </c>
      <c r="T464" s="113">
        <f>(M464-M$2)/M$3</f>
        <v>-0.12549781289637976</v>
      </c>
      <c r="U464" s="113">
        <f>(N464-N$2)/N$3</f>
        <v>-1.443860809210979</v>
      </c>
      <c r="V464" s="113">
        <f>(O464-O$2)/O$3</f>
        <v>-0.13445639162343023</v>
      </c>
      <c r="W464">
        <v>0</v>
      </c>
      <c r="Z464">
        <v>436</v>
      </c>
      <c r="AA464">
        <v>2.9033170610855668</v>
      </c>
      <c r="AB464">
        <v>-0.52239109269032502</v>
      </c>
    </row>
    <row r="465" spans="1:28" x14ac:dyDescent="0.35">
      <c r="A465">
        <v>116433</v>
      </c>
      <c r="B465">
        <v>10237970</v>
      </c>
      <c r="C465">
        <v>6521</v>
      </c>
      <c r="D465">
        <v>1570</v>
      </c>
      <c r="E465">
        <v>16.399999999999999</v>
      </c>
      <c r="F465">
        <v>36743</v>
      </c>
      <c r="G465">
        <v>4.9000000000000004</v>
      </c>
      <c r="H465">
        <v>0</v>
      </c>
      <c r="K465">
        <v>3303520</v>
      </c>
      <c r="L465">
        <v>440</v>
      </c>
      <c r="M465">
        <v>15.6</v>
      </c>
      <c r="N465">
        <v>35794</v>
      </c>
      <c r="O465">
        <v>9.4</v>
      </c>
      <c r="P465">
        <v>0</v>
      </c>
      <c r="R465" s="113">
        <f>(K465-K$2)/K$3</f>
        <v>-1.2069870480626397</v>
      </c>
      <c r="S465" s="113">
        <f>(L465-L$2)/L$3</f>
        <v>-1.4710292531498534</v>
      </c>
      <c r="T465" s="113">
        <f>(M465-M$2)/M$3</f>
        <v>0.12418025055625216</v>
      </c>
      <c r="U465" s="113">
        <f>(N465-N$2)/N$3</f>
        <v>-1.3821384419488616</v>
      </c>
      <c r="V465" s="113">
        <f>(O465-O$2)/O$3</f>
        <v>-0.5298801728780892</v>
      </c>
      <c r="W465">
        <v>0</v>
      </c>
      <c r="Z465">
        <v>437</v>
      </c>
      <c r="AA465">
        <v>-0.25972098930406051</v>
      </c>
      <c r="AB465">
        <v>-0.12355554472671743</v>
      </c>
    </row>
    <row r="466" spans="1:28" x14ac:dyDescent="0.35">
      <c r="A466">
        <v>116436</v>
      </c>
      <c r="B466">
        <v>5592048</v>
      </c>
      <c r="C466">
        <v>4984</v>
      </c>
      <c r="D466">
        <v>1122</v>
      </c>
      <c r="E466">
        <v>18.100000000000001</v>
      </c>
      <c r="F466">
        <v>37367</v>
      </c>
      <c r="G466">
        <v>3.6</v>
      </c>
      <c r="H466">
        <v>0</v>
      </c>
      <c r="K466">
        <v>4997926</v>
      </c>
      <c r="L466">
        <v>886</v>
      </c>
      <c r="M466">
        <v>15.3</v>
      </c>
      <c r="N466">
        <v>35652</v>
      </c>
      <c r="O466">
        <v>14.5</v>
      </c>
      <c r="P466">
        <v>0</v>
      </c>
      <c r="R466" s="113">
        <f>(K466-K$2)/K$3</f>
        <v>-0.42801660549521814</v>
      </c>
      <c r="S466" s="113">
        <f>(L466-L$2)/L$3</f>
        <v>-0.22350853240926818</v>
      </c>
      <c r="T466" s="113">
        <f>(M466-M$2)/M$3</f>
        <v>-2.5626587515326461E-2</v>
      </c>
      <c r="U466" s="113">
        <f>(N466-N$2)/N$3</f>
        <v>-1.4290078331318599</v>
      </c>
      <c r="V466" s="113">
        <f>(O466-O$2)/O$3</f>
        <v>-1.2787535852766006E-2</v>
      </c>
      <c r="W466">
        <v>0</v>
      </c>
      <c r="Z466">
        <v>438</v>
      </c>
      <c r="AA466">
        <v>-0.68588303090440683</v>
      </c>
      <c r="AB466">
        <v>-6.6728268457864615E-2</v>
      </c>
    </row>
    <row r="467" spans="1:28" x14ac:dyDescent="0.35">
      <c r="A467">
        <v>116437</v>
      </c>
      <c r="B467">
        <v>6845434</v>
      </c>
      <c r="C467">
        <v>5738</v>
      </c>
      <c r="D467">
        <v>1193</v>
      </c>
      <c r="E467">
        <v>18.3</v>
      </c>
      <c r="F467">
        <v>35388</v>
      </c>
      <c r="G467">
        <v>10</v>
      </c>
      <c r="H467">
        <v>0</v>
      </c>
      <c r="K467">
        <v>4108048</v>
      </c>
      <c r="L467">
        <v>688</v>
      </c>
      <c r="M467">
        <v>15.1</v>
      </c>
      <c r="N467">
        <v>37150</v>
      </c>
      <c r="O467">
        <v>14.7</v>
      </c>
      <c r="P467">
        <v>0</v>
      </c>
      <c r="R467" s="113">
        <f>(K467-K$2)/K$3</f>
        <v>-0.83712083405142712</v>
      </c>
      <c r="S467" s="113">
        <f>(L467-L$2)/L$3</f>
        <v>-0.77734060125822757</v>
      </c>
      <c r="T467" s="113">
        <f>(M467-M$2)/M$3</f>
        <v>-0.12549781289637976</v>
      </c>
      <c r="U467" s="113">
        <f>(N467-N$2)/N$3</f>
        <v>-0.93456876276473722</v>
      </c>
      <c r="V467" s="113">
        <f>(O467-O$2)/O$3</f>
        <v>7.4906067756779701E-3</v>
      </c>
      <c r="W467">
        <v>0</v>
      </c>
      <c r="Z467">
        <v>439</v>
      </c>
      <c r="AA467">
        <v>8.4907176142872021E-2</v>
      </c>
      <c r="AB467">
        <v>-0.20450103431643052</v>
      </c>
    </row>
    <row r="468" spans="1:28" x14ac:dyDescent="0.35">
      <c r="A468">
        <v>116438</v>
      </c>
      <c r="B468">
        <v>5834640</v>
      </c>
      <c r="C468">
        <v>6040</v>
      </c>
      <c r="D468">
        <v>966</v>
      </c>
      <c r="E468">
        <v>17.100000000000001</v>
      </c>
      <c r="F468">
        <v>35373</v>
      </c>
      <c r="G468">
        <v>7</v>
      </c>
      <c r="H468">
        <v>0</v>
      </c>
      <c r="K468">
        <v>10237970</v>
      </c>
      <c r="L468">
        <v>1570</v>
      </c>
      <c r="M468">
        <v>16.399999999999999</v>
      </c>
      <c r="N468">
        <v>36743</v>
      </c>
      <c r="O468">
        <v>4.9000000000000004</v>
      </c>
      <c r="P468">
        <v>0</v>
      </c>
      <c r="R468" s="113">
        <f>(K468-K$2)/K$3</f>
        <v>1.9809924476790279</v>
      </c>
      <c r="S468" s="113">
        <f>(L468-L$2)/L$3</f>
        <v>1.6897295236144096</v>
      </c>
      <c r="T468" s="113">
        <f>(M468-M$2)/M$3</f>
        <v>0.52366515208046271</v>
      </c>
      <c r="U468" s="113">
        <f>(N468-N$2)/N$3</f>
        <v>-1.0689056797469929</v>
      </c>
      <c r="V468" s="113">
        <f>(O468-O$2)/O$3</f>
        <v>-0.98613838201808024</v>
      </c>
      <c r="W468">
        <v>0</v>
      </c>
      <c r="Z468">
        <v>440</v>
      </c>
      <c r="AA468">
        <v>-1.2990655449100943</v>
      </c>
      <c r="AB468">
        <v>3.454549942233931E-2</v>
      </c>
    </row>
    <row r="469" spans="1:28" x14ac:dyDescent="0.35">
      <c r="A469">
        <v>116440</v>
      </c>
      <c r="B469">
        <v>3463396</v>
      </c>
      <c r="C469">
        <v>7562</v>
      </c>
      <c r="D469">
        <v>458</v>
      </c>
      <c r="E469">
        <v>15.4</v>
      </c>
      <c r="F469">
        <v>37046</v>
      </c>
      <c r="G469">
        <v>17.7</v>
      </c>
      <c r="H469">
        <v>0</v>
      </c>
      <c r="K469">
        <v>5592048</v>
      </c>
      <c r="L469">
        <v>1122</v>
      </c>
      <c r="M469">
        <v>18.100000000000001</v>
      </c>
      <c r="N469">
        <v>37367</v>
      </c>
      <c r="O469">
        <v>3.6</v>
      </c>
      <c r="P469">
        <v>0</v>
      </c>
      <c r="R469" s="113">
        <f>(K469-K$2)/K$3</f>
        <v>-0.15488048742254748</v>
      </c>
      <c r="S469" s="113">
        <f>(L469-L$2)/L$3</f>
        <v>0.43661453955211776</v>
      </c>
      <c r="T469" s="113">
        <f>(M469-M$2)/M$3</f>
        <v>1.3725705678194127</v>
      </c>
      <c r="U469" s="113">
        <f>(N469-N$2)/N$3</f>
        <v>-0.86294441144987355</v>
      </c>
      <c r="V469" s="113">
        <f>(O469-O$2)/O$3</f>
        <v>-1.1179463091029667</v>
      </c>
      <c r="W469">
        <v>0</v>
      </c>
      <c r="Z469">
        <v>441</v>
      </c>
      <c r="AA469">
        <v>0.46513779830965996</v>
      </c>
      <c r="AB469">
        <v>-0.23037031978360006</v>
      </c>
    </row>
    <row r="470" spans="1:28" x14ac:dyDescent="0.35">
      <c r="A470">
        <v>116441</v>
      </c>
      <c r="B470">
        <v>3604170</v>
      </c>
      <c r="C470">
        <v>6290</v>
      </c>
      <c r="D470">
        <v>573</v>
      </c>
      <c r="E470">
        <v>15.2</v>
      </c>
      <c r="F470">
        <v>35589</v>
      </c>
      <c r="G470">
        <v>6.9</v>
      </c>
      <c r="H470">
        <v>0</v>
      </c>
      <c r="K470">
        <v>6845434</v>
      </c>
      <c r="L470">
        <v>1193</v>
      </c>
      <c r="M470">
        <v>18.3</v>
      </c>
      <c r="N470">
        <v>35388</v>
      </c>
      <c r="O470">
        <v>10</v>
      </c>
      <c r="P470">
        <v>0</v>
      </c>
      <c r="R470" s="113">
        <f>(K470-K$2)/K$3</f>
        <v>0.42133952544792758</v>
      </c>
      <c r="S470" s="113">
        <f>(L470-L$2)/L$3</f>
        <v>0.63521088747270416</v>
      </c>
      <c r="T470" s="113">
        <f>(M470-M$2)/M$3</f>
        <v>1.4724417932004652</v>
      </c>
      <c r="U470" s="113">
        <f>(N470-N$2)/N$3</f>
        <v>-1.5161452927960257</v>
      </c>
      <c r="V470" s="113">
        <f>(O470-O$2)/O$3</f>
        <v>-0.46904574499275709</v>
      </c>
      <c r="W470">
        <v>0</v>
      </c>
      <c r="Z470">
        <v>442</v>
      </c>
      <c r="AA470">
        <v>-0.71864730027395374</v>
      </c>
      <c r="AB470">
        <v>4.1433673289393069E-2</v>
      </c>
    </row>
    <row r="471" spans="1:28" x14ac:dyDescent="0.35">
      <c r="A471">
        <v>116442</v>
      </c>
      <c r="B471">
        <v>3397143</v>
      </c>
      <c r="C471">
        <v>6099</v>
      </c>
      <c r="D471">
        <v>557</v>
      </c>
      <c r="E471">
        <v>16.3</v>
      </c>
      <c r="F471">
        <v>35783</v>
      </c>
      <c r="G471">
        <v>5.0999999999999996</v>
      </c>
      <c r="H471">
        <v>0</v>
      </c>
      <c r="K471">
        <v>5834640</v>
      </c>
      <c r="L471">
        <v>966</v>
      </c>
      <c r="M471">
        <v>17.100000000000001</v>
      </c>
      <c r="N471">
        <v>35373</v>
      </c>
      <c r="O471">
        <v>7</v>
      </c>
      <c r="P471">
        <v>0</v>
      </c>
      <c r="R471" s="113">
        <f>(K471-K$2)/K$3</f>
        <v>-4.3353499437781197E-2</v>
      </c>
      <c r="S471" s="113">
        <f>(L471-L$2)/L$3</f>
        <v>2.6200045899822411E-4</v>
      </c>
      <c r="T471" s="113">
        <f>(M471-M$2)/M$3</f>
        <v>0.87321444091414879</v>
      </c>
      <c r="U471" s="113">
        <f>(N471-N$2)/N$3</f>
        <v>-1.5210962848223988</v>
      </c>
      <c r="V471" s="113">
        <f>(O471-O$2)/O$3</f>
        <v>-0.77321788441941786</v>
      </c>
      <c r="W471">
        <v>0</v>
      </c>
      <c r="Z471">
        <v>443</v>
      </c>
      <c r="AA471">
        <v>-0.94783197475008751</v>
      </c>
      <c r="AB471">
        <v>-0.21884450706358993</v>
      </c>
    </row>
    <row r="472" spans="1:28" x14ac:dyDescent="0.35">
      <c r="A472">
        <v>116445</v>
      </c>
      <c r="B472">
        <v>5815976</v>
      </c>
      <c r="C472">
        <v>8759</v>
      </c>
      <c r="D472">
        <v>664</v>
      </c>
      <c r="E472">
        <v>13.7</v>
      </c>
      <c r="F472">
        <v>36335</v>
      </c>
      <c r="G472">
        <v>13</v>
      </c>
      <c r="H472">
        <v>0</v>
      </c>
      <c r="K472">
        <v>3463396</v>
      </c>
      <c r="L472">
        <v>458</v>
      </c>
      <c r="M472">
        <v>15.4</v>
      </c>
      <c r="N472">
        <v>37046</v>
      </c>
      <c r="O472">
        <v>17.7</v>
      </c>
      <c r="P472">
        <v>0</v>
      </c>
      <c r="R472" s="113">
        <f>(K472-K$2)/K$3</f>
        <v>-1.1334871439806729</v>
      </c>
      <c r="S472" s="113">
        <f>(L472-L$2)/L$3</f>
        <v>-1.4206808832544935</v>
      </c>
      <c r="T472" s="113">
        <f>(M472-M$2)/M$3</f>
        <v>2.4309025175199749E-2</v>
      </c>
      <c r="U472" s="113">
        <f>(N472-N$2)/N$3</f>
        <v>-0.96889564081425705</v>
      </c>
      <c r="V472" s="113">
        <f>(O472-O$2)/O$3</f>
        <v>0.31166274620233869</v>
      </c>
      <c r="W472">
        <v>0</v>
      </c>
      <c r="Z472">
        <v>444</v>
      </c>
      <c r="AA472">
        <v>0.28736118530847521</v>
      </c>
      <c r="AB472">
        <v>-0.21838776535776083</v>
      </c>
    </row>
    <row r="473" spans="1:28" x14ac:dyDescent="0.35">
      <c r="A473">
        <v>116446</v>
      </c>
      <c r="B473">
        <v>4963135</v>
      </c>
      <c r="C473">
        <v>5197</v>
      </c>
      <c r="D473">
        <v>955</v>
      </c>
      <c r="E473">
        <v>16.7</v>
      </c>
      <c r="F473">
        <v>34363</v>
      </c>
      <c r="G473">
        <v>8</v>
      </c>
      <c r="H473">
        <v>0</v>
      </c>
      <c r="K473">
        <v>3604170</v>
      </c>
      <c r="L473">
        <v>573</v>
      </c>
      <c r="M473">
        <v>15.2</v>
      </c>
      <c r="N473">
        <v>35589</v>
      </c>
      <c r="O473">
        <v>6.9</v>
      </c>
      <c r="P473">
        <v>0</v>
      </c>
      <c r="R473" s="113">
        <f>(K473-K$2)/K$3</f>
        <v>-1.0687690155734397</v>
      </c>
      <c r="S473" s="113">
        <f>(L473-L$2)/L$3</f>
        <v>-1.0990107422563606</v>
      </c>
      <c r="T473" s="113">
        <f>(M473-M$2)/M$3</f>
        <v>-7.5562200205853552E-2</v>
      </c>
      <c r="U473" s="113">
        <f>(N473-N$2)/N$3</f>
        <v>-1.4498019996426268</v>
      </c>
      <c r="V473" s="113">
        <f>(O473-O$2)/O$3</f>
        <v>-0.78335695573363984</v>
      </c>
      <c r="W473">
        <v>0</v>
      </c>
      <c r="Z473">
        <v>445</v>
      </c>
      <c r="AA473">
        <v>0.31849119378242852</v>
      </c>
      <c r="AB473">
        <v>-5.6445594658508402E-2</v>
      </c>
    </row>
    <row r="474" spans="1:28" x14ac:dyDescent="0.35">
      <c r="A474">
        <v>116447</v>
      </c>
      <c r="B474">
        <v>4029678</v>
      </c>
      <c r="C474">
        <v>6366</v>
      </c>
      <c r="D474">
        <v>633</v>
      </c>
      <c r="E474">
        <v>14.9</v>
      </c>
      <c r="F474">
        <v>39361</v>
      </c>
      <c r="G474">
        <v>14.7</v>
      </c>
      <c r="H474">
        <v>0</v>
      </c>
      <c r="K474">
        <v>3397143</v>
      </c>
      <c r="L474">
        <v>557</v>
      </c>
      <c r="M474">
        <v>16.3</v>
      </c>
      <c r="N474">
        <v>35783</v>
      </c>
      <c r="O474">
        <v>5.0999999999999996</v>
      </c>
      <c r="P474">
        <v>0</v>
      </c>
      <c r="R474" s="113">
        <f>(K474-K$2)/K$3</f>
        <v>-1.1639456815043947</v>
      </c>
      <c r="S474" s="113">
        <f>(L474-L$2)/L$3</f>
        <v>-1.1437648488300138</v>
      </c>
      <c r="T474" s="113">
        <f>(M474-M$2)/M$3</f>
        <v>0.47372953938993739</v>
      </c>
      <c r="U474" s="113">
        <f>(N474-N$2)/N$3</f>
        <v>-1.3857691694348686</v>
      </c>
      <c r="V474" s="113">
        <f>(O474-O$2)/O$3</f>
        <v>-0.96586023938963628</v>
      </c>
      <c r="W474">
        <v>0</v>
      </c>
      <c r="Z474">
        <v>446</v>
      </c>
      <c r="AA474">
        <v>-0.83288200724526151</v>
      </c>
      <c r="AB474">
        <v>-0.1257861049493707</v>
      </c>
    </row>
    <row r="475" spans="1:28" x14ac:dyDescent="0.35">
      <c r="A475">
        <v>116448</v>
      </c>
      <c r="B475">
        <v>5376980</v>
      </c>
      <c r="C475">
        <v>5572</v>
      </c>
      <c r="D475">
        <v>965</v>
      </c>
      <c r="E475">
        <v>15.9</v>
      </c>
      <c r="F475">
        <v>36269</v>
      </c>
      <c r="G475">
        <v>6.4</v>
      </c>
      <c r="H475">
        <v>0</v>
      </c>
      <c r="K475">
        <v>5815976</v>
      </c>
      <c r="L475">
        <v>664</v>
      </c>
      <c r="M475">
        <v>13.7</v>
      </c>
      <c r="N475">
        <v>36335</v>
      </c>
      <c r="O475">
        <v>13</v>
      </c>
      <c r="P475">
        <v>0</v>
      </c>
      <c r="R475" s="113">
        <f>(K475-K$2)/K$3</f>
        <v>-5.1933913069507218E-2</v>
      </c>
      <c r="S475" s="113">
        <f>(L475-L$2)/L$3</f>
        <v>-0.84447176111870748</v>
      </c>
      <c r="T475" s="113">
        <f>(M475-M$2)/M$3</f>
        <v>-0.82459639056374934</v>
      </c>
      <c r="U475" s="113">
        <f>(N475-N$2)/N$3</f>
        <v>-1.2035726628643399</v>
      </c>
      <c r="V475" s="113">
        <f>(O475-O$2)/O$3</f>
        <v>-0.16487360556609637</v>
      </c>
      <c r="W475">
        <v>0</v>
      </c>
      <c r="Z475">
        <v>447</v>
      </c>
      <c r="AA475">
        <v>-1.4080480701328777</v>
      </c>
      <c r="AB475">
        <v>6.941621901237216E-2</v>
      </c>
    </row>
    <row r="476" spans="1:28" x14ac:dyDescent="0.35">
      <c r="A476">
        <v>116450</v>
      </c>
      <c r="B476">
        <v>4467565</v>
      </c>
      <c r="C476">
        <v>6355</v>
      </c>
      <c r="D476">
        <v>703</v>
      </c>
      <c r="E476">
        <v>14.9</v>
      </c>
      <c r="F476">
        <v>40638</v>
      </c>
      <c r="G476">
        <v>18.899999999999999</v>
      </c>
      <c r="H476">
        <v>0</v>
      </c>
      <c r="K476">
        <v>4963135</v>
      </c>
      <c r="L476">
        <v>955</v>
      </c>
      <c r="M476">
        <v>16.7</v>
      </c>
      <c r="N476">
        <v>34363</v>
      </c>
      <c r="O476">
        <v>8</v>
      </c>
      <c r="P476">
        <v>0</v>
      </c>
      <c r="R476" s="113">
        <f>(K476-K$2)/K$3</f>
        <v>-0.44401109599357758</v>
      </c>
      <c r="S476" s="113">
        <f>(L476-L$2)/L$3</f>
        <v>-3.0506447810388408E-2</v>
      </c>
      <c r="T476" s="113">
        <f>(M476-M$2)/M$3</f>
        <v>0.67347199015204229</v>
      </c>
      <c r="U476" s="113">
        <f>(N476-N$2)/N$3</f>
        <v>-1.8544630812648515</v>
      </c>
      <c r="V476" s="113">
        <f>(O476-O$2)/O$3</f>
        <v>-0.6718271712771976</v>
      </c>
      <c r="W476">
        <v>0</v>
      </c>
      <c r="Z476">
        <v>448</v>
      </c>
      <c r="AA476">
        <v>-0.79798941874010587</v>
      </c>
      <c r="AB476">
        <v>0.20288047519590346</v>
      </c>
    </row>
    <row r="477" spans="1:28" x14ac:dyDescent="0.35">
      <c r="A477">
        <v>116453</v>
      </c>
      <c r="B477">
        <v>6973040</v>
      </c>
      <c r="C477">
        <v>6904</v>
      </c>
      <c r="D477">
        <v>1010</v>
      </c>
      <c r="E477">
        <v>12.4</v>
      </c>
      <c r="F477">
        <v>33048</v>
      </c>
      <c r="G477">
        <v>25.4</v>
      </c>
      <c r="H477">
        <v>0</v>
      </c>
      <c r="K477">
        <v>4029678</v>
      </c>
      <c r="L477">
        <v>633</v>
      </c>
      <c r="M477">
        <v>14.9</v>
      </c>
      <c r="N477">
        <v>39361</v>
      </c>
      <c r="O477">
        <v>14.7</v>
      </c>
      <c r="P477">
        <v>0</v>
      </c>
      <c r="R477" s="113">
        <f>(K477-K$2)/K$3</f>
        <v>-0.87314992836767069</v>
      </c>
      <c r="S477" s="113">
        <f>(L477-L$2)/L$3</f>
        <v>-0.93118284260516071</v>
      </c>
      <c r="T477" s="113">
        <f>(M477-M$2)/M$3</f>
        <v>-0.22536903827743218</v>
      </c>
      <c r="U477" s="113">
        <f>(N477-N$2)/N$3</f>
        <v>-0.2047925380773484</v>
      </c>
      <c r="V477" s="113">
        <f>(O477-O$2)/O$3</f>
        <v>7.4906067756779701E-3</v>
      </c>
      <c r="W477">
        <v>0</v>
      </c>
      <c r="Z477">
        <v>449</v>
      </c>
      <c r="AA477">
        <v>0.25287061254600179</v>
      </c>
      <c r="AB477">
        <v>0.47211689725856681</v>
      </c>
    </row>
    <row r="478" spans="1:28" x14ac:dyDescent="0.35">
      <c r="A478">
        <v>116454</v>
      </c>
      <c r="B478">
        <v>3318012</v>
      </c>
      <c r="C478">
        <v>6956</v>
      </c>
      <c r="D478">
        <v>477</v>
      </c>
      <c r="E478">
        <v>15.9</v>
      </c>
      <c r="F478">
        <v>39597</v>
      </c>
      <c r="G478">
        <v>31.7</v>
      </c>
      <c r="H478">
        <v>0</v>
      </c>
      <c r="K478">
        <v>5376980</v>
      </c>
      <c r="L478">
        <v>965</v>
      </c>
      <c r="M478">
        <v>15.9</v>
      </c>
      <c r="N478">
        <v>36269</v>
      </c>
      <c r="O478">
        <v>6.4</v>
      </c>
      <c r="P478">
        <v>0</v>
      </c>
      <c r="R478" s="113">
        <f>(K478-K$2)/K$3</f>
        <v>-0.2537538478462536</v>
      </c>
      <c r="S478" s="113">
        <f>(L478-L$2)/L$3</f>
        <v>-2.5351312018551063E-3</v>
      </c>
      <c r="T478" s="113">
        <f>(M478-M$2)/M$3</f>
        <v>0.27398708862783167</v>
      </c>
      <c r="U478" s="113">
        <f>(N478-N$2)/N$3</f>
        <v>-1.2253570277803814</v>
      </c>
      <c r="V478" s="113">
        <f>(O478-O$2)/O$3</f>
        <v>-0.83405231230474997</v>
      </c>
      <c r="W478">
        <v>0</v>
      </c>
      <c r="Z478">
        <v>450</v>
      </c>
      <c r="AA478">
        <v>-0.79291561627771012</v>
      </c>
      <c r="AB478">
        <v>0.26931640265067902</v>
      </c>
    </row>
    <row r="479" spans="1:28" x14ac:dyDescent="0.35">
      <c r="A479">
        <v>116458</v>
      </c>
      <c r="B479">
        <v>9664830</v>
      </c>
      <c r="C479">
        <v>6003</v>
      </c>
      <c r="D479">
        <v>1610</v>
      </c>
      <c r="E479">
        <v>12.8</v>
      </c>
      <c r="F479">
        <v>37652</v>
      </c>
      <c r="G479">
        <v>11.2</v>
      </c>
      <c r="H479">
        <v>0</v>
      </c>
      <c r="K479">
        <v>4467565</v>
      </c>
      <c r="L479">
        <v>703</v>
      </c>
      <c r="M479">
        <v>14.9</v>
      </c>
      <c r="N479">
        <v>40638</v>
      </c>
      <c r="O479">
        <v>18.899999999999999</v>
      </c>
      <c r="P479">
        <v>0</v>
      </c>
      <c r="R479" s="113">
        <f>(K479-K$2)/K$3</f>
        <v>-0.67183983492812871</v>
      </c>
      <c r="S479" s="113">
        <f>(L479-L$2)/L$3</f>
        <v>-0.73538362634542764</v>
      </c>
      <c r="T479" s="113">
        <f>(M479-M$2)/M$3</f>
        <v>-0.22536903827743218</v>
      </c>
      <c r="U479" s="113">
        <f>(N479-N$2)/N$3</f>
        <v>0.21670191643454464</v>
      </c>
      <c r="V479" s="113">
        <f>(O479-O$2)/O$3</f>
        <v>0.43333160197300291</v>
      </c>
      <c r="W479">
        <v>0</v>
      </c>
      <c r="Z479">
        <v>451</v>
      </c>
      <c r="AA479">
        <v>-0.13091638079437024</v>
      </c>
      <c r="AB479">
        <v>-8.7396828021141931E-2</v>
      </c>
    </row>
    <row r="480" spans="1:28" x14ac:dyDescent="0.35">
      <c r="A480">
        <v>116463</v>
      </c>
      <c r="B480">
        <v>6368483</v>
      </c>
      <c r="C480">
        <v>5533</v>
      </c>
      <c r="D480">
        <v>1151</v>
      </c>
      <c r="E480">
        <v>15.6</v>
      </c>
      <c r="F480">
        <v>35418</v>
      </c>
      <c r="G480">
        <v>13.8</v>
      </c>
      <c r="H480">
        <v>0</v>
      </c>
      <c r="K480">
        <v>6973040</v>
      </c>
      <c r="L480">
        <v>1010</v>
      </c>
      <c r="M480">
        <v>12.4</v>
      </c>
      <c r="N480">
        <v>33048</v>
      </c>
      <c r="O480">
        <v>25.4</v>
      </c>
      <c r="P480">
        <v>0</v>
      </c>
      <c r="R480" s="113">
        <f>(K480-K$2)/K$3</f>
        <v>0.48000392010555887</v>
      </c>
      <c r="S480" s="113">
        <f>(L480-L$2)/L$3</f>
        <v>0.12333579353654475</v>
      </c>
      <c r="T480" s="113">
        <f>(M480-M$2)/M$3</f>
        <v>-1.4737593555405919</v>
      </c>
      <c r="U480" s="113">
        <f>(N480-N$2)/N$3</f>
        <v>-2.288500048910223</v>
      </c>
      <c r="V480" s="113">
        <f>(O480-O$2)/O$3</f>
        <v>1.0923712373974344</v>
      </c>
      <c r="W480">
        <v>0</v>
      </c>
      <c r="Z480">
        <v>452</v>
      </c>
      <c r="AA480">
        <v>-0.45094169200148437</v>
      </c>
      <c r="AB480">
        <v>0.66091819297231358</v>
      </c>
    </row>
    <row r="481" spans="1:28" x14ac:dyDescent="0.35">
      <c r="A481">
        <v>116465</v>
      </c>
      <c r="B481">
        <v>3930366</v>
      </c>
      <c r="C481">
        <v>7006</v>
      </c>
      <c r="D481">
        <v>561</v>
      </c>
      <c r="E481">
        <v>14.3</v>
      </c>
      <c r="F481">
        <v>39117</v>
      </c>
      <c r="G481">
        <v>28.1</v>
      </c>
      <c r="H481">
        <v>0</v>
      </c>
      <c r="K481">
        <v>3318012</v>
      </c>
      <c r="L481">
        <v>477</v>
      </c>
      <c r="M481">
        <v>15.9</v>
      </c>
      <c r="N481">
        <v>39597</v>
      </c>
      <c r="O481">
        <v>31.7</v>
      </c>
      <c r="P481">
        <v>0</v>
      </c>
      <c r="R481" s="113">
        <f>(K481-K$2)/K$3</f>
        <v>-1.2003246308770967</v>
      </c>
      <c r="S481" s="113">
        <f>(L481-L$2)/L$3</f>
        <v>-1.3675353816982803</v>
      </c>
      <c r="T481" s="113">
        <f>(M481-M$2)/M$3</f>
        <v>0.27398708862783167</v>
      </c>
      <c r="U481" s="113">
        <f>(N481-N$2)/N$3</f>
        <v>-0.12689693019574561</v>
      </c>
      <c r="V481" s="113">
        <f>(O481-O$2)/O$3</f>
        <v>1.7311327301934223</v>
      </c>
      <c r="W481">
        <v>0</v>
      </c>
      <c r="Z481">
        <v>453</v>
      </c>
      <c r="AA481">
        <v>-0.90216688972835057</v>
      </c>
      <c r="AB481">
        <v>0.4061791014507336</v>
      </c>
    </row>
    <row r="482" spans="1:28" x14ac:dyDescent="0.35">
      <c r="A482">
        <v>116466</v>
      </c>
      <c r="B482">
        <v>4778820</v>
      </c>
      <c r="C482">
        <v>5730</v>
      </c>
      <c r="D482">
        <v>834</v>
      </c>
      <c r="E482">
        <v>13.9</v>
      </c>
      <c r="F482">
        <v>34586</v>
      </c>
      <c r="G482">
        <v>7.2</v>
      </c>
      <c r="H482">
        <v>0</v>
      </c>
      <c r="K482">
        <v>9664830</v>
      </c>
      <c r="L482">
        <v>1610</v>
      </c>
      <c r="M482">
        <v>12.8</v>
      </c>
      <c r="N482">
        <v>37652</v>
      </c>
      <c r="O482">
        <v>11.2</v>
      </c>
      <c r="P482">
        <v>0</v>
      </c>
      <c r="R482" s="113">
        <f>(K482-K$2)/K$3</f>
        <v>1.717502398981672</v>
      </c>
      <c r="S482" s="113">
        <f>(L482-L$2)/L$3</f>
        <v>1.8016147900485429</v>
      </c>
      <c r="T482" s="113">
        <f>(M482-M$2)/M$3</f>
        <v>-1.2740169047784862</v>
      </c>
      <c r="U482" s="113">
        <f>(N482-N$2)/N$3</f>
        <v>-0.76887556294878545</v>
      </c>
      <c r="V482" s="113">
        <f>(O482-O$2)/O$3</f>
        <v>-0.34737688922209287</v>
      </c>
      <c r="W482">
        <v>0</v>
      </c>
      <c r="Z482">
        <v>454</v>
      </c>
      <c r="AA482">
        <v>1.4376401641739753</v>
      </c>
      <c r="AB482">
        <v>-0.23078363110741651</v>
      </c>
    </row>
    <row r="483" spans="1:28" x14ac:dyDescent="0.35">
      <c r="A483">
        <v>116468</v>
      </c>
      <c r="B483">
        <v>9305478</v>
      </c>
      <c r="C483">
        <v>5681</v>
      </c>
      <c r="D483">
        <v>1638</v>
      </c>
      <c r="E483">
        <v>16.7</v>
      </c>
      <c r="F483">
        <v>35084</v>
      </c>
      <c r="G483">
        <v>5.5</v>
      </c>
      <c r="H483">
        <v>0</v>
      </c>
      <c r="K483">
        <v>6368483</v>
      </c>
      <c r="L483">
        <v>1151</v>
      </c>
      <c r="M483">
        <v>15.6</v>
      </c>
      <c r="N483">
        <v>35418</v>
      </c>
      <c r="O483">
        <v>13.8</v>
      </c>
      <c r="P483">
        <v>0</v>
      </c>
      <c r="R483" s="113">
        <f>(K483-K$2)/K$3</f>
        <v>0.20207051226397152</v>
      </c>
      <c r="S483" s="113">
        <f>(L483-L$2)/L$3</f>
        <v>0.51773135771686429</v>
      </c>
      <c r="T483" s="113">
        <f>(M483-M$2)/M$3</f>
        <v>0.12418025055625216</v>
      </c>
      <c r="U483" s="113">
        <f>(N483-N$2)/N$3</f>
        <v>-1.5062433087432796</v>
      </c>
      <c r="V483" s="113">
        <f>(O483-O$2)/O$3</f>
        <v>-8.3761035052320104E-2</v>
      </c>
      <c r="W483">
        <v>0</v>
      </c>
      <c r="Z483">
        <v>455</v>
      </c>
      <c r="AA483">
        <v>-0.55842207715855963</v>
      </c>
      <c r="AB483">
        <v>0.44142523766297048</v>
      </c>
    </row>
    <row r="484" spans="1:28" x14ac:dyDescent="0.35">
      <c r="A484">
        <v>116469</v>
      </c>
      <c r="B484">
        <v>6036310</v>
      </c>
      <c r="C484">
        <v>6790</v>
      </c>
      <c r="D484">
        <v>889</v>
      </c>
      <c r="E484">
        <v>14.7</v>
      </c>
      <c r="F484">
        <v>36326</v>
      </c>
      <c r="G484">
        <v>21.4</v>
      </c>
      <c r="H484">
        <v>0</v>
      </c>
      <c r="K484">
        <v>3930366</v>
      </c>
      <c r="L484">
        <v>561</v>
      </c>
      <c r="M484">
        <v>14.3</v>
      </c>
      <c r="N484">
        <v>39117</v>
      </c>
      <c r="O484">
        <v>28.1</v>
      </c>
      <c r="P484">
        <v>0</v>
      </c>
      <c r="R484" s="113">
        <f>(K484-K$2)/K$3</f>
        <v>-0.91880670283155697</v>
      </c>
      <c r="S484" s="113">
        <f>(L484-L$2)/L$3</f>
        <v>-1.1325763221866005</v>
      </c>
      <c r="T484" s="113">
        <f>(M484-M$2)/M$3</f>
        <v>-0.5249827144205903</v>
      </c>
      <c r="U484" s="113">
        <f>(N484-N$2)/N$3</f>
        <v>-0.28532867503968345</v>
      </c>
      <c r="V484" s="113">
        <f>(O484-O$2)/O$3</f>
        <v>1.3661261628814294</v>
      </c>
      <c r="W484">
        <v>0</v>
      </c>
      <c r="Z484">
        <v>456</v>
      </c>
      <c r="AA484">
        <v>-1.4234018124392636</v>
      </c>
      <c r="AB484">
        <v>0.15316041849207696</v>
      </c>
    </row>
    <row r="485" spans="1:28" x14ac:dyDescent="0.35">
      <c r="A485">
        <v>116473</v>
      </c>
      <c r="B485">
        <v>6937056</v>
      </c>
      <c r="C485">
        <v>7992</v>
      </c>
      <c r="D485">
        <v>868</v>
      </c>
      <c r="E485">
        <v>14.5</v>
      </c>
      <c r="F485">
        <v>36432</v>
      </c>
      <c r="G485">
        <v>23.3</v>
      </c>
      <c r="H485">
        <v>0</v>
      </c>
      <c r="K485">
        <v>4778820</v>
      </c>
      <c r="L485">
        <v>834</v>
      </c>
      <c r="M485">
        <v>13.9</v>
      </c>
      <c r="N485">
        <v>34586</v>
      </c>
      <c r="O485">
        <v>7.2</v>
      </c>
      <c r="P485">
        <v>0</v>
      </c>
      <c r="R485" s="113">
        <f>(K485-K$2)/K$3</f>
        <v>-0.52874635845240636</v>
      </c>
      <c r="S485" s="113">
        <f>(L485-L$2)/L$3</f>
        <v>-0.36895937877364138</v>
      </c>
      <c r="T485" s="113">
        <f>(M485-M$2)/M$3</f>
        <v>-0.72472516518269603</v>
      </c>
      <c r="U485" s="113">
        <f>(N485-N$2)/N$3</f>
        <v>-1.7808583331394385</v>
      </c>
      <c r="V485" s="113">
        <f>(O485-O$2)/O$3</f>
        <v>-0.75293974179097378</v>
      </c>
      <c r="W485">
        <v>0</v>
      </c>
      <c r="Z485">
        <v>457</v>
      </c>
      <c r="AA485">
        <v>4.6753308244911113E-2</v>
      </c>
      <c r="AB485">
        <v>5.9040862273323641E-2</v>
      </c>
    </row>
    <row r="486" spans="1:28" x14ac:dyDescent="0.35">
      <c r="A486">
        <v>116475</v>
      </c>
      <c r="B486">
        <v>4217376</v>
      </c>
      <c r="C486">
        <v>6304</v>
      </c>
      <c r="D486">
        <v>669</v>
      </c>
      <c r="E486">
        <v>15</v>
      </c>
      <c r="F486">
        <v>36566</v>
      </c>
      <c r="G486">
        <v>13.4</v>
      </c>
      <c r="H486">
        <v>0</v>
      </c>
      <c r="K486">
        <v>9305478</v>
      </c>
      <c r="L486">
        <v>1638</v>
      </c>
      <c r="M486">
        <v>16.7</v>
      </c>
      <c r="N486">
        <v>35084</v>
      </c>
      <c r="O486">
        <v>5.5</v>
      </c>
      <c r="P486">
        <v>0</v>
      </c>
      <c r="R486" s="113">
        <f>(K486-K$2)/K$3</f>
        <v>1.5522972554225203</v>
      </c>
      <c r="S486" s="113">
        <f>(L486-L$2)/L$3</f>
        <v>1.8799344765524362</v>
      </c>
      <c r="T486" s="113">
        <f>(M486-M$2)/M$3</f>
        <v>0.67347199015204229</v>
      </c>
      <c r="U486" s="113">
        <f>(N486-N$2)/N$3</f>
        <v>-1.6164853978638531</v>
      </c>
      <c r="V486" s="113">
        <f>(O486-O$2)/O$3</f>
        <v>-0.92530395413274813</v>
      </c>
      <c r="W486">
        <v>0</v>
      </c>
      <c r="Z486">
        <v>458</v>
      </c>
      <c r="AA486">
        <v>-1.4586600927826279</v>
      </c>
      <c r="AB486">
        <v>0.27532618881301785</v>
      </c>
    </row>
    <row r="487" spans="1:28" x14ac:dyDescent="0.35">
      <c r="A487">
        <v>116478</v>
      </c>
      <c r="B487">
        <v>4038499</v>
      </c>
      <c r="C487">
        <v>4919</v>
      </c>
      <c r="D487">
        <v>821</v>
      </c>
      <c r="E487">
        <v>17</v>
      </c>
      <c r="F487">
        <v>35652</v>
      </c>
      <c r="G487">
        <v>3.2</v>
      </c>
      <c r="H487">
        <v>0</v>
      </c>
      <c r="K487">
        <v>6036310</v>
      </c>
      <c r="L487">
        <v>889</v>
      </c>
      <c r="M487">
        <v>14.7</v>
      </c>
      <c r="N487">
        <v>36326</v>
      </c>
      <c r="O487">
        <v>21.4</v>
      </c>
      <c r="P487">
        <v>0</v>
      </c>
      <c r="R487" s="113">
        <f>(K487-K$2)/K$3</f>
        <v>4.9360389177209481E-2</v>
      </c>
      <c r="S487" s="113">
        <f>(L487-L$2)/L$3</f>
        <v>-0.21511713742670821</v>
      </c>
      <c r="T487" s="113">
        <f>(M487-M$2)/M$3</f>
        <v>-0.32524026365848546</v>
      </c>
      <c r="U487" s="113">
        <f>(N487-N$2)/N$3</f>
        <v>-1.2065432580801638</v>
      </c>
      <c r="V487" s="113">
        <f>(O487-O$2)/O$3</f>
        <v>0.68680838482855355</v>
      </c>
      <c r="W487">
        <v>0</v>
      </c>
      <c r="Z487">
        <v>459</v>
      </c>
      <c r="AA487">
        <v>-0.35454572481847757</v>
      </c>
      <c r="AB487">
        <v>0.1436755559031821</v>
      </c>
    </row>
    <row r="488" spans="1:28" x14ac:dyDescent="0.35">
      <c r="A488">
        <v>116498</v>
      </c>
      <c r="B488">
        <v>5778804</v>
      </c>
      <c r="C488">
        <v>5331</v>
      </c>
      <c r="D488">
        <v>1084</v>
      </c>
      <c r="E488">
        <v>14.6</v>
      </c>
      <c r="F488">
        <v>33999</v>
      </c>
      <c r="G488">
        <v>6.9</v>
      </c>
      <c r="H488">
        <v>0</v>
      </c>
      <c r="K488">
        <v>6937056</v>
      </c>
      <c r="L488">
        <v>868</v>
      </c>
      <c r="M488">
        <v>14.5</v>
      </c>
      <c r="N488">
        <v>36432</v>
      </c>
      <c r="O488">
        <v>23.3</v>
      </c>
      <c r="P488">
        <v>0</v>
      </c>
      <c r="R488" s="113">
        <f>(K488-K$2)/K$3</f>
        <v>0.46346097089188393</v>
      </c>
      <c r="S488" s="113">
        <f>(L488-L$2)/L$3</f>
        <v>-0.27385690230462811</v>
      </c>
      <c r="T488" s="113">
        <f>(M488-M$2)/M$3</f>
        <v>-0.42511148903953788</v>
      </c>
      <c r="U488" s="113">
        <f>(N488-N$2)/N$3</f>
        <v>-1.1715562477604609</v>
      </c>
      <c r="V488" s="113">
        <f>(O488-O$2)/O$3</f>
        <v>0.8794507397987722</v>
      </c>
      <c r="W488">
        <v>0</v>
      </c>
      <c r="Z488">
        <v>460</v>
      </c>
      <c r="AA488">
        <v>-0.83419599683361512</v>
      </c>
      <c r="AB488">
        <v>0.25414507236857864</v>
      </c>
    </row>
    <row r="489" spans="1:28" x14ac:dyDescent="0.35">
      <c r="A489">
        <v>116502</v>
      </c>
      <c r="B489">
        <v>4204380</v>
      </c>
      <c r="C489">
        <v>5322</v>
      </c>
      <c r="D489">
        <v>790</v>
      </c>
      <c r="E489">
        <v>18.100000000000001</v>
      </c>
      <c r="F489">
        <v>35491</v>
      </c>
      <c r="G489">
        <v>3.8</v>
      </c>
      <c r="H489">
        <v>0</v>
      </c>
      <c r="K489">
        <v>4217376</v>
      </c>
      <c r="L489">
        <v>669</v>
      </c>
      <c r="M489">
        <v>15</v>
      </c>
      <c r="N489">
        <v>36566</v>
      </c>
      <c r="O489">
        <v>13.4</v>
      </c>
      <c r="P489">
        <v>0</v>
      </c>
      <c r="R489" s="113">
        <f>(K489-K$2)/K$3</f>
        <v>-0.78685939697848772</v>
      </c>
      <c r="S489" s="113">
        <f>(L489-L$2)/L$3</f>
        <v>-0.83048610281444091</v>
      </c>
      <c r="T489" s="113">
        <f>(M489-M$2)/M$3</f>
        <v>-0.17543342558690597</v>
      </c>
      <c r="U489" s="113">
        <f>(N489-N$2)/N$3</f>
        <v>-1.1273273856581949</v>
      </c>
      <c r="V489" s="113">
        <f>(O489-O$2)/O$3</f>
        <v>-0.12431732030920824</v>
      </c>
      <c r="W489">
        <v>0</v>
      </c>
      <c r="Z489">
        <v>461</v>
      </c>
      <c r="AA489">
        <v>-1.5968383305841418</v>
      </c>
      <c r="AB489">
        <v>0.38985128252150214</v>
      </c>
    </row>
    <row r="490" spans="1:28" x14ac:dyDescent="0.35">
      <c r="A490">
        <v>116504</v>
      </c>
      <c r="B490">
        <v>4399532</v>
      </c>
      <c r="C490">
        <v>6596</v>
      </c>
      <c r="D490">
        <v>667</v>
      </c>
      <c r="E490">
        <v>15.5</v>
      </c>
      <c r="F490">
        <v>36603</v>
      </c>
      <c r="G490">
        <v>17.3</v>
      </c>
      <c r="H490">
        <v>0</v>
      </c>
      <c r="K490">
        <v>4038499</v>
      </c>
      <c r="L490">
        <v>821</v>
      </c>
      <c r="M490">
        <v>17</v>
      </c>
      <c r="N490">
        <v>35652</v>
      </c>
      <c r="O490">
        <v>3.2</v>
      </c>
      <c r="P490">
        <v>0</v>
      </c>
      <c r="R490" s="113">
        <f>(K490-K$2)/K$3</f>
        <v>-0.86909464393531666</v>
      </c>
      <c r="S490" s="113">
        <f>(L490-L$2)/L$3</f>
        <v>-0.40532209036473466</v>
      </c>
      <c r="T490" s="113">
        <f>(M490-M$2)/M$3</f>
        <v>0.82327882822362175</v>
      </c>
      <c r="U490" s="113">
        <f>(N490-N$2)/N$3</f>
        <v>-1.4290078331318599</v>
      </c>
      <c r="V490" s="113">
        <f>(O490-O$2)/O$3</f>
        <v>-1.1585025943598546</v>
      </c>
      <c r="W490">
        <v>0</v>
      </c>
      <c r="Z490">
        <v>462</v>
      </c>
      <c r="AA490">
        <v>-0.3442879815002004</v>
      </c>
      <c r="AB490">
        <v>-8.3728623995017737E-2</v>
      </c>
    </row>
    <row r="491" spans="1:28" x14ac:dyDescent="0.35">
      <c r="A491">
        <v>116505</v>
      </c>
      <c r="B491">
        <v>4616768</v>
      </c>
      <c r="C491">
        <v>5549</v>
      </c>
      <c r="D491">
        <v>832</v>
      </c>
      <c r="E491">
        <v>15.6</v>
      </c>
      <c r="F491">
        <v>36884</v>
      </c>
      <c r="G491">
        <v>17</v>
      </c>
      <c r="H491">
        <v>0</v>
      </c>
      <c r="K491">
        <v>5778804</v>
      </c>
      <c r="L491">
        <v>1084</v>
      </c>
      <c r="M491">
        <v>14.6</v>
      </c>
      <c r="N491">
        <v>33999</v>
      </c>
      <c r="O491">
        <v>6.9</v>
      </c>
      <c r="P491">
        <v>0</v>
      </c>
      <c r="R491" s="113">
        <f>(K491-K$2)/K$3</f>
        <v>-6.9023022345038695E-2</v>
      </c>
      <c r="S491" s="113">
        <f>(L491-L$2)/L$3</f>
        <v>0.3303235364396912</v>
      </c>
      <c r="T491" s="113">
        <f>(M491-M$2)/M$3</f>
        <v>-0.37517587634901167</v>
      </c>
      <c r="U491" s="113">
        <f>(N491-N$2)/N$3</f>
        <v>-1.9746071544381709</v>
      </c>
      <c r="V491" s="113">
        <f>(O491-O$2)/O$3</f>
        <v>-0.78335695573363984</v>
      </c>
      <c r="W491">
        <v>0</v>
      </c>
      <c r="Z491">
        <v>463</v>
      </c>
      <c r="AA491">
        <v>-0.81442845070675107</v>
      </c>
      <c r="AB491">
        <v>-2.2692383344676048E-2</v>
      </c>
    </row>
    <row r="492" spans="1:28" x14ac:dyDescent="0.35">
      <c r="A492">
        <v>116506</v>
      </c>
      <c r="B492">
        <v>5890660</v>
      </c>
      <c r="C492">
        <v>9410</v>
      </c>
      <c r="D492">
        <v>626</v>
      </c>
      <c r="E492">
        <v>16</v>
      </c>
      <c r="F492">
        <v>37695</v>
      </c>
      <c r="G492">
        <v>11.3</v>
      </c>
      <c r="H492">
        <v>0</v>
      </c>
      <c r="K492">
        <v>4204380</v>
      </c>
      <c r="L492">
        <v>790</v>
      </c>
      <c r="M492">
        <v>18.100000000000001</v>
      </c>
      <c r="N492">
        <v>35491</v>
      </c>
      <c r="O492">
        <v>3.8</v>
      </c>
      <c r="P492">
        <v>0</v>
      </c>
      <c r="R492" s="113">
        <f>(K492-K$2)/K$3</f>
        <v>-0.79283405704910015</v>
      </c>
      <c r="S492" s="113">
        <f>(L492-L$2)/L$3</f>
        <v>-0.49203317185118789</v>
      </c>
      <c r="T492" s="113">
        <f>(M492-M$2)/M$3</f>
        <v>1.3725705678194127</v>
      </c>
      <c r="U492" s="113">
        <f>(N492-N$2)/N$3</f>
        <v>-1.4821484808815975</v>
      </c>
      <c r="V492" s="113">
        <f>(O492-O$2)/O$3</f>
        <v>-1.0976681664745227</v>
      </c>
      <c r="W492">
        <v>0</v>
      </c>
      <c r="Z492">
        <v>464</v>
      </c>
      <c r="AA492">
        <v>1.1516535856583072</v>
      </c>
      <c r="AB492">
        <v>0.82933886202072071</v>
      </c>
    </row>
    <row r="493" spans="1:28" x14ac:dyDescent="0.35">
      <c r="A493">
        <v>116507</v>
      </c>
      <c r="B493">
        <v>3921505</v>
      </c>
      <c r="C493">
        <v>5897</v>
      </c>
      <c r="D493">
        <v>665</v>
      </c>
      <c r="E493">
        <v>13.8</v>
      </c>
      <c r="F493">
        <v>34316</v>
      </c>
      <c r="G493">
        <v>7.9</v>
      </c>
      <c r="H493">
        <v>0</v>
      </c>
      <c r="K493">
        <v>4399532</v>
      </c>
      <c r="L493">
        <v>667</v>
      </c>
      <c r="M493">
        <v>15.5</v>
      </c>
      <c r="N493">
        <v>36603</v>
      </c>
      <c r="O493">
        <v>17.3</v>
      </c>
      <c r="P493">
        <v>0</v>
      </c>
      <c r="R493" s="113">
        <f>(K493-K$2)/K$3</f>
        <v>-0.70311669308325175</v>
      </c>
      <c r="S493" s="113">
        <f>(L493-L$2)/L$3</f>
        <v>-0.83608036613614756</v>
      </c>
      <c r="T493" s="113">
        <f>(M493-M$2)/M$3</f>
        <v>7.4244637865725951E-2</v>
      </c>
      <c r="U493" s="113">
        <f>(N493-N$2)/N$3</f>
        <v>-1.115114938659808</v>
      </c>
      <c r="V493" s="113">
        <f>(O493-O$2)/O$3</f>
        <v>0.27110646094545071</v>
      </c>
      <c r="W493">
        <v>0</v>
      </c>
      <c r="Z493">
        <v>465</v>
      </c>
      <c r="AA493">
        <v>-9.5939930145087199E-2</v>
      </c>
      <c r="AB493">
        <v>-5.8940557277460282E-2</v>
      </c>
    </row>
    <row r="494" spans="1:28" x14ac:dyDescent="0.35">
      <c r="A494">
        <v>116928</v>
      </c>
      <c r="B494">
        <v>5465064</v>
      </c>
      <c r="C494">
        <v>7172</v>
      </c>
      <c r="D494">
        <v>762</v>
      </c>
      <c r="E494">
        <v>14.7</v>
      </c>
      <c r="F494">
        <v>40674</v>
      </c>
      <c r="G494">
        <v>9.4</v>
      </c>
      <c r="H494">
        <v>0</v>
      </c>
      <c r="K494">
        <v>4616768</v>
      </c>
      <c r="L494">
        <v>832</v>
      </c>
      <c r="M494">
        <v>15.6</v>
      </c>
      <c r="N494">
        <v>36884</v>
      </c>
      <c r="O494">
        <v>17</v>
      </c>
      <c r="P494">
        <v>0</v>
      </c>
      <c r="R494" s="113">
        <f>(K494-K$2)/K$3</f>
        <v>-0.60324663651972654</v>
      </c>
      <c r="S494" s="113">
        <f>(L494-L$2)/L$3</f>
        <v>-0.37455364209534803</v>
      </c>
      <c r="T494" s="113">
        <f>(M494-M$2)/M$3</f>
        <v>0.12418025055625216</v>
      </c>
      <c r="U494" s="113">
        <f>(N494-N$2)/N$3</f>
        <v>-1.022366354699086</v>
      </c>
      <c r="V494" s="113">
        <f>(O494-O$2)/O$3</f>
        <v>0.2406892470027846</v>
      </c>
      <c r="W494">
        <v>0</v>
      </c>
      <c r="Z494">
        <v>466</v>
      </c>
      <c r="AA494">
        <v>0.18136650623338169</v>
      </c>
      <c r="AB494">
        <v>0.23997301921454589</v>
      </c>
    </row>
    <row r="495" spans="1:28" x14ac:dyDescent="0.35">
      <c r="A495">
        <v>116932</v>
      </c>
      <c r="B495">
        <v>5533704</v>
      </c>
      <c r="C495">
        <v>6028</v>
      </c>
      <c r="D495">
        <v>918</v>
      </c>
      <c r="E495">
        <v>14.8</v>
      </c>
      <c r="F495">
        <v>39627</v>
      </c>
      <c r="G495">
        <v>10.7</v>
      </c>
      <c r="H495">
        <v>0</v>
      </c>
      <c r="K495">
        <v>5890660</v>
      </c>
      <c r="L495">
        <v>626</v>
      </c>
      <c r="M495">
        <v>16</v>
      </c>
      <c r="N495">
        <v>37695</v>
      </c>
      <c r="O495">
        <v>11.3</v>
      </c>
      <c r="P495">
        <v>0</v>
      </c>
      <c r="R495" s="113">
        <f>(K495-K$2)/K$3</f>
        <v>-1.7599386083232787E-2</v>
      </c>
      <c r="S495" s="113">
        <f>(L495-L$2)/L$3</f>
        <v>-0.95076276423113404</v>
      </c>
      <c r="T495" s="113">
        <f>(M495-M$2)/M$3</f>
        <v>0.32392270131835788</v>
      </c>
      <c r="U495" s="113">
        <f>(N495-N$2)/N$3</f>
        <v>-0.75468271913984941</v>
      </c>
      <c r="V495" s="113">
        <f>(O495-O$2)/O$3</f>
        <v>-0.33723781790787072</v>
      </c>
      <c r="W495">
        <v>0</v>
      </c>
      <c r="Z495">
        <v>467</v>
      </c>
      <c r="AA495">
        <v>-0.39396636601289781</v>
      </c>
      <c r="AB495">
        <v>0.35061286657511659</v>
      </c>
    </row>
    <row r="496" spans="1:28" x14ac:dyDescent="0.35">
      <c r="A496">
        <v>116936</v>
      </c>
      <c r="B496">
        <v>2539132</v>
      </c>
      <c r="C496">
        <v>6332</v>
      </c>
      <c r="D496">
        <v>401</v>
      </c>
      <c r="E496">
        <v>13.8</v>
      </c>
      <c r="F496">
        <v>38171</v>
      </c>
      <c r="G496">
        <v>7.6</v>
      </c>
      <c r="H496">
        <v>0</v>
      </c>
      <c r="K496">
        <v>3921505</v>
      </c>
      <c r="L496">
        <v>665</v>
      </c>
      <c r="M496">
        <v>13.8</v>
      </c>
      <c r="N496">
        <v>34316</v>
      </c>
      <c r="O496">
        <v>7.9</v>
      </c>
      <c r="P496">
        <v>0</v>
      </c>
      <c r="R496" s="113">
        <f>(K496-K$2)/K$3</f>
        <v>-0.92288037649158294</v>
      </c>
      <c r="S496" s="113">
        <f>(L496-L$2)/L$3</f>
        <v>-0.84167462945785421</v>
      </c>
      <c r="T496" s="113">
        <f>(M496-M$2)/M$3</f>
        <v>-0.77466077787322229</v>
      </c>
      <c r="U496" s="113">
        <f>(N496-N$2)/N$3</f>
        <v>-1.8699761896141536</v>
      </c>
      <c r="V496" s="113">
        <f>(O496-O$2)/O$3</f>
        <v>-0.68196624259141958</v>
      </c>
      <c r="W496">
        <v>0</v>
      </c>
      <c r="Z496">
        <v>468</v>
      </c>
      <c r="AA496">
        <v>-1.3543618357063638</v>
      </c>
      <c r="AB496">
        <v>0.22087469172569096</v>
      </c>
    </row>
    <row r="497" spans="1:28" x14ac:dyDescent="0.35">
      <c r="A497">
        <v>116941</v>
      </c>
      <c r="B497">
        <v>3212460</v>
      </c>
      <c r="C497">
        <v>5949</v>
      </c>
      <c r="D497">
        <v>540</v>
      </c>
      <c r="E497">
        <v>14.7</v>
      </c>
      <c r="F497">
        <v>38985</v>
      </c>
      <c r="G497">
        <v>14.7</v>
      </c>
      <c r="H497">
        <v>0</v>
      </c>
      <c r="K497">
        <v>5465064</v>
      </c>
      <c r="L497">
        <v>762</v>
      </c>
      <c r="M497">
        <v>14.7</v>
      </c>
      <c r="N497">
        <v>40674</v>
      </c>
      <c r="O497">
        <v>9.4</v>
      </c>
      <c r="P497">
        <v>0</v>
      </c>
      <c r="R497" s="113">
        <f>(K497-K$2)/K$3</f>
        <v>-0.21325892958988016</v>
      </c>
      <c r="S497" s="113">
        <f>(L497-L$2)/L$3</f>
        <v>-0.57035285835508109</v>
      </c>
      <c r="T497" s="113">
        <f>(M497-M$2)/M$3</f>
        <v>-0.32524026365848546</v>
      </c>
      <c r="U497" s="113">
        <f>(N497-N$2)/N$3</f>
        <v>0.22858429729783997</v>
      </c>
      <c r="V497" s="113">
        <f>(O497-O$2)/O$3</f>
        <v>-0.5298801728780892</v>
      </c>
      <c r="W497">
        <v>0</v>
      </c>
      <c r="Z497">
        <v>469</v>
      </c>
      <c r="AA497">
        <v>-1.2916288242057055</v>
      </c>
      <c r="AB497">
        <v>0.22285980863226573</v>
      </c>
    </row>
    <row r="498" spans="1:28" x14ac:dyDescent="0.35">
      <c r="A498">
        <v>116952</v>
      </c>
      <c r="B498">
        <v>2696252</v>
      </c>
      <c r="C498">
        <v>5458</v>
      </c>
      <c r="D498">
        <v>494</v>
      </c>
      <c r="E498">
        <v>14.7</v>
      </c>
      <c r="F498">
        <v>39741</v>
      </c>
      <c r="G498">
        <v>7.4</v>
      </c>
      <c r="H498">
        <v>0</v>
      </c>
      <c r="K498">
        <v>5533704</v>
      </c>
      <c r="L498">
        <v>918</v>
      </c>
      <c r="M498">
        <v>14.8</v>
      </c>
      <c r="N498">
        <v>39627</v>
      </c>
      <c r="O498">
        <v>10.7</v>
      </c>
      <c r="P498">
        <v>0</v>
      </c>
      <c r="R498" s="113">
        <f>(K498-K$2)/K$3</f>
        <v>-0.18170301490483548</v>
      </c>
      <c r="S498" s="113">
        <f>(L498-L$2)/L$3</f>
        <v>-0.13400031926196163</v>
      </c>
      <c r="T498" s="113">
        <f>(M498-M$2)/M$3</f>
        <v>-0.27530465096795836</v>
      </c>
      <c r="U498" s="113">
        <f>(N498-N$2)/N$3</f>
        <v>-0.11699494614299949</v>
      </c>
      <c r="V498" s="113">
        <f>(O498-O$2)/O$3</f>
        <v>-0.39807224579320299</v>
      </c>
      <c r="W498">
        <v>0</v>
      </c>
      <c r="Z498">
        <v>470</v>
      </c>
      <c r="AA498">
        <v>-1.4251514449516978</v>
      </c>
      <c r="AB498">
        <v>0.26120576344730306</v>
      </c>
    </row>
    <row r="499" spans="1:28" x14ac:dyDescent="0.35">
      <c r="A499">
        <v>116991</v>
      </c>
      <c r="B499">
        <v>5347734</v>
      </c>
      <c r="C499">
        <v>4866</v>
      </c>
      <c r="D499">
        <v>1099</v>
      </c>
      <c r="E499">
        <v>18.600000000000001</v>
      </c>
      <c r="F499">
        <v>40603</v>
      </c>
      <c r="G499">
        <v>3.8</v>
      </c>
      <c r="H499">
        <v>0</v>
      </c>
      <c r="K499">
        <v>2539132</v>
      </c>
      <c r="L499">
        <v>401</v>
      </c>
      <c r="M499">
        <v>13.8</v>
      </c>
      <c r="N499">
        <v>38171</v>
      </c>
      <c r="O499">
        <v>7.6</v>
      </c>
      <c r="P499">
        <v>0</v>
      </c>
      <c r="R499" s="113">
        <f>(K499-K$2)/K$3</f>
        <v>-1.5583996721050628</v>
      </c>
      <c r="S499" s="113">
        <f>(L499-L$2)/L$3</f>
        <v>-1.5801173879231334</v>
      </c>
      <c r="T499" s="113">
        <f>(M499-M$2)/M$3</f>
        <v>-0.77466077787322229</v>
      </c>
      <c r="U499" s="113">
        <f>(N499-N$2)/N$3</f>
        <v>-0.59757123883627772</v>
      </c>
      <c r="V499" s="113">
        <f>(O499-O$2)/O$3</f>
        <v>-0.71238345653408575</v>
      </c>
      <c r="W499">
        <v>0</v>
      </c>
      <c r="Z499">
        <v>471</v>
      </c>
      <c r="AA499">
        <v>-0.84632792935272982</v>
      </c>
      <c r="AB499">
        <v>0.79439401628322259</v>
      </c>
    </row>
    <row r="500" spans="1:28" x14ac:dyDescent="0.35">
      <c r="A500">
        <v>116992</v>
      </c>
      <c r="B500">
        <v>3944967</v>
      </c>
      <c r="C500">
        <v>5239</v>
      </c>
      <c r="D500">
        <v>753</v>
      </c>
      <c r="E500">
        <v>17.5</v>
      </c>
      <c r="F500">
        <v>39110</v>
      </c>
      <c r="G500">
        <v>3.3</v>
      </c>
      <c r="H500">
        <v>0</v>
      </c>
      <c r="K500">
        <v>3212460</v>
      </c>
      <c r="L500">
        <v>540</v>
      </c>
      <c r="M500">
        <v>14.7</v>
      </c>
      <c r="N500">
        <v>38985</v>
      </c>
      <c r="O500">
        <v>14.7</v>
      </c>
      <c r="P500">
        <v>0</v>
      </c>
      <c r="R500" s="113">
        <f>(K500-K$2)/K$3</f>
        <v>-1.2488501248578052</v>
      </c>
      <c r="S500" s="113">
        <f>(L500-L$2)/L$3</f>
        <v>-1.1913160870645205</v>
      </c>
      <c r="T500" s="113">
        <f>(M500-M$2)/M$3</f>
        <v>-0.32524026365848546</v>
      </c>
      <c r="U500" s="113">
        <f>(N500-N$2)/N$3</f>
        <v>-0.32889740487176639</v>
      </c>
      <c r="V500" s="113">
        <f>(O500-O$2)/O$3</f>
        <v>7.4906067756779701E-3</v>
      </c>
      <c r="W500">
        <v>0</v>
      </c>
      <c r="Z500">
        <v>472</v>
      </c>
      <c r="AA500">
        <v>-0.39256043582218653</v>
      </c>
      <c r="AB500">
        <v>-5.1450660171391049E-2</v>
      </c>
    </row>
    <row r="501" spans="1:28" x14ac:dyDescent="0.35">
      <c r="A501">
        <v>116999</v>
      </c>
      <c r="B501">
        <v>5436736</v>
      </c>
      <c r="C501">
        <v>5168</v>
      </c>
      <c r="D501">
        <v>1052</v>
      </c>
      <c r="E501">
        <v>19.100000000000001</v>
      </c>
      <c r="F501">
        <v>42082</v>
      </c>
      <c r="G501">
        <v>8.9</v>
      </c>
      <c r="H501">
        <v>0</v>
      </c>
      <c r="K501">
        <v>2696252</v>
      </c>
      <c r="L501">
        <v>494</v>
      </c>
      <c r="M501">
        <v>14.7</v>
      </c>
      <c r="N501">
        <v>39741</v>
      </c>
      <c r="O501">
        <v>7.4</v>
      </c>
      <c r="P501">
        <v>0</v>
      </c>
      <c r="R501" s="113">
        <f>(K501-K$2)/K$3</f>
        <v>-1.4861667858096925</v>
      </c>
      <c r="S501" s="113">
        <f>(L501-L$2)/L$3</f>
        <v>-1.3199841434637736</v>
      </c>
      <c r="T501" s="113">
        <f>(M501-M$2)/M$3</f>
        <v>-0.32524026365848546</v>
      </c>
      <c r="U501" s="113">
        <f>(N501-N$2)/N$3</f>
        <v>-7.9367406742564248E-2</v>
      </c>
      <c r="V501" s="113">
        <f>(O501-O$2)/O$3</f>
        <v>-0.73266159916252971</v>
      </c>
      <c r="W501">
        <v>0</v>
      </c>
      <c r="Z501">
        <v>473</v>
      </c>
      <c r="AA501">
        <v>-0.91652429222148168</v>
      </c>
      <c r="AB501">
        <v>4.3374363853810993E-2</v>
      </c>
    </row>
    <row r="502" spans="1:28" x14ac:dyDescent="0.35">
      <c r="A502">
        <v>117499</v>
      </c>
      <c r="B502">
        <v>5815360</v>
      </c>
      <c r="C502">
        <v>5440</v>
      </c>
      <c r="D502">
        <v>1069</v>
      </c>
      <c r="E502">
        <v>16.100000000000001</v>
      </c>
      <c r="F502">
        <v>39772</v>
      </c>
      <c r="G502">
        <v>6.8</v>
      </c>
      <c r="H502">
        <v>0</v>
      </c>
      <c r="K502">
        <v>5347734</v>
      </c>
      <c r="L502">
        <v>1099</v>
      </c>
      <c r="M502">
        <v>18.600000000000001</v>
      </c>
      <c r="N502">
        <v>40603</v>
      </c>
      <c r="O502">
        <v>3.8</v>
      </c>
      <c r="P502">
        <v>0</v>
      </c>
      <c r="R502" s="113">
        <f>(K502-K$2)/K$3</f>
        <v>-0.26719913165859072</v>
      </c>
      <c r="S502" s="113">
        <f>(L502-L$2)/L$3</f>
        <v>0.37228051135249113</v>
      </c>
      <c r="T502" s="113">
        <f>(M502-M$2)/M$3</f>
        <v>1.6222486312720446</v>
      </c>
      <c r="U502" s="113">
        <f>(N502-N$2)/N$3</f>
        <v>0.20514960170634083</v>
      </c>
      <c r="V502" s="113">
        <f>(O502-O$2)/O$3</f>
        <v>-1.0976681664745227</v>
      </c>
      <c r="W502">
        <v>0</v>
      </c>
      <c r="Z502">
        <v>474</v>
      </c>
      <c r="AA502">
        <v>-0.33438605468753002</v>
      </c>
      <c r="AB502">
        <v>8.0632206841276421E-2</v>
      </c>
    </row>
    <row r="503" spans="1:28" x14ac:dyDescent="0.35">
      <c r="A503">
        <v>117500</v>
      </c>
      <c r="B503">
        <v>6081938</v>
      </c>
      <c r="C503">
        <v>5519</v>
      </c>
      <c r="D503">
        <v>1102</v>
      </c>
      <c r="E503">
        <v>16.600000000000001</v>
      </c>
      <c r="F503">
        <v>39719</v>
      </c>
      <c r="G503">
        <v>6</v>
      </c>
      <c r="H503">
        <v>0</v>
      </c>
      <c r="K503">
        <v>3944967</v>
      </c>
      <c r="L503">
        <v>753</v>
      </c>
      <c r="M503">
        <v>17.5</v>
      </c>
      <c r="N503">
        <v>39110</v>
      </c>
      <c r="O503">
        <v>3.3</v>
      </c>
      <c r="P503">
        <v>0</v>
      </c>
      <c r="R503" s="113">
        <f>(K503-K$2)/K$3</f>
        <v>-0.91209417500060797</v>
      </c>
      <c r="S503" s="113">
        <f>(L503-L$2)/L$3</f>
        <v>-0.59552704330276107</v>
      </c>
      <c r="T503" s="113">
        <f>(M503-M$2)/M$3</f>
        <v>1.0729568916762537</v>
      </c>
      <c r="U503" s="113">
        <f>(N503-N$2)/N$3</f>
        <v>-0.28763913798532426</v>
      </c>
      <c r="V503" s="113">
        <f>(O503-O$2)/O$3</f>
        <v>-1.1483635230456328</v>
      </c>
      <c r="W503">
        <v>0</v>
      </c>
      <c r="Z503">
        <v>475</v>
      </c>
      <c r="AA503">
        <v>-0.63654252120935573</v>
      </c>
      <c r="AB503">
        <v>-3.5297313718772982E-2</v>
      </c>
    </row>
    <row r="504" spans="1:28" x14ac:dyDescent="0.35">
      <c r="A504">
        <v>117504</v>
      </c>
      <c r="B504">
        <v>4014505</v>
      </c>
      <c r="C504">
        <v>7765</v>
      </c>
      <c r="D504">
        <v>517</v>
      </c>
      <c r="E504">
        <v>12</v>
      </c>
      <c r="F504">
        <v>40777</v>
      </c>
      <c r="G504">
        <v>13.3</v>
      </c>
      <c r="H504">
        <v>0</v>
      </c>
      <c r="K504">
        <v>5436736</v>
      </c>
      <c r="L504">
        <v>1052</v>
      </c>
      <c r="M504">
        <v>19.100000000000001</v>
      </c>
      <c r="N504">
        <v>42082</v>
      </c>
      <c r="O504">
        <v>8.9</v>
      </c>
      <c r="P504">
        <v>0</v>
      </c>
      <c r="R504" s="113">
        <f>(K504-K$2)/K$3</f>
        <v>-0.22628218062714625</v>
      </c>
      <c r="S504" s="113">
        <f>(L504-L$2)/L$3</f>
        <v>0.24081532329238461</v>
      </c>
      <c r="T504" s="113">
        <f>(M504-M$2)/M$3</f>
        <v>1.8719266947246767</v>
      </c>
      <c r="U504" s="113">
        <f>(N504-N$2)/N$3</f>
        <v>0.69331741550672432</v>
      </c>
      <c r="V504" s="113">
        <f>(O504-O$2)/O$3</f>
        <v>-0.58057552944919932</v>
      </c>
      <c r="W504">
        <v>0</v>
      </c>
      <c r="Z504">
        <v>476</v>
      </c>
      <c r="AA504">
        <v>0.31666424369852664</v>
      </c>
      <c r="AB504">
        <v>0.16333967640703223</v>
      </c>
    </row>
    <row r="505" spans="1:28" x14ac:dyDescent="0.35">
      <c r="A505">
        <v>117518</v>
      </c>
      <c r="B505">
        <v>7357950</v>
      </c>
      <c r="C505">
        <v>6225</v>
      </c>
      <c r="D505">
        <v>1182</v>
      </c>
      <c r="E505">
        <v>13.6</v>
      </c>
      <c r="F505">
        <v>39921</v>
      </c>
      <c r="G505">
        <v>11.7</v>
      </c>
      <c r="H505">
        <v>0</v>
      </c>
      <c r="K505">
        <v>5815360</v>
      </c>
      <c r="L505">
        <v>1069</v>
      </c>
      <c r="M505">
        <v>16.100000000000001</v>
      </c>
      <c r="N505">
        <v>39772</v>
      </c>
      <c r="O505">
        <v>6.8</v>
      </c>
      <c r="P505">
        <v>0</v>
      </c>
      <c r="R505" s="113">
        <f>(K505-K$2)/K$3</f>
        <v>-5.2217107175655052E-2</v>
      </c>
      <c r="S505" s="113">
        <f>(L505-L$2)/L$3</f>
        <v>0.28836656152689122</v>
      </c>
      <c r="T505" s="113">
        <f>(M505-M$2)/M$3</f>
        <v>0.37385831400888497</v>
      </c>
      <c r="U505" s="113">
        <f>(N505-N$2)/N$3</f>
        <v>-6.9135356554726593E-2</v>
      </c>
      <c r="V505" s="113">
        <f>(O505-O$2)/O$3</f>
        <v>-0.79349602704786182</v>
      </c>
      <c r="W505">
        <v>0</v>
      </c>
      <c r="Z505">
        <v>477</v>
      </c>
      <c r="AA505">
        <v>-1.013156607697947</v>
      </c>
      <c r="AB505">
        <v>-0.18716802317914971</v>
      </c>
    </row>
    <row r="506" spans="1:28" x14ac:dyDescent="0.35">
      <c r="A506">
        <v>117530</v>
      </c>
      <c r="B506">
        <v>8439860</v>
      </c>
      <c r="C506">
        <v>5902</v>
      </c>
      <c r="D506">
        <v>1430</v>
      </c>
      <c r="E506">
        <v>15.9</v>
      </c>
      <c r="F506">
        <v>40136</v>
      </c>
      <c r="G506">
        <v>6.2</v>
      </c>
      <c r="H506">
        <v>0</v>
      </c>
      <c r="K506">
        <v>6081938</v>
      </c>
      <c r="L506">
        <v>1102</v>
      </c>
      <c r="M506">
        <v>16.600000000000001</v>
      </c>
      <c r="N506">
        <v>39719</v>
      </c>
      <c r="O506">
        <v>6</v>
      </c>
      <c r="P506">
        <v>0</v>
      </c>
      <c r="R506" s="113">
        <f>(K506-K$2)/K$3</f>
        <v>7.0336981182588534E-2</v>
      </c>
      <c r="S506" s="113">
        <f>(L506-L$2)/L$3</f>
        <v>0.38067190633505116</v>
      </c>
      <c r="T506" s="113">
        <f>(M506-M$2)/M$3</f>
        <v>0.62353637746151691</v>
      </c>
      <c r="U506" s="113">
        <f>(N506-N$2)/N$3</f>
        <v>-8.6628861714578065E-2</v>
      </c>
      <c r="V506" s="113">
        <f>(O506-O$2)/O$3</f>
        <v>-0.874608597561638</v>
      </c>
      <c r="W506">
        <v>0</v>
      </c>
      <c r="Z506">
        <v>478</v>
      </c>
      <c r="AA506">
        <v>1.5845581023953927</v>
      </c>
      <c r="AB506">
        <v>0.13294429658627926</v>
      </c>
    </row>
    <row r="507" spans="1:28" x14ac:dyDescent="0.35">
      <c r="A507">
        <v>117534</v>
      </c>
      <c r="B507">
        <v>6937440</v>
      </c>
      <c r="C507">
        <v>7152</v>
      </c>
      <c r="D507">
        <v>970</v>
      </c>
      <c r="E507">
        <v>16.3</v>
      </c>
      <c r="F507">
        <v>41289</v>
      </c>
      <c r="G507">
        <v>15.6</v>
      </c>
      <c r="H507">
        <v>0</v>
      </c>
      <c r="K507">
        <v>4014505</v>
      </c>
      <c r="L507">
        <v>517</v>
      </c>
      <c r="M507">
        <v>12</v>
      </c>
      <c r="N507">
        <v>40777</v>
      </c>
      <c r="O507">
        <v>13.3</v>
      </c>
      <c r="P507">
        <v>0</v>
      </c>
      <c r="R507" s="113">
        <f>(K507-K$2)/K$3</f>
        <v>-0.88012542215432832</v>
      </c>
      <c r="S507" s="113">
        <f>(L507-L$2)/L$3</f>
        <v>-1.255650115264147</v>
      </c>
      <c r="T507" s="113">
        <f>(M507-M$2)/M$3</f>
        <v>-1.6735018063026976</v>
      </c>
      <c r="U507" s="113">
        <f>(N507-N$2)/N$3</f>
        <v>0.26258110921226829</v>
      </c>
      <c r="V507" s="113">
        <f>(O507-O$2)/O$3</f>
        <v>-0.13445639162343023</v>
      </c>
      <c r="W507">
        <v>0</v>
      </c>
      <c r="Z507">
        <v>479</v>
      </c>
      <c r="AA507">
        <v>0.29603968421467974</v>
      </c>
      <c r="AB507">
        <v>-9.3969171950708225E-2</v>
      </c>
    </row>
    <row r="508" spans="1:28" x14ac:dyDescent="0.35">
      <c r="A508">
        <v>117537</v>
      </c>
      <c r="B508">
        <v>5526521</v>
      </c>
      <c r="C508">
        <v>5521</v>
      </c>
      <c r="D508">
        <v>1001</v>
      </c>
      <c r="E508">
        <v>16.5</v>
      </c>
      <c r="F508">
        <v>39110</v>
      </c>
      <c r="G508">
        <v>9.1999999999999993</v>
      </c>
      <c r="H508">
        <v>0</v>
      </c>
      <c r="K508">
        <v>7357950</v>
      </c>
      <c r="L508">
        <v>1182</v>
      </c>
      <c r="M508">
        <v>13.6</v>
      </c>
      <c r="N508">
        <v>39921</v>
      </c>
      <c r="O508">
        <v>11.7</v>
      </c>
      <c r="P508">
        <v>0</v>
      </c>
      <c r="R508" s="113">
        <f>(K508-K$2)/K$3</f>
        <v>0.65695886068569498</v>
      </c>
      <c r="S508" s="113">
        <f>(L508-L$2)/L$3</f>
        <v>0.60444243920331753</v>
      </c>
      <c r="T508" s="113">
        <f>(M508-M$2)/M$3</f>
        <v>-0.8745320032542756</v>
      </c>
      <c r="U508" s="113">
        <f>(N508-N$2)/N$3</f>
        <v>-1.9955502426087551E-2</v>
      </c>
      <c r="V508" s="113">
        <f>(O508-O$2)/O$3</f>
        <v>-0.29668153265098274</v>
      </c>
      <c r="W508">
        <v>0</v>
      </c>
      <c r="Z508">
        <v>480</v>
      </c>
      <c r="AA508">
        <v>-0.79499673603457066</v>
      </c>
      <c r="AB508">
        <v>-0.1238099667969863</v>
      </c>
    </row>
    <row r="509" spans="1:28" x14ac:dyDescent="0.35">
      <c r="A509">
        <v>117552</v>
      </c>
      <c r="B509">
        <v>3679236</v>
      </c>
      <c r="C509">
        <v>8802</v>
      </c>
      <c r="D509">
        <v>418</v>
      </c>
      <c r="E509">
        <v>11</v>
      </c>
      <c r="F509">
        <v>41886</v>
      </c>
      <c r="G509">
        <v>21.6</v>
      </c>
      <c r="H509">
        <v>0</v>
      </c>
      <c r="K509">
        <v>8439860</v>
      </c>
      <c r="L509">
        <v>1430</v>
      </c>
      <c r="M509">
        <v>15.9</v>
      </c>
      <c r="N509">
        <v>40136</v>
      </c>
      <c r="O509">
        <v>6.2</v>
      </c>
      <c r="P509">
        <v>0</v>
      </c>
      <c r="R509" s="113">
        <f>(K509-K$2)/K$3</f>
        <v>1.1543460934493415</v>
      </c>
      <c r="S509" s="113">
        <f>(L509-L$2)/L$3</f>
        <v>1.2981310910949435</v>
      </c>
      <c r="T509" s="113">
        <f>(M509-M$2)/M$3</f>
        <v>0.27398708862783167</v>
      </c>
      <c r="U509" s="113">
        <f>(N509-N$2)/N$3</f>
        <v>5.100871661859295E-2</v>
      </c>
      <c r="V509" s="113">
        <f>(O509-O$2)/O$3</f>
        <v>-0.85433045493319393</v>
      </c>
      <c r="W509">
        <v>0</v>
      </c>
      <c r="Z509">
        <v>481</v>
      </c>
      <c r="AA509">
        <v>-0.56566475811644956</v>
      </c>
      <c r="AB509">
        <v>3.69183996640432E-2</v>
      </c>
    </row>
    <row r="510" spans="1:28" x14ac:dyDescent="0.35">
      <c r="A510">
        <v>117555</v>
      </c>
      <c r="B510">
        <v>3301104</v>
      </c>
      <c r="C510">
        <v>5672</v>
      </c>
      <c r="D510">
        <v>582</v>
      </c>
      <c r="E510">
        <v>14.6</v>
      </c>
      <c r="F510">
        <v>40592</v>
      </c>
      <c r="G510">
        <v>10.5</v>
      </c>
      <c r="H510">
        <v>0</v>
      </c>
      <c r="K510">
        <v>6937440</v>
      </c>
      <c r="L510">
        <v>970</v>
      </c>
      <c r="M510">
        <v>16.3</v>
      </c>
      <c r="N510">
        <v>41289</v>
      </c>
      <c r="O510">
        <v>15.6</v>
      </c>
      <c r="P510">
        <v>0</v>
      </c>
      <c r="R510" s="113">
        <f>(K510-K$2)/K$3</f>
        <v>0.46363750747753452</v>
      </c>
      <c r="S510" s="113">
        <f>(L510-L$2)/L$3</f>
        <v>1.1450527102411545E-2</v>
      </c>
      <c r="T510" s="113">
        <f>(M510-M$2)/M$3</f>
        <v>0.47372953938993739</v>
      </c>
      <c r="U510" s="113">
        <f>(N510-N$2)/N$3</f>
        <v>0.43157497037913534</v>
      </c>
      <c r="V510" s="113">
        <f>(O510-O$2)/O$3</f>
        <v>9.8742248603676225E-2</v>
      </c>
      <c r="W510">
        <v>0</v>
      </c>
      <c r="Z510">
        <v>482</v>
      </c>
      <c r="AA510">
        <v>1.3006103504835635</v>
      </c>
      <c r="AB510">
        <v>0.25168690493895673</v>
      </c>
    </row>
    <row r="511" spans="1:28" x14ac:dyDescent="0.35">
      <c r="A511">
        <v>117557</v>
      </c>
      <c r="B511">
        <v>5849235</v>
      </c>
      <c r="C511">
        <v>5391</v>
      </c>
      <c r="D511">
        <v>1085</v>
      </c>
      <c r="E511">
        <v>16.600000000000001</v>
      </c>
      <c r="F511">
        <v>40664</v>
      </c>
      <c r="G511">
        <v>4.2</v>
      </c>
      <c r="H511">
        <v>0</v>
      </c>
      <c r="K511">
        <v>5526521</v>
      </c>
      <c r="L511">
        <v>1001</v>
      </c>
      <c r="M511">
        <v>16.5</v>
      </c>
      <c r="N511">
        <v>39110</v>
      </c>
      <c r="O511">
        <v>9.1999999999999993</v>
      </c>
      <c r="P511">
        <v>0</v>
      </c>
      <c r="R511" s="113">
        <f>(K511-K$2)/K$3</f>
        <v>-0.18500526046402363</v>
      </c>
      <c r="S511" s="113">
        <f>(L511-L$2)/L$3</f>
        <v>9.8161608588864788E-2</v>
      </c>
      <c r="T511" s="113">
        <f>(M511-M$2)/M$3</f>
        <v>0.57360076477098987</v>
      </c>
      <c r="U511" s="113">
        <f>(N511-N$2)/N$3</f>
        <v>-0.28763913798532426</v>
      </c>
      <c r="V511" s="113">
        <f>(O511-O$2)/O$3</f>
        <v>-0.55015831550653338</v>
      </c>
      <c r="W511">
        <v>0</v>
      </c>
      <c r="Z511">
        <v>483</v>
      </c>
      <c r="AA511">
        <v>-0.15466529524968187</v>
      </c>
      <c r="AB511">
        <v>0.20402568442689134</v>
      </c>
    </row>
    <row r="512" spans="1:28" x14ac:dyDescent="0.35">
      <c r="A512">
        <v>117577</v>
      </c>
      <c r="B512">
        <v>5999610</v>
      </c>
      <c r="C512">
        <v>5286</v>
      </c>
      <c r="D512">
        <v>1135</v>
      </c>
      <c r="E512">
        <v>16.600000000000001</v>
      </c>
      <c r="F512">
        <v>39891</v>
      </c>
      <c r="G512">
        <v>2.2000000000000002</v>
      </c>
      <c r="H512">
        <v>0</v>
      </c>
      <c r="K512">
        <v>3679236</v>
      </c>
      <c r="L512">
        <v>418</v>
      </c>
      <c r="M512">
        <v>11</v>
      </c>
      <c r="N512">
        <v>41886</v>
      </c>
      <c r="O512">
        <v>21.6</v>
      </c>
      <c r="P512">
        <v>0</v>
      </c>
      <c r="R512" s="113">
        <f>(K512-K$2)/K$3</f>
        <v>-1.0342588714628984</v>
      </c>
      <c r="S512" s="113">
        <f>(L512-L$2)/L$3</f>
        <v>-1.5325661496886267</v>
      </c>
      <c r="T512" s="113">
        <f>(M512-M$2)/M$3</f>
        <v>-2.1728579332079616</v>
      </c>
      <c r="U512" s="113">
        <f>(N512-N$2)/N$3</f>
        <v>0.62862445302878311</v>
      </c>
      <c r="V512" s="113">
        <f>(O512-O$2)/O$3</f>
        <v>0.70708652745699785</v>
      </c>
      <c r="W512">
        <v>0</v>
      </c>
      <c r="Z512">
        <v>484</v>
      </c>
      <c r="AA512">
        <v>-0.15705470577385236</v>
      </c>
      <c r="AB512">
        <v>0.62051567666573626</v>
      </c>
    </row>
    <row r="513" spans="1:28" x14ac:dyDescent="0.35">
      <c r="A513">
        <v>117578</v>
      </c>
      <c r="B513">
        <v>7053103</v>
      </c>
      <c r="C513">
        <v>5647</v>
      </c>
      <c r="D513">
        <v>1249</v>
      </c>
      <c r="E513">
        <v>16.8</v>
      </c>
      <c r="F513">
        <v>37996</v>
      </c>
      <c r="G513">
        <v>4.2</v>
      </c>
      <c r="H513">
        <v>0</v>
      </c>
      <c r="K513">
        <v>3301104</v>
      </c>
      <c r="L513">
        <v>582</v>
      </c>
      <c r="M513">
        <v>14.6</v>
      </c>
      <c r="N513">
        <v>40592</v>
      </c>
      <c r="O513">
        <v>10.5</v>
      </c>
      <c r="P513">
        <v>0</v>
      </c>
      <c r="R513" s="113">
        <f>(K513-K$2)/K$3</f>
        <v>-1.2080977574140246</v>
      </c>
      <c r="S513" s="113">
        <f>(L513-L$2)/L$3</f>
        <v>-1.0738365573086806</v>
      </c>
      <c r="T513" s="113">
        <f>(M513-M$2)/M$3</f>
        <v>-0.37517587634901167</v>
      </c>
      <c r="U513" s="113">
        <f>(N513-N$2)/N$3</f>
        <v>0.20151887422033393</v>
      </c>
      <c r="V513" s="113">
        <f>(O513-O$2)/O$3</f>
        <v>-0.41835038842164696</v>
      </c>
      <c r="W513">
        <v>0</v>
      </c>
      <c r="Z513">
        <v>485</v>
      </c>
      <c r="AA513">
        <v>-0.89133521262895576</v>
      </c>
      <c r="AB513">
        <v>0.10447581565046804</v>
      </c>
    </row>
    <row r="514" spans="1:28" x14ac:dyDescent="0.35">
      <c r="A514">
        <v>117591</v>
      </c>
      <c r="B514">
        <v>5906754</v>
      </c>
      <c r="C514">
        <v>5439</v>
      </c>
      <c r="D514">
        <v>1086</v>
      </c>
      <c r="E514">
        <v>14.5</v>
      </c>
      <c r="F514">
        <v>37621</v>
      </c>
      <c r="G514">
        <v>3.3</v>
      </c>
      <c r="H514">
        <v>0</v>
      </c>
      <c r="K514">
        <v>5849235</v>
      </c>
      <c r="L514">
        <v>1085</v>
      </c>
      <c r="M514">
        <v>16.600000000000001</v>
      </c>
      <c r="N514">
        <v>40664</v>
      </c>
      <c r="O514">
        <v>4.2</v>
      </c>
      <c r="P514">
        <v>0</v>
      </c>
      <c r="R514" s="113">
        <f>(K514-K$2)/K$3</f>
        <v>-3.6643729990983018E-2</v>
      </c>
      <c r="S514" s="113">
        <f>(L514-L$2)/L$3</f>
        <v>0.33312066810054453</v>
      </c>
      <c r="T514" s="113">
        <f>(M514-M$2)/M$3</f>
        <v>0.62353637746151691</v>
      </c>
      <c r="U514" s="113">
        <f>(N514-N$2)/N$3</f>
        <v>0.2252836359469246</v>
      </c>
      <c r="V514" s="113">
        <f>(O514-O$2)/O$3</f>
        <v>-1.0571118812176343</v>
      </c>
      <c r="W514">
        <v>0</v>
      </c>
      <c r="Z514">
        <v>486</v>
      </c>
      <c r="AA514">
        <v>-0.83195951555119907</v>
      </c>
      <c r="AB514">
        <v>-3.7135128384117588E-2</v>
      </c>
    </row>
    <row r="515" spans="1:28" x14ac:dyDescent="0.35">
      <c r="A515">
        <v>117594</v>
      </c>
      <c r="B515">
        <v>5161524</v>
      </c>
      <c r="C515">
        <v>5556</v>
      </c>
      <c r="D515">
        <v>929</v>
      </c>
      <c r="E515">
        <v>15.7</v>
      </c>
      <c r="F515">
        <v>39419</v>
      </c>
      <c r="G515">
        <v>3</v>
      </c>
      <c r="H515">
        <v>0</v>
      </c>
      <c r="K515">
        <v>5999610</v>
      </c>
      <c r="L515">
        <v>1135</v>
      </c>
      <c r="M515">
        <v>16.600000000000001</v>
      </c>
      <c r="N515">
        <v>39891</v>
      </c>
      <c r="O515">
        <v>2.2000000000000002</v>
      </c>
      <c r="P515">
        <v>0</v>
      </c>
      <c r="R515" s="113">
        <f>(K515-K$2)/K$3</f>
        <v>3.2488272788206859E-2</v>
      </c>
      <c r="S515" s="113">
        <f>(L515-L$2)/L$3</f>
        <v>0.47297725114321104</v>
      </c>
      <c r="T515" s="113">
        <f>(M515-M$2)/M$3</f>
        <v>0.62353637746151691</v>
      </c>
      <c r="U515" s="113">
        <f>(N515-N$2)/N$3</f>
        <v>-2.9857486478833666E-2</v>
      </c>
      <c r="V515" s="113">
        <f>(O515-O$2)/O$3</f>
        <v>-1.2598933075020748</v>
      </c>
      <c r="W515">
        <v>0</v>
      </c>
      <c r="Z515">
        <v>487</v>
      </c>
      <c r="AA515">
        <v>1.9284370676636103E-2</v>
      </c>
      <c r="AB515">
        <v>-8.8307393021674799E-2</v>
      </c>
    </row>
    <row r="516" spans="1:28" x14ac:dyDescent="0.35">
      <c r="A516">
        <v>118072</v>
      </c>
      <c r="B516">
        <v>3967200</v>
      </c>
      <c r="C516">
        <v>4959</v>
      </c>
      <c r="D516">
        <v>800</v>
      </c>
      <c r="E516">
        <v>17.600000000000001</v>
      </c>
      <c r="F516">
        <v>40798</v>
      </c>
      <c r="G516">
        <v>5.2</v>
      </c>
      <c r="H516">
        <v>0</v>
      </c>
      <c r="K516">
        <v>7053103</v>
      </c>
      <c r="L516">
        <v>1249</v>
      </c>
      <c r="M516">
        <v>16.8</v>
      </c>
      <c r="N516">
        <v>37996</v>
      </c>
      <c r="O516">
        <v>4.2</v>
      </c>
      <c r="P516">
        <v>0</v>
      </c>
      <c r="R516" s="113">
        <f>(K516-K$2)/K$3</f>
        <v>0.51681133848301708</v>
      </c>
      <c r="S516" s="113">
        <f>(L516-L$2)/L$3</f>
        <v>0.79185026048049068</v>
      </c>
      <c r="T516" s="113">
        <f>(M516-M$2)/M$3</f>
        <v>0.72340760284256933</v>
      </c>
      <c r="U516" s="113">
        <f>(N516-N$2)/N$3</f>
        <v>-0.65533281247729669</v>
      </c>
      <c r="V516" s="113">
        <f>(O516-O$2)/O$3</f>
        <v>-1.0571118812176343</v>
      </c>
      <c r="W516">
        <v>0</v>
      </c>
      <c r="Z516">
        <v>488</v>
      </c>
      <c r="AA516">
        <v>-0.958565322010275</v>
      </c>
      <c r="AB516">
        <v>0.16573126496117485</v>
      </c>
    </row>
    <row r="517" spans="1:28" x14ac:dyDescent="0.35">
      <c r="A517">
        <v>118073</v>
      </c>
      <c r="B517">
        <v>6384798</v>
      </c>
      <c r="C517">
        <v>5334</v>
      </c>
      <c r="D517">
        <v>1197</v>
      </c>
      <c r="E517">
        <v>15.8</v>
      </c>
      <c r="F517">
        <v>40414</v>
      </c>
      <c r="G517">
        <v>9.1999999999999993</v>
      </c>
      <c r="H517">
        <v>0</v>
      </c>
      <c r="K517">
        <v>5906754</v>
      </c>
      <c r="L517">
        <v>1086</v>
      </c>
      <c r="M517">
        <v>14.5</v>
      </c>
      <c r="N517">
        <v>37621</v>
      </c>
      <c r="O517">
        <v>3.3</v>
      </c>
      <c r="P517">
        <v>0</v>
      </c>
      <c r="R517" s="113">
        <f>(K517-K$2)/K$3</f>
        <v>-1.0200480329428751E-2</v>
      </c>
      <c r="S517" s="113">
        <f>(L517-L$2)/L$3</f>
        <v>0.33591779976139785</v>
      </c>
      <c r="T517" s="113">
        <f>(M517-M$2)/M$3</f>
        <v>-0.42511148903953788</v>
      </c>
      <c r="U517" s="113">
        <f>(N517-N$2)/N$3</f>
        <v>-0.77910761313662313</v>
      </c>
      <c r="V517" s="113">
        <f>(O517-O$2)/O$3</f>
        <v>-1.1483635230456328</v>
      </c>
      <c r="W517">
        <v>0</v>
      </c>
      <c r="Z517">
        <v>489</v>
      </c>
      <c r="AA517">
        <v>-0.84215989199861707</v>
      </c>
      <c r="AB517">
        <v>0.13904319891536532</v>
      </c>
    </row>
    <row r="518" spans="1:28" x14ac:dyDescent="0.35">
      <c r="A518">
        <v>118075</v>
      </c>
      <c r="B518">
        <v>4133556</v>
      </c>
      <c r="C518">
        <v>5922</v>
      </c>
      <c r="D518">
        <v>698</v>
      </c>
      <c r="E518">
        <v>16.399999999999999</v>
      </c>
      <c r="F518">
        <v>38060</v>
      </c>
      <c r="G518">
        <v>20.7</v>
      </c>
      <c r="H518">
        <v>0</v>
      </c>
      <c r="K518">
        <v>5161524</v>
      </c>
      <c r="L518">
        <v>929</v>
      </c>
      <c r="M518">
        <v>15.7</v>
      </c>
      <c r="N518">
        <v>39419</v>
      </c>
      <c r="O518">
        <v>3</v>
      </c>
      <c r="P518">
        <v>0</v>
      </c>
      <c r="R518" s="113">
        <f>(K518-K$2)/K$3</f>
        <v>-0.35280558377837756</v>
      </c>
      <c r="S518" s="113">
        <f>(L518-L$2)/L$3</f>
        <v>-0.103231870992575</v>
      </c>
      <c r="T518" s="113">
        <f>(M518-M$2)/M$3</f>
        <v>0.17411586324677839</v>
      </c>
      <c r="U518" s="113">
        <f>(N518-N$2)/N$3</f>
        <v>-0.18564870224203922</v>
      </c>
      <c r="V518" s="113">
        <f>(O518-O$2)/O$3</f>
        <v>-1.1787807369882988</v>
      </c>
      <c r="W518">
        <v>0</v>
      </c>
      <c r="Z518">
        <v>490</v>
      </c>
      <c r="AA518">
        <v>-0.43084782043414088</v>
      </c>
      <c r="AB518">
        <v>-0.17239881608558566</v>
      </c>
    </row>
    <row r="519" spans="1:28" x14ac:dyDescent="0.35">
      <c r="A519">
        <v>118076</v>
      </c>
      <c r="B519">
        <v>2366476</v>
      </c>
      <c r="C519">
        <v>5306</v>
      </c>
      <c r="D519">
        <v>446</v>
      </c>
      <c r="E519">
        <v>16.2</v>
      </c>
      <c r="F519">
        <v>36896</v>
      </c>
      <c r="G519">
        <v>7.2</v>
      </c>
      <c r="H519">
        <v>0</v>
      </c>
      <c r="K519">
        <v>3967200</v>
      </c>
      <c r="L519">
        <v>800</v>
      </c>
      <c r="M519">
        <v>17.600000000000001</v>
      </c>
      <c r="N519">
        <v>40798</v>
      </c>
      <c r="O519">
        <v>5.2</v>
      </c>
      <c r="P519">
        <v>0</v>
      </c>
      <c r="R519" s="113">
        <f>(K519-K$2)/K$3</f>
        <v>-0.90187298252985337</v>
      </c>
      <c r="S519" s="113">
        <f>(L519-L$2)/L$3</f>
        <v>-0.46406185524265459</v>
      </c>
      <c r="T519" s="113">
        <f>(M519-M$2)/M$3</f>
        <v>1.1228925043667808</v>
      </c>
      <c r="U519" s="113">
        <f>(N519-N$2)/N$3</f>
        <v>0.26951249804919059</v>
      </c>
      <c r="V519" s="113">
        <f>(O519-O$2)/O$3</f>
        <v>-0.95572116807541407</v>
      </c>
      <c r="W519">
        <v>0</v>
      </c>
      <c r="Z519">
        <v>491</v>
      </c>
      <c r="AA519">
        <v>-1.0828985284476058</v>
      </c>
      <c r="AB519">
        <v>1.065299142364373</v>
      </c>
    </row>
    <row r="520" spans="1:28" x14ac:dyDescent="0.35">
      <c r="A520">
        <v>118082</v>
      </c>
      <c r="B520">
        <v>5983846</v>
      </c>
      <c r="C520">
        <v>5386</v>
      </c>
      <c r="D520">
        <v>1111</v>
      </c>
      <c r="E520">
        <v>14.9</v>
      </c>
      <c r="F520">
        <v>39026</v>
      </c>
      <c r="G520">
        <v>12</v>
      </c>
      <c r="H520">
        <v>0</v>
      </c>
      <c r="K520">
        <v>6384798</v>
      </c>
      <c r="L520">
        <v>1197</v>
      </c>
      <c r="M520">
        <v>15.8</v>
      </c>
      <c r="N520">
        <v>40414</v>
      </c>
      <c r="O520">
        <v>9.1999999999999993</v>
      </c>
      <c r="P520">
        <v>0</v>
      </c>
      <c r="R520" s="113">
        <f>(K520-K$2)/K$3</f>
        <v>0.20957101850066301</v>
      </c>
      <c r="S520" s="113">
        <f>(L520-L$2)/L$3</f>
        <v>0.64639941411611745</v>
      </c>
      <c r="T520" s="113">
        <f>(M520-M$2)/M$3</f>
        <v>0.22405147593730548</v>
      </c>
      <c r="U520" s="113">
        <f>(N520-N$2)/N$3</f>
        <v>0.14276710217404029</v>
      </c>
      <c r="V520" s="113">
        <f>(O520-O$2)/O$3</f>
        <v>-0.55015831550653338</v>
      </c>
      <c r="W520">
        <v>0</v>
      </c>
      <c r="Z520">
        <v>492</v>
      </c>
      <c r="AA520">
        <v>-0.97877609865051129</v>
      </c>
      <c r="AB520">
        <v>5.5895722158928351E-2</v>
      </c>
    </row>
    <row r="521" spans="1:28" x14ac:dyDescent="0.35">
      <c r="A521">
        <v>118085</v>
      </c>
      <c r="B521">
        <v>6208465</v>
      </c>
      <c r="C521">
        <v>6815</v>
      </c>
      <c r="D521">
        <v>911</v>
      </c>
      <c r="E521">
        <v>16.100000000000001</v>
      </c>
      <c r="F521">
        <v>37623</v>
      </c>
      <c r="G521">
        <v>16.899999999999999</v>
      </c>
      <c r="H521">
        <v>0</v>
      </c>
      <c r="K521">
        <v>4133556</v>
      </c>
      <c r="L521">
        <v>698</v>
      </c>
      <c r="M521">
        <v>16.399999999999999</v>
      </c>
      <c r="N521">
        <v>38060</v>
      </c>
      <c r="O521">
        <v>20.7</v>
      </c>
      <c r="P521">
        <v>0</v>
      </c>
      <c r="R521" s="113">
        <f>(K521-K$2)/K$3</f>
        <v>-0.82539402356503266</v>
      </c>
      <c r="S521" s="113">
        <f>(L521-L$2)/L$3</f>
        <v>-0.74936928464969432</v>
      </c>
      <c r="T521" s="113">
        <f>(M521-M$2)/M$3</f>
        <v>0.52366515208046271</v>
      </c>
      <c r="U521" s="113">
        <f>(N521-N$2)/N$3</f>
        <v>-0.6342085798314383</v>
      </c>
      <c r="V521" s="113">
        <f>(O521-O$2)/O$3</f>
        <v>0.61583488562899946</v>
      </c>
      <c r="W521">
        <v>0</v>
      </c>
      <c r="Z521">
        <v>493</v>
      </c>
      <c r="AA521">
        <v>-0.67107598187852524</v>
      </c>
      <c r="AB521">
        <v>0.45781705228864511</v>
      </c>
    </row>
    <row r="522" spans="1:28" x14ac:dyDescent="0.35">
      <c r="A522">
        <v>118097</v>
      </c>
      <c r="B522">
        <v>6556715</v>
      </c>
      <c r="C522">
        <v>5335</v>
      </c>
      <c r="D522">
        <v>1229</v>
      </c>
      <c r="E522">
        <v>15.5</v>
      </c>
      <c r="F522">
        <v>37878</v>
      </c>
      <c r="G522">
        <v>13.7</v>
      </c>
      <c r="H522">
        <v>0</v>
      </c>
      <c r="K522">
        <v>2366476</v>
      </c>
      <c r="L522">
        <v>446</v>
      </c>
      <c r="M522">
        <v>16.2</v>
      </c>
      <c r="N522">
        <v>36896</v>
      </c>
      <c r="O522">
        <v>7.2</v>
      </c>
      <c r="P522">
        <v>0</v>
      </c>
      <c r="R522" s="113">
        <f>(K522-K$2)/K$3</f>
        <v>-1.6377749344282138</v>
      </c>
      <c r="S522" s="113">
        <f>(L522-L$2)/L$3</f>
        <v>-1.4542464631847336</v>
      </c>
      <c r="T522" s="113">
        <f>(M522-M$2)/M$3</f>
        <v>0.42379392669941029</v>
      </c>
      <c r="U522" s="113">
        <f>(N522-N$2)/N$3</f>
        <v>-1.0184055610779876</v>
      </c>
      <c r="V522" s="113">
        <f>(O522-O$2)/O$3</f>
        <v>-0.75293974179097378</v>
      </c>
      <c r="W522">
        <v>0</v>
      </c>
      <c r="Z522">
        <v>494</v>
      </c>
      <c r="AA522">
        <v>-0.26598784855735735</v>
      </c>
      <c r="AB522">
        <v>8.4284833652521873E-2</v>
      </c>
    </row>
    <row r="523" spans="1:28" x14ac:dyDescent="0.35">
      <c r="A523">
        <v>118109</v>
      </c>
      <c r="B523">
        <v>5710090</v>
      </c>
      <c r="C523">
        <v>7274</v>
      </c>
      <c r="D523">
        <v>785</v>
      </c>
      <c r="E523">
        <v>16.600000000000001</v>
      </c>
      <c r="F523">
        <v>39614</v>
      </c>
      <c r="G523">
        <v>14.2</v>
      </c>
      <c r="H523">
        <v>0</v>
      </c>
      <c r="K523">
        <v>5983846</v>
      </c>
      <c r="L523">
        <v>1111</v>
      </c>
      <c r="M523">
        <v>14.9</v>
      </c>
      <c r="N523">
        <v>39026</v>
      </c>
      <c r="O523">
        <v>12</v>
      </c>
      <c r="P523">
        <v>0</v>
      </c>
      <c r="R523" s="113">
        <f>(K523-K$2)/K$3</f>
        <v>2.5241078162696311E-2</v>
      </c>
      <c r="S523" s="113">
        <f>(L523-L$2)/L$3</f>
        <v>0.40584609128273108</v>
      </c>
      <c r="T523" s="113">
        <f>(M523-M$2)/M$3</f>
        <v>-0.22536903827743218</v>
      </c>
      <c r="U523" s="113">
        <f>(N523-N$2)/N$3</f>
        <v>-0.31536469333301337</v>
      </c>
      <c r="V523" s="113">
        <f>(O523-O$2)/O$3</f>
        <v>-0.26626431870831663</v>
      </c>
      <c r="W523">
        <v>0</v>
      </c>
      <c r="Z523">
        <v>495</v>
      </c>
      <c r="AA523">
        <v>-1.6086299796945023</v>
      </c>
      <c r="AB523">
        <v>5.0230307589439471E-2</v>
      </c>
    </row>
    <row r="524" spans="1:28" x14ac:dyDescent="0.35">
      <c r="A524">
        <v>118111</v>
      </c>
      <c r="B524">
        <v>6576509</v>
      </c>
      <c r="C524">
        <v>7219</v>
      </c>
      <c r="D524">
        <v>911</v>
      </c>
      <c r="E524">
        <v>14.7</v>
      </c>
      <c r="F524">
        <v>40248</v>
      </c>
      <c r="G524">
        <v>26.2</v>
      </c>
      <c r="H524">
        <v>0</v>
      </c>
      <c r="K524">
        <v>6208465</v>
      </c>
      <c r="L524">
        <v>911</v>
      </c>
      <c r="M524">
        <v>16.100000000000001</v>
      </c>
      <c r="N524">
        <v>37623</v>
      </c>
      <c r="O524">
        <v>16.899999999999999</v>
      </c>
      <c r="P524">
        <v>0</v>
      </c>
      <c r="R524" s="113">
        <f>(K524-K$2)/K$3</f>
        <v>0.1285053264237693</v>
      </c>
      <c r="S524" s="113">
        <f>(L524-L$2)/L$3</f>
        <v>-0.15358024088793493</v>
      </c>
      <c r="T524" s="113">
        <f>(M524-M$2)/M$3</f>
        <v>0.37385831400888497</v>
      </c>
      <c r="U524" s="113">
        <f>(N524-N$2)/N$3</f>
        <v>-0.77844748086644011</v>
      </c>
      <c r="V524" s="113">
        <f>(O524-O$2)/O$3</f>
        <v>0.23055017568856243</v>
      </c>
      <c r="W524">
        <v>0</v>
      </c>
      <c r="Z524">
        <v>496</v>
      </c>
      <c r="AA524">
        <v>-1.1469026241897728</v>
      </c>
      <c r="AB524">
        <v>-0.10194750066803238</v>
      </c>
    </row>
    <row r="525" spans="1:28" x14ac:dyDescent="0.35">
      <c r="A525">
        <v>118112</v>
      </c>
      <c r="B525">
        <v>3095928</v>
      </c>
      <c r="C525">
        <v>5212</v>
      </c>
      <c r="D525">
        <v>594</v>
      </c>
      <c r="E525">
        <v>18.7</v>
      </c>
      <c r="F525">
        <v>40492</v>
      </c>
      <c r="G525">
        <v>7.8</v>
      </c>
      <c r="H525">
        <v>0</v>
      </c>
      <c r="K525">
        <v>6556715</v>
      </c>
      <c r="L525">
        <v>1229</v>
      </c>
      <c r="M525">
        <v>15.5</v>
      </c>
      <c r="N525">
        <v>37878</v>
      </c>
      <c r="O525">
        <v>13.7</v>
      </c>
      <c r="P525">
        <v>0</v>
      </c>
      <c r="R525" s="113">
        <f>(K525-K$2)/K$3</f>
        <v>0.28860653984257478</v>
      </c>
      <c r="S525" s="113">
        <f>(L525-L$2)/L$3</f>
        <v>0.73590762726342407</v>
      </c>
      <c r="T525" s="113">
        <f>(M525-M$2)/M$3</f>
        <v>7.4244637865725951E-2</v>
      </c>
      <c r="U525" s="113">
        <f>(N525-N$2)/N$3</f>
        <v>-0.69428061641809813</v>
      </c>
      <c r="V525" s="113">
        <f>(O525-O$2)/O$3</f>
        <v>-9.3900106366542266E-2</v>
      </c>
      <c r="W525">
        <v>0</v>
      </c>
      <c r="Z525">
        <v>497</v>
      </c>
      <c r="AA525">
        <v>-1.4047663564261208</v>
      </c>
      <c r="AB525">
        <v>-8.1400429383571726E-2</v>
      </c>
    </row>
    <row r="526" spans="1:28" x14ac:dyDescent="0.35">
      <c r="A526">
        <v>118785</v>
      </c>
      <c r="B526">
        <v>4169880</v>
      </c>
      <c r="C526">
        <v>5720</v>
      </c>
      <c r="D526">
        <v>729</v>
      </c>
      <c r="E526">
        <v>15.8</v>
      </c>
      <c r="F526">
        <v>41307</v>
      </c>
      <c r="G526">
        <v>9.6999999999999993</v>
      </c>
      <c r="H526">
        <v>0</v>
      </c>
      <c r="K526">
        <v>5710090</v>
      </c>
      <c r="L526">
        <v>785</v>
      </c>
      <c r="M526">
        <v>16.600000000000001</v>
      </c>
      <c r="N526">
        <v>39614</v>
      </c>
      <c r="O526">
        <v>14.2</v>
      </c>
      <c r="P526">
        <v>0</v>
      </c>
      <c r="R526" s="113">
        <f>(K526-K$2)/K$3</f>
        <v>-0.10061295710127646</v>
      </c>
      <c r="S526" s="113">
        <f>(L526-L$2)/L$3</f>
        <v>-0.50601883015545457</v>
      </c>
      <c r="T526" s="113">
        <f>(M526-M$2)/M$3</f>
        <v>0.62353637746151691</v>
      </c>
      <c r="U526" s="113">
        <f>(N526-N$2)/N$3</f>
        <v>-0.12128580589918947</v>
      </c>
      <c r="V526" s="113">
        <f>(O526-O$2)/O$3</f>
        <v>-4.3204749795432151E-2</v>
      </c>
      <c r="W526">
        <v>0</v>
      </c>
      <c r="Z526">
        <v>498</v>
      </c>
      <c r="AA526">
        <v>-0.13706539676101065</v>
      </c>
      <c r="AB526">
        <v>-0.13013373489758007</v>
      </c>
    </row>
    <row r="527" spans="1:28" x14ac:dyDescent="0.35">
      <c r="A527">
        <v>118788</v>
      </c>
      <c r="B527">
        <v>5113050</v>
      </c>
      <c r="C527">
        <v>5745</v>
      </c>
      <c r="D527">
        <v>890</v>
      </c>
      <c r="E527">
        <v>14</v>
      </c>
      <c r="F527">
        <v>38632</v>
      </c>
      <c r="G527">
        <v>12</v>
      </c>
      <c r="H527">
        <v>0</v>
      </c>
      <c r="K527">
        <v>6576509</v>
      </c>
      <c r="L527">
        <v>911</v>
      </c>
      <c r="M527">
        <v>14.7</v>
      </c>
      <c r="N527">
        <v>40248</v>
      </c>
      <c r="O527">
        <v>26.2</v>
      </c>
      <c r="P527">
        <v>0</v>
      </c>
      <c r="R527" s="113">
        <f>(K527-K$2)/K$3</f>
        <v>0.29770644915603306</v>
      </c>
      <c r="S527" s="113">
        <f>(L527-L$2)/L$3</f>
        <v>-0.15358024088793493</v>
      </c>
      <c r="T527" s="113">
        <f>(M527-M$2)/M$3</f>
        <v>-0.32524026365848546</v>
      </c>
      <c r="U527" s="113">
        <f>(N527-N$2)/N$3</f>
        <v>8.7976123748845114E-2</v>
      </c>
      <c r="V527" s="113">
        <f>(O527-O$2)/O$3</f>
        <v>1.1734838079112107</v>
      </c>
      <c r="W527">
        <v>0</v>
      </c>
      <c r="Z527">
        <v>499</v>
      </c>
      <c r="AA527">
        <v>-0.98678507618126288</v>
      </c>
      <c r="AB527">
        <v>7.4690901180654912E-2</v>
      </c>
    </row>
    <row r="528" spans="1:28" x14ac:dyDescent="0.35">
      <c r="A528">
        <v>118789</v>
      </c>
      <c r="B528">
        <v>4666032</v>
      </c>
      <c r="C528">
        <v>4629</v>
      </c>
      <c r="D528">
        <v>1008</v>
      </c>
      <c r="E528">
        <v>19.2</v>
      </c>
      <c r="F528">
        <v>38955</v>
      </c>
      <c r="G528">
        <v>1</v>
      </c>
      <c r="H528">
        <v>0</v>
      </c>
      <c r="K528">
        <v>3095928</v>
      </c>
      <c r="L528">
        <v>594</v>
      </c>
      <c r="M528">
        <v>18.7</v>
      </c>
      <c r="N528">
        <v>40492</v>
      </c>
      <c r="O528">
        <v>7.8</v>
      </c>
      <c r="P528">
        <v>0</v>
      </c>
      <c r="R528" s="113">
        <f>(K528-K$2)/K$3</f>
        <v>-1.3024234618344606</v>
      </c>
      <c r="S528" s="113">
        <f>(L528-L$2)/L$3</f>
        <v>-1.0402709773784407</v>
      </c>
      <c r="T528" s="113">
        <f>(M528-M$2)/M$3</f>
        <v>1.67218424396257</v>
      </c>
      <c r="U528" s="113">
        <f>(N528-N$2)/N$3</f>
        <v>0.1685122607111802</v>
      </c>
      <c r="V528" s="113">
        <f>(O528-O$2)/O$3</f>
        <v>-0.69210531390564167</v>
      </c>
      <c r="W528">
        <v>0</v>
      </c>
      <c r="Z528">
        <v>500</v>
      </c>
      <c r="AA528">
        <v>-0.15988407213085856</v>
      </c>
      <c r="AB528">
        <v>-6.6398108496287689E-2</v>
      </c>
    </row>
    <row r="529" spans="1:28" x14ac:dyDescent="0.35">
      <c r="A529">
        <v>118790</v>
      </c>
      <c r="B529">
        <v>6282110</v>
      </c>
      <c r="C529">
        <v>4885</v>
      </c>
      <c r="D529">
        <v>1286</v>
      </c>
      <c r="E529">
        <v>17.600000000000001</v>
      </c>
      <c r="F529">
        <v>39741</v>
      </c>
      <c r="G529">
        <v>2.1</v>
      </c>
      <c r="H529">
        <v>0</v>
      </c>
      <c r="K529">
        <v>4169880</v>
      </c>
      <c r="L529">
        <v>729</v>
      </c>
      <c r="M529">
        <v>15.8</v>
      </c>
      <c r="N529">
        <v>41307</v>
      </c>
      <c r="O529">
        <v>9.6999999999999993</v>
      </c>
      <c r="P529">
        <v>0</v>
      </c>
      <c r="R529" s="113">
        <f>(K529-K$2)/K$3</f>
        <v>-0.8086947659161462</v>
      </c>
      <c r="S529" s="113">
        <f>(L529-L$2)/L$3</f>
        <v>-0.66265820316324109</v>
      </c>
      <c r="T529" s="113">
        <f>(M529-M$2)/M$3</f>
        <v>0.22405147593730548</v>
      </c>
      <c r="U529" s="113">
        <f>(N529-N$2)/N$3</f>
        <v>0.43751616081078304</v>
      </c>
      <c r="V529" s="113">
        <f>(O529-O$2)/O$3</f>
        <v>-0.49946295893542325</v>
      </c>
      <c r="W529">
        <v>0</v>
      </c>
      <c r="Z529">
        <v>501</v>
      </c>
      <c r="AA529">
        <v>-2.9492853171553979E-2</v>
      </c>
      <c r="AB529">
        <v>-2.2724254004101073E-2</v>
      </c>
    </row>
    <row r="530" spans="1:28" x14ac:dyDescent="0.35">
      <c r="A530">
        <v>118796</v>
      </c>
      <c r="B530">
        <v>5186148</v>
      </c>
      <c r="C530">
        <v>6666</v>
      </c>
      <c r="D530">
        <v>778</v>
      </c>
      <c r="E530">
        <v>15.2</v>
      </c>
      <c r="F530">
        <v>38964</v>
      </c>
      <c r="G530">
        <v>10.199999999999999</v>
      </c>
      <c r="H530">
        <v>0</v>
      </c>
      <c r="K530">
        <v>5113050</v>
      </c>
      <c r="L530">
        <v>890</v>
      </c>
      <c r="M530">
        <v>14</v>
      </c>
      <c r="N530">
        <v>38632</v>
      </c>
      <c r="O530">
        <v>12</v>
      </c>
      <c r="P530">
        <v>0</v>
      </c>
      <c r="R530" s="113">
        <f>(K530-K$2)/K$3</f>
        <v>-0.37509056933261498</v>
      </c>
      <c r="S530" s="113">
        <f>(L530-L$2)/L$3</f>
        <v>-0.21232000576585489</v>
      </c>
      <c r="T530" s="113">
        <f>(M530-M$2)/M$3</f>
        <v>-0.67478955249216988</v>
      </c>
      <c r="U530" s="113">
        <f>(N530-N$2)/N$3</f>
        <v>-0.44541075055907903</v>
      </c>
      <c r="V530" s="113">
        <f>(O530-O$2)/O$3</f>
        <v>-0.26626431870831663</v>
      </c>
      <c r="W530">
        <v>0</v>
      </c>
      <c r="Z530">
        <v>502</v>
      </c>
      <c r="AA530">
        <v>1.0808092698024657E-2</v>
      </c>
      <c r="AB530">
        <v>5.9528888484563877E-2</v>
      </c>
    </row>
    <row r="531" spans="1:28" x14ac:dyDescent="0.35">
      <c r="A531">
        <v>118806</v>
      </c>
      <c r="B531">
        <v>4148111</v>
      </c>
      <c r="C531">
        <v>4829</v>
      </c>
      <c r="D531">
        <v>859</v>
      </c>
      <c r="E531">
        <v>16.5</v>
      </c>
      <c r="F531">
        <v>39894</v>
      </c>
      <c r="G531">
        <v>4.8</v>
      </c>
      <c r="H531">
        <v>0</v>
      </c>
      <c r="K531">
        <v>4666032</v>
      </c>
      <c r="L531">
        <v>1008</v>
      </c>
      <c r="M531">
        <v>19.2</v>
      </c>
      <c r="N531">
        <v>38955</v>
      </c>
      <c r="O531">
        <v>1</v>
      </c>
      <c r="P531">
        <v>0</v>
      </c>
      <c r="R531" s="113">
        <f>(K531-K$2)/K$3</f>
        <v>-0.58059846371896839</v>
      </c>
      <c r="S531" s="113">
        <f>(L531-L$2)/L$3</f>
        <v>0.11774153021483809</v>
      </c>
      <c r="T531" s="113">
        <f>(M531-M$2)/M$3</f>
        <v>1.9218623074152019</v>
      </c>
      <c r="U531" s="113">
        <f>(N531-N$2)/N$3</f>
        <v>-0.3387993889245125</v>
      </c>
      <c r="V531" s="113">
        <f>(O531-O$2)/O$3</f>
        <v>-1.3815621632727393</v>
      </c>
      <c r="W531">
        <v>0</v>
      </c>
      <c r="Z531">
        <v>503</v>
      </c>
      <c r="AA531">
        <v>-1.0693556297094613</v>
      </c>
      <c r="AB531">
        <v>0.18923020755513298</v>
      </c>
    </row>
    <row r="532" spans="1:28" x14ac:dyDescent="0.35">
      <c r="A532">
        <v>118835</v>
      </c>
      <c r="B532">
        <v>5706688</v>
      </c>
      <c r="C532">
        <v>4693</v>
      </c>
      <c r="D532">
        <v>1216</v>
      </c>
      <c r="E532">
        <v>20.8</v>
      </c>
      <c r="F532">
        <v>40271</v>
      </c>
      <c r="G532">
        <v>1.8</v>
      </c>
      <c r="H532">
        <v>0</v>
      </c>
      <c r="K532">
        <v>6282110</v>
      </c>
      <c r="L532">
        <v>1286</v>
      </c>
      <c r="M532">
        <v>17.600000000000001</v>
      </c>
      <c r="N532">
        <v>39741</v>
      </c>
      <c r="O532">
        <v>2.1</v>
      </c>
      <c r="P532">
        <v>0</v>
      </c>
      <c r="R532" s="113">
        <f>(K532-K$2)/K$3</f>
        <v>0.16236219322126516</v>
      </c>
      <c r="S532" s="113">
        <f>(L532-L$2)/L$3</f>
        <v>0.89534413193206386</v>
      </c>
      <c r="T532" s="113">
        <f>(M532-M$2)/M$3</f>
        <v>1.1228925043667808</v>
      </c>
      <c r="U532" s="113">
        <f>(N532-N$2)/N$3</f>
        <v>-7.9367406742564248E-2</v>
      </c>
      <c r="V532" s="113">
        <f>(O532-O$2)/O$3</f>
        <v>-1.270032378816297</v>
      </c>
      <c r="W532">
        <v>0</v>
      </c>
      <c r="Z532">
        <v>504</v>
      </c>
      <c r="AA532">
        <v>0.49261248070063357</v>
      </c>
      <c r="AB532">
        <v>0.16434637998506141</v>
      </c>
    </row>
    <row r="533" spans="1:28" x14ac:dyDescent="0.35">
      <c r="A533">
        <v>118836</v>
      </c>
      <c r="B533">
        <v>5305608</v>
      </c>
      <c r="C533">
        <v>4356</v>
      </c>
      <c r="D533">
        <v>1218</v>
      </c>
      <c r="E533">
        <v>19.100000000000001</v>
      </c>
      <c r="F533">
        <v>38780</v>
      </c>
      <c r="G533">
        <v>2.6</v>
      </c>
      <c r="H533">
        <v>0</v>
      </c>
      <c r="K533">
        <v>5186148</v>
      </c>
      <c r="L533">
        <v>778</v>
      </c>
      <c r="M533">
        <v>15.2</v>
      </c>
      <c r="N533">
        <v>38964</v>
      </c>
      <c r="O533">
        <v>10.199999999999999</v>
      </c>
      <c r="P533">
        <v>0</v>
      </c>
      <c r="R533" s="113">
        <f>(K533-K$2)/K$3</f>
        <v>-0.34148517522353283</v>
      </c>
      <c r="S533" s="113">
        <f>(L533-L$2)/L$3</f>
        <v>-0.5255987517814279</v>
      </c>
      <c r="T533" s="113">
        <f>(M533-M$2)/M$3</f>
        <v>-7.5562200205853552E-2</v>
      </c>
      <c r="U533" s="113">
        <f>(N533-N$2)/N$3</f>
        <v>-0.33582879370868868</v>
      </c>
      <c r="V533" s="113">
        <f>(O533-O$2)/O$3</f>
        <v>-0.44876760236431312</v>
      </c>
      <c r="W533">
        <v>0</v>
      </c>
      <c r="Z533">
        <v>505</v>
      </c>
      <c r="AA533">
        <v>0.89065020755259794</v>
      </c>
      <c r="AB533">
        <v>0.26369588589674353</v>
      </c>
    </row>
    <row r="534" spans="1:28" x14ac:dyDescent="0.35">
      <c r="A534">
        <v>118840</v>
      </c>
      <c r="B534">
        <v>5458236</v>
      </c>
      <c r="C534">
        <v>5026</v>
      </c>
      <c r="D534">
        <v>1086</v>
      </c>
      <c r="E534">
        <v>17.7</v>
      </c>
      <c r="F534">
        <v>40694</v>
      </c>
      <c r="G534">
        <v>2.1</v>
      </c>
      <c r="H534">
        <v>0</v>
      </c>
      <c r="K534">
        <v>4148111</v>
      </c>
      <c r="L534">
        <v>859</v>
      </c>
      <c r="M534">
        <v>16.5</v>
      </c>
      <c r="N534">
        <v>39894</v>
      </c>
      <c r="O534">
        <v>4.8</v>
      </c>
      <c r="P534">
        <v>0</v>
      </c>
      <c r="R534" s="113">
        <f>(K534-K$2)/K$3</f>
        <v>-0.81870264334590637</v>
      </c>
      <c r="S534" s="113">
        <f>(L534-L$2)/L$3</f>
        <v>-0.29903108725230809</v>
      </c>
      <c r="T534" s="113">
        <f>(M534-M$2)/M$3</f>
        <v>0.57360076477098987</v>
      </c>
      <c r="U534" s="113">
        <f>(N534-N$2)/N$3</f>
        <v>-2.8867288073559053E-2</v>
      </c>
      <c r="V534" s="113">
        <f>(O534-O$2)/O$3</f>
        <v>-0.99627745333230244</v>
      </c>
      <c r="W534">
        <v>0</v>
      </c>
      <c r="Z534">
        <v>506</v>
      </c>
      <c r="AA534">
        <v>-9.1985581359005072E-2</v>
      </c>
      <c r="AB534">
        <v>0.55562308883653955</v>
      </c>
    </row>
    <row r="535" spans="1:28" x14ac:dyDescent="0.35">
      <c r="A535">
        <v>118843</v>
      </c>
      <c r="B535">
        <v>5499663</v>
      </c>
      <c r="C535">
        <v>5097</v>
      </c>
      <c r="D535">
        <v>1079</v>
      </c>
      <c r="E535">
        <v>20.2</v>
      </c>
      <c r="F535">
        <v>38951</v>
      </c>
      <c r="G535">
        <v>1.3</v>
      </c>
      <c r="H535">
        <v>0</v>
      </c>
      <c r="K535">
        <v>5706688</v>
      </c>
      <c r="L535">
        <v>1216</v>
      </c>
      <c r="M535">
        <v>20.8</v>
      </c>
      <c r="N535">
        <v>40271</v>
      </c>
      <c r="O535">
        <v>1.8</v>
      </c>
      <c r="P535">
        <v>0</v>
      </c>
      <c r="R535" s="113">
        <f>(K535-K$2)/K$3</f>
        <v>-0.10217696091477474</v>
      </c>
      <c r="S535" s="113">
        <f>(L535-L$2)/L$3</f>
        <v>0.69954491567233079</v>
      </c>
      <c r="T535" s="113">
        <f>(M535-M$2)/M$3</f>
        <v>2.7208321104636246</v>
      </c>
      <c r="U535" s="113">
        <f>(N535-N$2)/N$3</f>
        <v>9.556764485595047E-2</v>
      </c>
      <c r="V535" s="113">
        <f>(O535-O$2)/O$3</f>
        <v>-1.300449592758963</v>
      </c>
      <c r="W535">
        <v>0</v>
      </c>
      <c r="Z535">
        <v>507</v>
      </c>
      <c r="AA535">
        <v>-0.18219571724213501</v>
      </c>
      <c r="AB535">
        <v>-2.8095432218886163E-3</v>
      </c>
    </row>
    <row r="536" spans="1:28" x14ac:dyDescent="0.35">
      <c r="A536">
        <v>118879</v>
      </c>
      <c r="B536">
        <v>5126790</v>
      </c>
      <c r="C536">
        <v>7023</v>
      </c>
      <c r="D536">
        <v>730</v>
      </c>
      <c r="E536">
        <v>15.8</v>
      </c>
      <c r="F536">
        <v>38783</v>
      </c>
      <c r="G536">
        <v>19.399999999999999</v>
      </c>
      <c r="H536">
        <v>0</v>
      </c>
      <c r="K536">
        <v>5305608</v>
      </c>
      <c r="L536">
        <v>1218</v>
      </c>
      <c r="M536">
        <v>19.100000000000001</v>
      </c>
      <c r="N536">
        <v>38780</v>
      </c>
      <c r="O536">
        <v>2.6</v>
      </c>
      <c r="P536">
        <v>0</v>
      </c>
      <c r="R536" s="113">
        <f>(K536-K$2)/K$3</f>
        <v>-0.28656574678129165</v>
      </c>
      <c r="S536" s="113">
        <f>(L536-L$2)/L$3</f>
        <v>0.70513917899403744</v>
      </c>
      <c r="T536" s="113">
        <f>(M536-M$2)/M$3</f>
        <v>1.8719266947246767</v>
      </c>
      <c r="U536" s="113">
        <f>(N536-N$2)/N$3</f>
        <v>-0.39656096256553153</v>
      </c>
      <c r="V536" s="113">
        <f>(O536-O$2)/O$3</f>
        <v>-1.2193370222451869</v>
      </c>
      <c r="W536">
        <v>0</v>
      </c>
      <c r="Z536">
        <v>508</v>
      </c>
      <c r="AA536">
        <v>-1.0836519834509115</v>
      </c>
      <c r="AB536">
        <v>4.9393111988013105E-2</v>
      </c>
    </row>
    <row r="537" spans="1:28" x14ac:dyDescent="0.35">
      <c r="A537">
        <v>118882</v>
      </c>
      <c r="B537">
        <v>5438370</v>
      </c>
      <c r="C537">
        <v>6251</v>
      </c>
      <c r="D537">
        <v>870</v>
      </c>
      <c r="E537">
        <v>13.9</v>
      </c>
      <c r="F537">
        <v>36740</v>
      </c>
      <c r="G537">
        <v>11.8</v>
      </c>
      <c r="H537">
        <v>0</v>
      </c>
      <c r="K537">
        <v>5458236</v>
      </c>
      <c r="L537">
        <v>1086</v>
      </c>
      <c r="M537">
        <v>17.7</v>
      </c>
      <c r="N537">
        <v>40694</v>
      </c>
      <c r="O537">
        <v>2.1</v>
      </c>
      <c r="P537">
        <v>0</v>
      </c>
      <c r="R537" s="113">
        <f>(K537-K$2)/K$3</f>
        <v>-0.21639797075347986</v>
      </c>
      <c r="S537" s="113">
        <f>(L537-L$2)/L$3</f>
        <v>0.33591779976139785</v>
      </c>
      <c r="T537" s="113">
        <f>(M537-M$2)/M$3</f>
        <v>1.1728281170573061</v>
      </c>
      <c r="U537" s="113">
        <f>(N537-N$2)/N$3</f>
        <v>0.23518561999967072</v>
      </c>
      <c r="V537" s="113">
        <f>(O537-O$2)/O$3</f>
        <v>-1.270032378816297</v>
      </c>
      <c r="W537">
        <v>0</v>
      </c>
      <c r="Z537">
        <v>509</v>
      </c>
      <c r="AA537">
        <v>-1.1016069331262128</v>
      </c>
      <c r="AB537">
        <v>-0.10649082428781176</v>
      </c>
    </row>
    <row r="538" spans="1:28" x14ac:dyDescent="0.35">
      <c r="A538">
        <v>118884</v>
      </c>
      <c r="B538">
        <v>7619910</v>
      </c>
      <c r="C538">
        <v>6690</v>
      </c>
      <c r="D538">
        <v>1139</v>
      </c>
      <c r="E538">
        <v>17.8</v>
      </c>
      <c r="F538">
        <v>40863</v>
      </c>
      <c r="G538">
        <v>2.2000000000000002</v>
      </c>
      <c r="H538">
        <v>0</v>
      </c>
      <c r="K538">
        <v>5499663</v>
      </c>
      <c r="L538">
        <v>1079</v>
      </c>
      <c r="M538">
        <v>20.2</v>
      </c>
      <c r="N538">
        <v>38951</v>
      </c>
      <c r="O538">
        <v>1.3</v>
      </c>
      <c r="P538">
        <v>0</v>
      </c>
      <c r="R538" s="113">
        <f>(K538-K$2)/K$3</f>
        <v>-0.19735270738434604</v>
      </c>
      <c r="S538" s="113">
        <f>(L538-L$2)/L$3</f>
        <v>0.31633787813542452</v>
      </c>
      <c r="T538" s="113">
        <f>(M538-M$2)/M$3</f>
        <v>2.4212184343204659</v>
      </c>
      <c r="U538" s="113">
        <f>(N538-N$2)/N$3</f>
        <v>-0.34011965346487866</v>
      </c>
      <c r="V538" s="113">
        <f>(O538-O$2)/O$3</f>
        <v>-1.3511449493300731</v>
      </c>
      <c r="W538">
        <v>0</v>
      </c>
      <c r="Z538">
        <v>510</v>
      </c>
      <c r="AA538">
        <v>-5.785475599382317E-2</v>
      </c>
      <c r="AB538">
        <v>2.1211026002840153E-2</v>
      </c>
    </row>
    <row r="539" spans="1:28" x14ac:dyDescent="0.35">
      <c r="A539">
        <v>118897</v>
      </c>
      <c r="B539">
        <v>5541696</v>
      </c>
      <c r="C539">
        <v>8552</v>
      </c>
      <c r="D539">
        <v>648</v>
      </c>
      <c r="E539">
        <v>12.2</v>
      </c>
      <c r="F539">
        <v>38455</v>
      </c>
      <c r="G539">
        <v>13.4</v>
      </c>
      <c r="H539">
        <v>0</v>
      </c>
      <c r="K539">
        <v>5126790</v>
      </c>
      <c r="L539">
        <v>730</v>
      </c>
      <c r="M539">
        <v>15.8</v>
      </c>
      <c r="N539">
        <v>38783</v>
      </c>
      <c r="O539">
        <v>19.399999999999999</v>
      </c>
      <c r="P539">
        <v>0</v>
      </c>
      <c r="R539" s="113">
        <f>(K539-K$2)/K$3</f>
        <v>-0.36877386962730441</v>
      </c>
      <c r="S539" s="113">
        <f>(L539-L$2)/L$3</f>
        <v>-0.65986107150238771</v>
      </c>
      <c r="T539" s="113">
        <f>(M539-M$2)/M$3</f>
        <v>0.22405147593730548</v>
      </c>
      <c r="U539" s="113">
        <f>(N539-N$2)/N$3</f>
        <v>-0.39557076416025688</v>
      </c>
      <c r="V539" s="113">
        <f>(O539-O$2)/O$3</f>
        <v>0.48402695854411304</v>
      </c>
      <c r="W539">
        <v>0</v>
      </c>
      <c r="Z539">
        <v>511</v>
      </c>
      <c r="AA539">
        <v>1.8583197639616522E-2</v>
      </c>
      <c r="AB539">
        <v>1.3905075148590337E-2</v>
      </c>
    </row>
    <row r="540" spans="1:28" x14ac:dyDescent="0.35">
      <c r="A540">
        <v>118898</v>
      </c>
      <c r="B540">
        <v>4494096</v>
      </c>
      <c r="C540">
        <v>5562</v>
      </c>
      <c r="D540">
        <v>808</v>
      </c>
      <c r="E540">
        <v>14.7</v>
      </c>
      <c r="F540">
        <v>38919</v>
      </c>
      <c r="G540">
        <v>9.6999999999999993</v>
      </c>
      <c r="H540">
        <v>0</v>
      </c>
      <c r="K540">
        <v>5438370</v>
      </c>
      <c r="L540">
        <v>870</v>
      </c>
      <c r="M540">
        <v>13.9</v>
      </c>
      <c r="N540">
        <v>36740</v>
      </c>
      <c r="O540">
        <v>11.8</v>
      </c>
      <c r="P540">
        <v>0</v>
      </c>
      <c r="R540" s="113">
        <f>(K540-K$2)/K$3</f>
        <v>-0.22553098067674759</v>
      </c>
      <c r="S540" s="113">
        <f>(L540-L$2)/L$3</f>
        <v>-0.26826263898292146</v>
      </c>
      <c r="T540" s="113">
        <f>(M540-M$2)/M$3</f>
        <v>-0.72472516518269603</v>
      </c>
      <c r="U540" s="113">
        <f>(N540-N$2)/N$3</f>
        <v>-1.0698958781522674</v>
      </c>
      <c r="V540" s="113">
        <f>(O540-O$2)/O$3</f>
        <v>-0.28654246133676059</v>
      </c>
      <c r="W540">
        <v>0</v>
      </c>
      <c r="Z540">
        <v>512</v>
      </c>
      <c r="AA540">
        <v>0.31565288669249347</v>
      </c>
      <c r="AB540">
        <v>0.20115845179052361</v>
      </c>
    </row>
    <row r="541" spans="1:28" x14ac:dyDescent="0.35">
      <c r="A541">
        <v>118903</v>
      </c>
      <c r="B541">
        <v>5566980</v>
      </c>
      <c r="C541">
        <v>6789</v>
      </c>
      <c r="D541">
        <v>820</v>
      </c>
      <c r="E541">
        <v>17.399999999999999</v>
      </c>
      <c r="F541">
        <v>42219</v>
      </c>
      <c r="G541">
        <v>20.3</v>
      </c>
      <c r="H541">
        <v>0</v>
      </c>
      <c r="K541">
        <v>7619910</v>
      </c>
      <c r="L541">
        <v>1139</v>
      </c>
      <c r="M541">
        <v>17.8</v>
      </c>
      <c r="N541">
        <v>40863</v>
      </c>
      <c r="O541">
        <v>2.2000000000000002</v>
      </c>
      <c r="P541">
        <v>0</v>
      </c>
      <c r="R541" s="113">
        <f>(K541-K$2)/K$3</f>
        <v>0.77738991270921343</v>
      </c>
      <c r="S541" s="113">
        <f>(L541-L$2)/L$3</f>
        <v>0.48416577778662434</v>
      </c>
      <c r="T541" s="113">
        <f>(M541-M$2)/M$3</f>
        <v>1.2227637297478331</v>
      </c>
      <c r="U541" s="113">
        <f>(N541-N$2)/N$3</f>
        <v>0.29096679683014048</v>
      </c>
      <c r="V541" s="113">
        <f>(O541-O$2)/O$3</f>
        <v>-1.2598933075020748</v>
      </c>
      <c r="W541">
        <v>0</v>
      </c>
      <c r="Z541">
        <v>513</v>
      </c>
      <c r="AA541">
        <v>-3.0891625171253212E-5</v>
      </c>
      <c r="AB541">
        <v>-1.0169588704257498E-2</v>
      </c>
    </row>
    <row r="542" spans="1:28" x14ac:dyDescent="0.35">
      <c r="A542">
        <v>118908</v>
      </c>
      <c r="B542">
        <v>5128632</v>
      </c>
      <c r="C542">
        <v>6194</v>
      </c>
      <c r="D542">
        <v>828</v>
      </c>
      <c r="E542">
        <v>15.4</v>
      </c>
      <c r="F542">
        <v>35200</v>
      </c>
      <c r="G542">
        <v>16.3</v>
      </c>
      <c r="H542">
        <v>0</v>
      </c>
      <c r="K542">
        <v>5541696</v>
      </c>
      <c r="L542">
        <v>648</v>
      </c>
      <c r="M542">
        <v>12.2</v>
      </c>
      <c r="N542">
        <v>38455</v>
      </c>
      <c r="O542">
        <v>13.4</v>
      </c>
      <c r="P542">
        <v>0</v>
      </c>
      <c r="R542" s="113">
        <f>(K542-K$2)/K$3</f>
        <v>-0.17802884721598236</v>
      </c>
      <c r="S542" s="113">
        <f>(L542-L$2)/L$3</f>
        <v>-0.88922586769236078</v>
      </c>
      <c r="T542" s="113">
        <f>(M542-M$2)/M$3</f>
        <v>-1.5736305809216451</v>
      </c>
      <c r="U542" s="113">
        <f>(N542-N$2)/N$3</f>
        <v>-0.50383245647028108</v>
      </c>
      <c r="V542" s="113">
        <f>(O542-O$2)/O$3</f>
        <v>-0.12431732030920824</v>
      </c>
      <c r="W542">
        <v>0</v>
      </c>
      <c r="Z542">
        <v>514</v>
      </c>
      <c r="AA542">
        <v>-0.44665377463185207</v>
      </c>
      <c r="AB542">
        <v>9.3848190853474511E-2</v>
      </c>
    </row>
    <row r="543" spans="1:28" x14ac:dyDescent="0.35">
      <c r="A543">
        <v>118919</v>
      </c>
      <c r="B543">
        <v>7071441</v>
      </c>
      <c r="C543">
        <v>5849</v>
      </c>
      <c r="D543">
        <v>1209</v>
      </c>
      <c r="E543">
        <v>15.5</v>
      </c>
      <c r="F543">
        <v>38806</v>
      </c>
      <c r="G543">
        <v>13.8</v>
      </c>
      <c r="H543">
        <v>0</v>
      </c>
      <c r="K543">
        <v>4494096</v>
      </c>
      <c r="L543">
        <v>808</v>
      </c>
      <c r="M543">
        <v>14.7</v>
      </c>
      <c r="N543">
        <v>38919</v>
      </c>
      <c r="O543">
        <v>9.6999999999999993</v>
      </c>
      <c r="P543">
        <v>0</v>
      </c>
      <c r="R543" s="113">
        <f>(K543-K$2)/K$3</f>
        <v>-0.65964271994402435</v>
      </c>
      <c r="S543" s="113">
        <f>(L543-L$2)/L$3</f>
        <v>-0.44168480195582793</v>
      </c>
      <c r="T543" s="113">
        <f>(M543-M$2)/M$3</f>
        <v>-0.32524026365848546</v>
      </c>
      <c r="U543" s="113">
        <f>(N543-N$2)/N$3</f>
        <v>-0.35068176978780785</v>
      </c>
      <c r="V543" s="113">
        <f>(O543-O$2)/O$3</f>
        <v>-0.49946295893542325</v>
      </c>
      <c r="W543">
        <v>0</v>
      </c>
      <c r="Z543">
        <v>515</v>
      </c>
      <c r="AA543">
        <v>-0.8128398356849651</v>
      </c>
      <c r="AB543">
        <v>-8.9033146844888278E-2</v>
      </c>
    </row>
    <row r="544" spans="1:28" x14ac:dyDescent="0.35">
      <c r="A544">
        <v>118928</v>
      </c>
      <c r="B544">
        <v>6259968</v>
      </c>
      <c r="C544">
        <v>6336</v>
      </c>
      <c r="D544">
        <v>988</v>
      </c>
      <c r="E544">
        <v>16</v>
      </c>
      <c r="F544">
        <v>39564</v>
      </c>
      <c r="G544">
        <v>13.5</v>
      </c>
      <c r="H544">
        <v>0</v>
      </c>
      <c r="K544">
        <v>5566980</v>
      </c>
      <c r="L544">
        <v>820</v>
      </c>
      <c r="M544">
        <v>17.399999999999999</v>
      </c>
      <c r="N544">
        <v>42219</v>
      </c>
      <c r="O544">
        <v>20.3</v>
      </c>
      <c r="P544">
        <v>0</v>
      </c>
      <c r="R544" s="113">
        <f>(K544-K$2)/K$3</f>
        <v>-0.16640501640455069</v>
      </c>
      <c r="S544" s="113">
        <f>(L544-L$2)/L$3</f>
        <v>-0.40811922202558798</v>
      </c>
      <c r="T544" s="113">
        <f>(M544-M$2)/M$3</f>
        <v>1.0230212789857265</v>
      </c>
      <c r="U544" s="113">
        <f>(N544-N$2)/N$3</f>
        <v>0.73853647601426498</v>
      </c>
      <c r="V544" s="113">
        <f>(O544-O$2)/O$3</f>
        <v>0.57527860037211143</v>
      </c>
      <c r="W544">
        <v>0</v>
      </c>
      <c r="Z544">
        <v>516</v>
      </c>
      <c r="AA544">
        <v>0.36893702996219579</v>
      </c>
      <c r="AB544">
        <v>-0.15936601146153279</v>
      </c>
    </row>
    <row r="545" spans="1:28" x14ac:dyDescent="0.35">
      <c r="A545">
        <v>118931</v>
      </c>
      <c r="B545">
        <v>3568752</v>
      </c>
      <c r="C545">
        <v>4506</v>
      </c>
      <c r="D545">
        <v>792</v>
      </c>
      <c r="E545">
        <v>17.899999999999999</v>
      </c>
      <c r="F545">
        <v>38404</v>
      </c>
      <c r="G545">
        <v>4.8</v>
      </c>
      <c r="H545">
        <v>0</v>
      </c>
      <c r="K545">
        <v>5128632</v>
      </c>
      <c r="L545">
        <v>828</v>
      </c>
      <c r="M545">
        <v>15.4</v>
      </c>
      <c r="N545">
        <v>35200</v>
      </c>
      <c r="O545">
        <v>16.3</v>
      </c>
      <c r="P545">
        <v>0</v>
      </c>
      <c r="R545" s="113">
        <f>(K545-K$2)/K$3</f>
        <v>-0.36792704569301171</v>
      </c>
      <c r="S545" s="113">
        <f>(L545-L$2)/L$3</f>
        <v>-0.38574216873876133</v>
      </c>
      <c r="T545" s="113">
        <f>(M545-M$2)/M$3</f>
        <v>2.4309025175199749E-2</v>
      </c>
      <c r="U545" s="113">
        <f>(N545-N$2)/N$3</f>
        <v>-1.5781977261932347</v>
      </c>
      <c r="V545" s="113">
        <f>(O545-O$2)/O$3</f>
        <v>0.16971574780323051</v>
      </c>
      <c r="W545">
        <v>0</v>
      </c>
      <c r="Z545">
        <v>517</v>
      </c>
      <c r="AA545">
        <v>-0.72316475248038503</v>
      </c>
      <c r="AB545">
        <v>-0.10222927108464763</v>
      </c>
    </row>
    <row r="546" spans="1:28" x14ac:dyDescent="0.35">
      <c r="A546">
        <v>118933</v>
      </c>
      <c r="B546">
        <v>7047215</v>
      </c>
      <c r="C546">
        <v>6209</v>
      </c>
      <c r="D546">
        <v>1135</v>
      </c>
      <c r="E546">
        <v>14.3</v>
      </c>
      <c r="F546">
        <v>39900</v>
      </c>
      <c r="G546">
        <v>10.199999999999999</v>
      </c>
      <c r="H546">
        <v>0</v>
      </c>
      <c r="K546">
        <v>7071441</v>
      </c>
      <c r="L546">
        <v>1209</v>
      </c>
      <c r="M546">
        <v>15.5</v>
      </c>
      <c r="N546">
        <v>38806</v>
      </c>
      <c r="O546">
        <v>13.8</v>
      </c>
      <c r="P546">
        <v>0</v>
      </c>
      <c r="R546" s="113">
        <f>(K546-K$2)/K$3</f>
        <v>0.52524187990921678</v>
      </c>
      <c r="S546" s="113">
        <f>(L546-L$2)/L$3</f>
        <v>0.67996499404635746</v>
      </c>
      <c r="T546" s="113">
        <f>(M546-M$2)/M$3</f>
        <v>7.4244637865725951E-2</v>
      </c>
      <c r="U546" s="113">
        <f>(N546-N$2)/N$3</f>
        <v>-0.38797924305315157</v>
      </c>
      <c r="V546" s="113">
        <f>(O546-O$2)/O$3</f>
        <v>-8.3761035052320104E-2</v>
      </c>
      <c r="W546">
        <v>0</v>
      </c>
      <c r="Z546">
        <v>518</v>
      </c>
      <c r="AA546">
        <v>-1.6450993381411969</v>
      </c>
      <c r="AB546">
        <v>7.3244037129831518E-3</v>
      </c>
    </row>
    <row r="547" spans="1:28" x14ac:dyDescent="0.35">
      <c r="A547">
        <v>119707</v>
      </c>
      <c r="B547">
        <v>4425445</v>
      </c>
      <c r="C547">
        <v>6155</v>
      </c>
      <c r="D547">
        <v>719</v>
      </c>
      <c r="E547">
        <v>12.6</v>
      </c>
      <c r="F547">
        <v>40610</v>
      </c>
      <c r="G547">
        <v>20.5</v>
      </c>
      <c r="H547">
        <v>0</v>
      </c>
      <c r="K547">
        <v>6259968</v>
      </c>
      <c r="L547">
        <v>988</v>
      </c>
      <c r="M547">
        <v>16</v>
      </c>
      <c r="N547">
        <v>39564</v>
      </c>
      <c r="O547">
        <v>13.5</v>
      </c>
      <c r="P547">
        <v>0</v>
      </c>
      <c r="R547" s="113">
        <f>(K547-K$2)/K$3</f>
        <v>0.15218283624346418</v>
      </c>
      <c r="S547" s="113">
        <f>(L547-L$2)/L$3</f>
        <v>6.1798896997771489E-2</v>
      </c>
      <c r="T547" s="113">
        <f>(M547-M$2)/M$3</f>
        <v>0.32392270131835788</v>
      </c>
      <c r="U547" s="113">
        <f>(N547-N$2)/N$3</f>
        <v>-0.13778911265376634</v>
      </c>
      <c r="V547" s="113">
        <f>(O547-O$2)/O$3</f>
        <v>-0.11417824899498624</v>
      </c>
      <c r="W547">
        <v>0</v>
      </c>
      <c r="Z547">
        <v>519</v>
      </c>
      <c r="AA547">
        <v>0.23859897228932656</v>
      </c>
      <c r="AB547">
        <v>-0.21335789412663025</v>
      </c>
    </row>
    <row r="548" spans="1:28" x14ac:dyDescent="0.35">
      <c r="A548">
        <v>119714</v>
      </c>
      <c r="B548">
        <v>4497129</v>
      </c>
      <c r="C548">
        <v>5491</v>
      </c>
      <c r="D548">
        <v>819</v>
      </c>
      <c r="E548">
        <v>15.3</v>
      </c>
      <c r="F548">
        <v>38519</v>
      </c>
      <c r="G548">
        <v>16</v>
      </c>
      <c r="H548">
        <v>0</v>
      </c>
      <c r="K548">
        <v>3568752</v>
      </c>
      <c r="L548">
        <v>792</v>
      </c>
      <c r="M548">
        <v>17.899999999999999</v>
      </c>
      <c r="N548">
        <v>38404</v>
      </c>
      <c r="O548">
        <v>4.8</v>
      </c>
      <c r="P548">
        <v>0</v>
      </c>
      <c r="R548" s="113">
        <f>(K548-K$2)/K$3</f>
        <v>-1.0850517572155567</v>
      </c>
      <c r="S548" s="113">
        <f>(L548-L$2)/L$3</f>
        <v>-0.48643890852948124</v>
      </c>
      <c r="T548" s="113">
        <f>(M548-M$2)/M$3</f>
        <v>1.2726993424383586</v>
      </c>
      <c r="U548" s="113">
        <f>(N548-N$2)/N$3</f>
        <v>-0.52066582935994954</v>
      </c>
      <c r="V548" s="113">
        <f>(O548-O$2)/O$3</f>
        <v>-0.99627745333230244</v>
      </c>
      <c r="W548">
        <v>0</v>
      </c>
      <c r="Z548">
        <v>520</v>
      </c>
      <c r="AA548">
        <v>-0.24952940818040256</v>
      </c>
      <c r="AB548">
        <v>0.37803473460417186</v>
      </c>
    </row>
    <row r="549" spans="1:28" x14ac:dyDescent="0.35">
      <c r="A549">
        <v>119716</v>
      </c>
      <c r="B549">
        <v>6084642</v>
      </c>
      <c r="C549">
        <v>5079</v>
      </c>
      <c r="D549">
        <v>1198</v>
      </c>
      <c r="E549">
        <v>16.600000000000001</v>
      </c>
      <c r="F549">
        <v>38929</v>
      </c>
      <c r="G549">
        <v>5.4</v>
      </c>
      <c r="H549">
        <v>0</v>
      </c>
      <c r="K549">
        <v>7047215</v>
      </c>
      <c r="L549">
        <v>1135</v>
      </c>
      <c r="M549">
        <v>14.3</v>
      </c>
      <c r="N549">
        <v>39900</v>
      </c>
      <c r="O549">
        <v>10.199999999999999</v>
      </c>
      <c r="P549">
        <v>0</v>
      </c>
      <c r="R549" s="113">
        <f>(K549-K$2)/K$3</f>
        <v>0.51410444416970791</v>
      </c>
      <c r="S549" s="113">
        <f>(L549-L$2)/L$3</f>
        <v>0.47297725114321104</v>
      </c>
      <c r="T549" s="113">
        <f>(M549-M$2)/M$3</f>
        <v>-0.5249827144205903</v>
      </c>
      <c r="U549" s="113">
        <f>(N549-N$2)/N$3</f>
        <v>-2.6886891263009832E-2</v>
      </c>
      <c r="V549" s="113">
        <f>(O549-O$2)/O$3</f>
        <v>-0.44876760236431312</v>
      </c>
      <c r="W549">
        <v>0</v>
      </c>
      <c r="Z549">
        <v>521</v>
      </c>
      <c r="AA549">
        <v>0.52765445115784126</v>
      </c>
      <c r="AB549">
        <v>-0.23904791131526648</v>
      </c>
    </row>
    <row r="550" spans="1:28" x14ac:dyDescent="0.35">
      <c r="A550">
        <v>119721</v>
      </c>
      <c r="B550">
        <v>3718274</v>
      </c>
      <c r="C550">
        <v>6433</v>
      </c>
      <c r="D550">
        <v>578</v>
      </c>
      <c r="E550">
        <v>14</v>
      </c>
      <c r="F550">
        <v>41419</v>
      </c>
      <c r="G550">
        <v>22.1</v>
      </c>
      <c r="H550">
        <v>0</v>
      </c>
      <c r="K550">
        <v>4425445</v>
      </c>
      <c r="L550">
        <v>719</v>
      </c>
      <c r="M550">
        <v>12.6</v>
      </c>
      <c r="N550">
        <v>40610</v>
      </c>
      <c r="O550">
        <v>20.5</v>
      </c>
      <c r="P550">
        <v>0</v>
      </c>
      <c r="R550" s="113">
        <f>(K550-K$2)/K$3</f>
        <v>-0.69120369166667883</v>
      </c>
      <c r="S550" s="113">
        <f>(L550-L$2)/L$3</f>
        <v>-0.69062951977177434</v>
      </c>
      <c r="T550" s="113">
        <f>(M550-M$2)/M$3</f>
        <v>-1.3738881301595394</v>
      </c>
      <c r="U550" s="113">
        <f>(N550-N$2)/N$3</f>
        <v>0.20746006465198158</v>
      </c>
      <c r="V550" s="113">
        <f>(O550-O$2)/O$3</f>
        <v>0.59555674300055539</v>
      </c>
      <c r="W550">
        <v>0</v>
      </c>
      <c r="Z550">
        <v>522</v>
      </c>
      <c r="AA550">
        <v>-0.62735835953955832</v>
      </c>
      <c r="AB550">
        <v>0.52674540243828183</v>
      </c>
    </row>
    <row r="551" spans="1:28" x14ac:dyDescent="0.35">
      <c r="A551">
        <v>119722</v>
      </c>
      <c r="B551">
        <v>4844875</v>
      </c>
      <c r="C551">
        <v>5537</v>
      </c>
      <c r="D551">
        <v>875</v>
      </c>
      <c r="E551">
        <v>15.3</v>
      </c>
      <c r="F551">
        <v>40581</v>
      </c>
      <c r="G551">
        <v>12</v>
      </c>
      <c r="H551">
        <v>0</v>
      </c>
      <c r="K551">
        <v>4497129</v>
      </c>
      <c r="L551">
        <v>819</v>
      </c>
      <c r="M551">
        <v>15.3</v>
      </c>
      <c r="N551">
        <v>38519</v>
      </c>
      <c r="O551">
        <v>16</v>
      </c>
      <c r="P551">
        <v>0</v>
      </c>
      <c r="R551" s="113">
        <f>(K551-K$2)/K$3</f>
        <v>-0.65824835675579974</v>
      </c>
      <c r="S551" s="113">
        <f>(L551-L$2)/L$3</f>
        <v>-0.4109163536864413</v>
      </c>
      <c r="T551" s="113">
        <f>(M551-M$2)/M$3</f>
        <v>-2.5626587515326461E-2</v>
      </c>
      <c r="U551" s="113">
        <f>(N551-N$2)/N$3</f>
        <v>-0.48270822382442274</v>
      </c>
      <c r="V551" s="113">
        <f>(O551-O$2)/O$3</f>
        <v>0.13929853386056434</v>
      </c>
      <c r="W551">
        <v>0</v>
      </c>
      <c r="Z551">
        <v>523</v>
      </c>
      <c r="AA551">
        <v>4.8096229154917902E-2</v>
      </c>
      <c r="AB551">
        <v>0.24961022000111516</v>
      </c>
    </row>
    <row r="552" spans="1:28" x14ac:dyDescent="0.35">
      <c r="A552">
        <v>119723</v>
      </c>
      <c r="B552">
        <v>2493036</v>
      </c>
      <c r="C552">
        <v>6849</v>
      </c>
      <c r="D552">
        <v>364</v>
      </c>
      <c r="E552">
        <v>15.2</v>
      </c>
      <c r="F552">
        <v>40949</v>
      </c>
      <c r="G552">
        <v>19.2</v>
      </c>
      <c r="H552">
        <v>0</v>
      </c>
      <c r="K552">
        <v>6084642</v>
      </c>
      <c r="L552">
        <v>1198</v>
      </c>
      <c r="M552">
        <v>16.600000000000001</v>
      </c>
      <c r="N552">
        <v>38929</v>
      </c>
      <c r="O552">
        <v>5.4</v>
      </c>
      <c r="P552">
        <v>0</v>
      </c>
      <c r="R552" s="113">
        <f>(K552-K$2)/K$3</f>
        <v>7.1580092973211509E-2</v>
      </c>
      <c r="S552" s="113">
        <f>(L552-L$2)/L$3</f>
        <v>0.64919654577697083</v>
      </c>
      <c r="T552" s="113">
        <f>(M552-M$2)/M$3</f>
        <v>0.62353637746151691</v>
      </c>
      <c r="U552" s="113">
        <f>(N552-N$2)/N$3</f>
        <v>-0.34738110843689246</v>
      </c>
      <c r="V552" s="113">
        <f>(O552-O$2)/O$3</f>
        <v>-0.93544302544697011</v>
      </c>
      <c r="W552">
        <v>0</v>
      </c>
      <c r="Z552">
        <v>524</v>
      </c>
      <c r="AA552">
        <v>-1.344811374920607</v>
      </c>
      <c r="AB552">
        <v>4.2387913086146423E-2</v>
      </c>
    </row>
    <row r="553" spans="1:28" x14ac:dyDescent="0.35">
      <c r="A553">
        <v>119740</v>
      </c>
      <c r="B553">
        <v>7706176</v>
      </c>
      <c r="C553">
        <v>5552</v>
      </c>
      <c r="D553">
        <v>1388</v>
      </c>
      <c r="E553">
        <v>17.2</v>
      </c>
      <c r="F553">
        <v>41642</v>
      </c>
      <c r="G553">
        <v>9.5</v>
      </c>
      <c r="H553">
        <v>0</v>
      </c>
      <c r="K553">
        <v>3718274</v>
      </c>
      <c r="L553">
        <v>578</v>
      </c>
      <c r="M553">
        <v>14</v>
      </c>
      <c r="N553">
        <v>41419</v>
      </c>
      <c r="O553">
        <v>22.1</v>
      </c>
      <c r="P553">
        <v>0</v>
      </c>
      <c r="R553" s="113">
        <f>(K553-K$2)/K$3</f>
        <v>-1.016311904716471</v>
      </c>
      <c r="S553" s="113">
        <f>(L553-L$2)/L$3</f>
        <v>-1.0850250839520938</v>
      </c>
      <c r="T553" s="113">
        <f>(M553-M$2)/M$3</f>
        <v>-0.67478955249216988</v>
      </c>
      <c r="U553" s="113">
        <f>(N553-N$2)/N$3</f>
        <v>0.47448356794103519</v>
      </c>
      <c r="V553" s="113">
        <f>(O553-O$2)/O$3</f>
        <v>0.75778188402810798</v>
      </c>
      <c r="W553">
        <v>0</v>
      </c>
      <c r="Z553">
        <v>525</v>
      </c>
      <c r="AA553">
        <v>-0.79920612992564954</v>
      </c>
      <c r="AB553">
        <v>-9.4886359904966522E-3</v>
      </c>
    </row>
    <row r="554" spans="1:28" x14ac:dyDescent="0.35">
      <c r="A554">
        <v>119743</v>
      </c>
      <c r="B554">
        <v>3929160</v>
      </c>
      <c r="C554">
        <v>5736</v>
      </c>
      <c r="D554">
        <v>685</v>
      </c>
      <c r="E554">
        <v>15.2</v>
      </c>
      <c r="F554">
        <v>39730</v>
      </c>
      <c r="G554">
        <v>13.2</v>
      </c>
      <c r="H554">
        <v>0</v>
      </c>
      <c r="K554">
        <v>4844875</v>
      </c>
      <c r="L554">
        <v>875</v>
      </c>
      <c r="M554">
        <v>15.3</v>
      </c>
      <c r="N554">
        <v>40581</v>
      </c>
      <c r="O554">
        <v>12</v>
      </c>
      <c r="P554">
        <v>0</v>
      </c>
      <c r="R554" s="113">
        <f>(K554-K$2)/K$3</f>
        <v>-0.49837884760566065</v>
      </c>
      <c r="S554" s="113">
        <f>(L554-L$2)/L$3</f>
        <v>-0.25427698067865484</v>
      </c>
      <c r="T554" s="113">
        <f>(M554-M$2)/M$3</f>
        <v>-2.5626587515326461E-2</v>
      </c>
      <c r="U554" s="113">
        <f>(N554-N$2)/N$3</f>
        <v>0.197888146734327</v>
      </c>
      <c r="V554" s="113">
        <f>(O554-O$2)/O$3</f>
        <v>-0.26626431870831663</v>
      </c>
      <c r="W554">
        <v>0</v>
      </c>
      <c r="Z554">
        <v>526</v>
      </c>
      <c r="AA554">
        <v>-0.28026609896902077</v>
      </c>
      <c r="AB554">
        <v>-9.4824470363594204E-2</v>
      </c>
    </row>
    <row r="555" spans="1:28" x14ac:dyDescent="0.35">
      <c r="A555">
        <v>119744</v>
      </c>
      <c r="B555">
        <v>6405492</v>
      </c>
      <c r="C555">
        <v>5503</v>
      </c>
      <c r="D555">
        <v>1164</v>
      </c>
      <c r="E555">
        <v>15.1</v>
      </c>
      <c r="F555">
        <v>38045</v>
      </c>
      <c r="G555">
        <v>10.7</v>
      </c>
      <c r="H555">
        <v>0</v>
      </c>
      <c r="K555">
        <v>2493036</v>
      </c>
      <c r="L555">
        <v>364</v>
      </c>
      <c r="M555">
        <v>15.2</v>
      </c>
      <c r="N555">
        <v>40949</v>
      </c>
      <c r="O555">
        <v>19.2</v>
      </c>
      <c r="P555">
        <v>0</v>
      </c>
      <c r="R555" s="113">
        <f>(K555-K$2)/K$3</f>
        <v>-1.5795914180742037</v>
      </c>
      <c r="S555" s="113">
        <f>(L555-L$2)/L$3</f>
        <v>-1.6836112593747066</v>
      </c>
      <c r="T555" s="113">
        <f>(M555-M$2)/M$3</f>
        <v>-7.5562200205853552E-2</v>
      </c>
      <c r="U555" s="113">
        <f>(N555-N$2)/N$3</f>
        <v>0.31935248444801273</v>
      </c>
      <c r="V555" s="113">
        <f>(O555-O$2)/O$3</f>
        <v>0.46374881591566902</v>
      </c>
      <c r="W555">
        <v>0</v>
      </c>
      <c r="Z555">
        <v>527</v>
      </c>
      <c r="AA555">
        <v>-0.47789706078003641</v>
      </c>
      <c r="AB555">
        <v>-0.10270140293893198</v>
      </c>
    </row>
    <row r="556" spans="1:28" x14ac:dyDescent="0.35">
      <c r="A556">
        <v>119745</v>
      </c>
      <c r="B556">
        <v>2867406</v>
      </c>
      <c r="C556">
        <v>7526</v>
      </c>
      <c r="D556">
        <v>381</v>
      </c>
      <c r="E556">
        <v>14.2</v>
      </c>
      <c r="F556">
        <v>43184</v>
      </c>
      <c r="G556">
        <v>30.1</v>
      </c>
      <c r="H556">
        <v>0</v>
      </c>
      <c r="K556">
        <v>7706176</v>
      </c>
      <c r="L556">
        <v>1388</v>
      </c>
      <c r="M556">
        <v>17.2</v>
      </c>
      <c r="N556">
        <v>41642</v>
      </c>
      <c r="O556">
        <v>9.5</v>
      </c>
      <c r="P556">
        <v>0</v>
      </c>
      <c r="R556" s="113">
        <f>(K556-K$2)/K$3</f>
        <v>0.8170490405678974</v>
      </c>
      <c r="S556" s="113">
        <f>(L556-L$2)/L$3</f>
        <v>1.1806515613391035</v>
      </c>
      <c r="T556" s="113">
        <f>(M556-M$2)/M$3</f>
        <v>0.92315005360467417</v>
      </c>
      <c r="U556" s="113">
        <f>(N556-N$2)/N$3</f>
        <v>0.54808831606644803</v>
      </c>
      <c r="V556" s="113">
        <f>(O556-O$2)/O$3</f>
        <v>-0.51974110156386721</v>
      </c>
      <c r="W556">
        <v>0</v>
      </c>
      <c r="Z556">
        <v>528</v>
      </c>
      <c r="AA556">
        <v>0.34553354288749888</v>
      </c>
      <c r="AB556">
        <v>-0.18317134966623372</v>
      </c>
    </row>
    <row r="557" spans="1:28" x14ac:dyDescent="0.35">
      <c r="A557">
        <v>119749</v>
      </c>
      <c r="B557">
        <v>4024800</v>
      </c>
      <c r="C557">
        <v>5590</v>
      </c>
      <c r="D557">
        <v>720</v>
      </c>
      <c r="E557">
        <v>14.9</v>
      </c>
      <c r="F557">
        <v>40503</v>
      </c>
      <c r="G557">
        <v>9.9</v>
      </c>
      <c r="H557">
        <v>0</v>
      </c>
      <c r="K557">
        <v>3929160</v>
      </c>
      <c r="L557">
        <v>685</v>
      </c>
      <c r="M557">
        <v>15.2</v>
      </c>
      <c r="N557">
        <v>39730</v>
      </c>
      <c r="O557">
        <v>13.2</v>
      </c>
      <c r="P557">
        <v>0</v>
      </c>
      <c r="R557" s="113">
        <f>(K557-K$2)/K$3</f>
        <v>-0.91936113804586583</v>
      </c>
      <c r="S557" s="113">
        <f>(L557-L$2)/L$3</f>
        <v>-0.7857319962407876</v>
      </c>
      <c r="T557" s="113">
        <f>(M557-M$2)/M$3</f>
        <v>-7.5562200205853552E-2</v>
      </c>
      <c r="U557" s="113">
        <f>(N557-N$2)/N$3</f>
        <v>-8.2998134228571163E-2</v>
      </c>
      <c r="V557" s="113">
        <f>(O557-O$2)/O$3</f>
        <v>-0.14459546293765238</v>
      </c>
      <c r="W557">
        <v>0</v>
      </c>
      <c r="Z557">
        <v>529</v>
      </c>
      <c r="AA557">
        <v>-0.66136280200532327</v>
      </c>
      <c r="AB557">
        <v>0.31987762678179044</v>
      </c>
    </row>
    <row r="558" spans="1:28" x14ac:dyDescent="0.35">
      <c r="A558">
        <v>119751</v>
      </c>
      <c r="B558">
        <v>3628296</v>
      </c>
      <c r="C558">
        <v>5796</v>
      </c>
      <c r="D558">
        <v>626</v>
      </c>
      <c r="E558">
        <v>16.100000000000001</v>
      </c>
      <c r="F558">
        <v>41088</v>
      </c>
      <c r="G558">
        <v>15.5</v>
      </c>
      <c r="H558">
        <v>0</v>
      </c>
      <c r="K558">
        <v>6405492</v>
      </c>
      <c r="L558">
        <v>1164</v>
      </c>
      <c r="M558">
        <v>15.1</v>
      </c>
      <c r="N558">
        <v>38045</v>
      </c>
      <c r="O558">
        <v>10.7</v>
      </c>
      <c r="P558">
        <v>0</v>
      </c>
      <c r="R558" s="113">
        <f>(K558-K$2)/K$3</f>
        <v>0.21908468543673984</v>
      </c>
      <c r="S558" s="113">
        <f>(L558-L$2)/L$3</f>
        <v>0.55409406930795757</v>
      </c>
      <c r="T558" s="113">
        <f>(M558-M$2)/M$3</f>
        <v>-0.12549781289637976</v>
      </c>
      <c r="U558" s="113">
        <f>(N558-N$2)/N$3</f>
        <v>-0.63915957185781136</v>
      </c>
      <c r="V558" s="113">
        <f>(O558-O$2)/O$3</f>
        <v>-0.39807224579320299</v>
      </c>
      <c r="W558">
        <v>0</v>
      </c>
      <c r="Z558">
        <v>530</v>
      </c>
      <c r="AA558">
        <v>-0.62401267371046309</v>
      </c>
      <c r="AB558">
        <v>-0.19468996963544327</v>
      </c>
    </row>
    <row r="559" spans="1:28" x14ac:dyDescent="0.35">
      <c r="A559">
        <v>119753</v>
      </c>
      <c r="B559">
        <v>3039637</v>
      </c>
      <c r="C559">
        <v>5399</v>
      </c>
      <c r="D559">
        <v>563</v>
      </c>
      <c r="E559">
        <v>17.5</v>
      </c>
      <c r="F559">
        <v>39572</v>
      </c>
      <c r="G559">
        <v>14.2</v>
      </c>
      <c r="H559">
        <v>0</v>
      </c>
      <c r="K559">
        <v>2867406</v>
      </c>
      <c r="L559">
        <v>381</v>
      </c>
      <c r="M559">
        <v>14.2</v>
      </c>
      <c r="N559">
        <v>43184</v>
      </c>
      <c r="O559">
        <v>30.1</v>
      </c>
      <c r="P559">
        <v>0</v>
      </c>
      <c r="R559" s="113">
        <f>(K559-K$2)/K$3</f>
        <v>-1.4074820389856229</v>
      </c>
      <c r="S559" s="113">
        <f>(L559-L$2)/L$3</f>
        <v>-1.6360600211401999</v>
      </c>
      <c r="T559" s="113">
        <f>(M559-M$2)/M$3</f>
        <v>-0.57491832711111746</v>
      </c>
      <c r="U559" s="113">
        <f>(N559-N$2)/N$3</f>
        <v>1.0570502963775983</v>
      </c>
      <c r="V559" s="113">
        <f>(O559-O$2)/O$3</f>
        <v>1.5689075891658699</v>
      </c>
      <c r="W559">
        <v>0</v>
      </c>
      <c r="Z559">
        <v>531</v>
      </c>
      <c r="AA559">
        <v>-1.340083311289153E-3</v>
      </c>
      <c r="AB559">
        <v>-0.10083687760348559</v>
      </c>
    </row>
    <row r="560" spans="1:28" x14ac:dyDescent="0.35">
      <c r="A560">
        <v>119757</v>
      </c>
      <c r="B560">
        <v>4494154</v>
      </c>
      <c r="C560">
        <v>5747</v>
      </c>
      <c r="D560">
        <v>782</v>
      </c>
      <c r="E560">
        <v>15.2</v>
      </c>
      <c r="F560">
        <v>38742</v>
      </c>
      <c r="G560">
        <v>13.2</v>
      </c>
      <c r="H560">
        <v>0</v>
      </c>
      <c r="K560">
        <v>4024800</v>
      </c>
      <c r="L560">
        <v>720</v>
      </c>
      <c r="M560">
        <v>14.9</v>
      </c>
      <c r="N560">
        <v>40503</v>
      </c>
      <c r="O560">
        <v>9.9</v>
      </c>
      <c r="P560">
        <v>0</v>
      </c>
      <c r="R560" s="113">
        <f>(K560-K$2)/K$3</f>
        <v>-0.87539249468226343</v>
      </c>
      <c r="S560" s="113">
        <f>(L560-L$2)/L$3</f>
        <v>-0.68783238811092107</v>
      </c>
      <c r="T560" s="113">
        <f>(M560-M$2)/M$3</f>
        <v>-0.22536903827743218</v>
      </c>
      <c r="U560" s="113">
        <f>(N560-N$2)/N$3</f>
        <v>0.1721429881971871</v>
      </c>
      <c r="V560" s="113">
        <f>(O560-O$2)/O$3</f>
        <v>-0.47918481630697907</v>
      </c>
      <c r="W560">
        <v>0</v>
      </c>
      <c r="Z560">
        <v>532</v>
      </c>
      <c r="AA560">
        <v>9.1869938669000589E-2</v>
      </c>
      <c r="AB560">
        <v>-0.37843568545029227</v>
      </c>
    </row>
    <row r="561" spans="1:28" x14ac:dyDescent="0.35">
      <c r="A561">
        <v>119759</v>
      </c>
      <c r="B561">
        <v>4624932</v>
      </c>
      <c r="C561">
        <v>5156</v>
      </c>
      <c r="D561">
        <v>897</v>
      </c>
      <c r="E561">
        <v>19.399999999999999</v>
      </c>
      <c r="F561">
        <v>42118</v>
      </c>
      <c r="G561">
        <v>5.5</v>
      </c>
      <c r="H561">
        <v>0</v>
      </c>
      <c r="K561">
        <v>3628296</v>
      </c>
      <c r="L561">
        <v>626</v>
      </c>
      <c r="M561">
        <v>16.100000000000001</v>
      </c>
      <c r="N561">
        <v>41088</v>
      </c>
      <c r="O561">
        <v>15.5</v>
      </c>
      <c r="P561">
        <v>0</v>
      </c>
      <c r="R561" s="113">
        <f>(K561-K$2)/K$3</f>
        <v>-1.0576775529031106</v>
      </c>
      <c r="S561" s="113">
        <f>(L561-L$2)/L$3</f>
        <v>-0.95076276423113404</v>
      </c>
      <c r="T561" s="113">
        <f>(M561-M$2)/M$3</f>
        <v>0.37385831400888497</v>
      </c>
      <c r="U561" s="113">
        <f>(N561-N$2)/N$3</f>
        <v>0.36523167722573641</v>
      </c>
      <c r="V561" s="113">
        <f>(O561-O$2)/O$3</f>
        <v>8.860317728945423E-2</v>
      </c>
      <c r="W561">
        <v>0</v>
      </c>
      <c r="Z561">
        <v>533</v>
      </c>
      <c r="AA561">
        <v>-0.1563572764913988</v>
      </c>
      <c r="AB561">
        <v>-6.0040694262081057E-2</v>
      </c>
    </row>
    <row r="562" spans="1:28" x14ac:dyDescent="0.35">
      <c r="A562">
        <v>119761</v>
      </c>
      <c r="B562">
        <v>8157394</v>
      </c>
      <c r="C562">
        <v>5657</v>
      </c>
      <c r="D562">
        <v>1442</v>
      </c>
      <c r="E562">
        <v>13.4</v>
      </c>
      <c r="F562">
        <v>39867</v>
      </c>
      <c r="G562">
        <v>16.8</v>
      </c>
      <c r="H562">
        <v>0</v>
      </c>
      <c r="K562">
        <v>3039637</v>
      </c>
      <c r="L562">
        <v>563</v>
      </c>
      <c r="M562">
        <v>17.5</v>
      </c>
      <c r="N562">
        <v>39572</v>
      </c>
      <c r="O562">
        <v>14.2</v>
      </c>
      <c r="P562">
        <v>0</v>
      </c>
      <c r="R562" s="113">
        <f>(K562-K$2)/K$3</f>
        <v>-1.3283021622064866</v>
      </c>
      <c r="S562" s="113">
        <f>(L562-L$2)/L$3</f>
        <v>-1.1269820588648938</v>
      </c>
      <c r="T562" s="113">
        <f>(M562-M$2)/M$3</f>
        <v>1.0729568916762537</v>
      </c>
      <c r="U562" s="113">
        <f>(N562-N$2)/N$3</f>
        <v>-0.13514858357303403</v>
      </c>
      <c r="V562" s="113">
        <f>(O562-O$2)/O$3</f>
        <v>-4.3204749795432151E-2</v>
      </c>
      <c r="W562">
        <v>0</v>
      </c>
      <c r="Z562">
        <v>534</v>
      </c>
      <c r="AA562">
        <v>-0.34423815652625606</v>
      </c>
      <c r="AB562">
        <v>0.14688544914191001</v>
      </c>
    </row>
    <row r="563" spans="1:28" x14ac:dyDescent="0.35">
      <c r="A563">
        <v>119765</v>
      </c>
      <c r="B563">
        <v>3659870</v>
      </c>
      <c r="C563">
        <v>5266</v>
      </c>
      <c r="D563">
        <v>695</v>
      </c>
      <c r="E563">
        <v>18.5</v>
      </c>
      <c r="F563">
        <v>40752</v>
      </c>
      <c r="G563">
        <v>5.4</v>
      </c>
      <c r="H563">
        <v>0</v>
      </c>
      <c r="K563">
        <v>4494154</v>
      </c>
      <c r="L563">
        <v>782</v>
      </c>
      <c r="M563">
        <v>15.2</v>
      </c>
      <c r="N563">
        <v>38742</v>
      </c>
      <c r="O563">
        <v>13.2</v>
      </c>
      <c r="P563">
        <v>0</v>
      </c>
      <c r="R563" s="113">
        <f>(K563-K$2)/K$3</f>
        <v>-0.65961605556390002</v>
      </c>
      <c r="S563" s="113">
        <f>(L563-L$2)/L$3</f>
        <v>-0.51441022513801449</v>
      </c>
      <c r="T563" s="113">
        <f>(M563-M$2)/M$3</f>
        <v>-7.5562200205853552E-2</v>
      </c>
      <c r="U563" s="113">
        <f>(N563-N$2)/N$3</f>
        <v>-0.4091034756990099</v>
      </c>
      <c r="V563" s="113">
        <f>(O563-O$2)/O$3</f>
        <v>-0.14459546293765238</v>
      </c>
      <c r="W563">
        <v>0</v>
      </c>
      <c r="Z563">
        <v>535</v>
      </c>
      <c r="AA563">
        <v>-0.62798701809274249</v>
      </c>
      <c r="AB563">
        <v>0.25921314846543808</v>
      </c>
    </row>
    <row r="564" spans="1:28" x14ac:dyDescent="0.35">
      <c r="A564">
        <v>119767</v>
      </c>
      <c r="B564">
        <v>8374392</v>
      </c>
      <c r="C564">
        <v>5382</v>
      </c>
      <c r="D564">
        <v>1556</v>
      </c>
      <c r="E564">
        <v>16.2</v>
      </c>
      <c r="F564">
        <v>40952</v>
      </c>
      <c r="G564">
        <v>8.5</v>
      </c>
      <c r="H564">
        <v>0</v>
      </c>
      <c r="K564">
        <v>4624932</v>
      </c>
      <c r="L564">
        <v>897</v>
      </c>
      <c r="M564">
        <v>19.399999999999999</v>
      </c>
      <c r="N564">
        <v>42118</v>
      </c>
      <c r="O564">
        <v>5.5</v>
      </c>
      <c r="P564">
        <v>0</v>
      </c>
      <c r="R564" s="113">
        <f>(K564-K$2)/K$3</f>
        <v>-0.59949339515188416</v>
      </c>
      <c r="S564" s="113">
        <f>(L564-L$2)/L$3</f>
        <v>-0.19274008413988156</v>
      </c>
      <c r="T564" s="113">
        <f>(M564-M$2)/M$3</f>
        <v>2.0217335327962545</v>
      </c>
      <c r="U564" s="113">
        <f>(N564-N$2)/N$3</f>
        <v>0.70519979637001973</v>
      </c>
      <c r="V564" s="113">
        <f>(O564-O$2)/O$3</f>
        <v>-0.92530395413274813</v>
      </c>
      <c r="W564">
        <v>0</v>
      </c>
      <c r="Z564">
        <v>536</v>
      </c>
      <c r="AA564">
        <v>-0.35310981782332623</v>
      </c>
      <c r="AB564">
        <v>0.12757883714657864</v>
      </c>
    </row>
    <row r="565" spans="1:28" x14ac:dyDescent="0.35">
      <c r="A565">
        <v>119770</v>
      </c>
      <c r="B565">
        <v>4515096</v>
      </c>
      <c r="C565">
        <v>6306</v>
      </c>
      <c r="D565">
        <v>716</v>
      </c>
      <c r="E565">
        <v>13.8</v>
      </c>
      <c r="F565">
        <v>42233</v>
      </c>
      <c r="G565">
        <v>23.1</v>
      </c>
      <c r="H565">
        <v>0</v>
      </c>
      <c r="K565">
        <v>8157394</v>
      </c>
      <c r="L565">
        <v>1442</v>
      </c>
      <c r="M565">
        <v>13.4</v>
      </c>
      <c r="N565">
        <v>39867</v>
      </c>
      <c r="O565">
        <v>16.8</v>
      </c>
      <c r="P565">
        <v>0</v>
      </c>
      <c r="R565" s="113">
        <f>(K565-K$2)/K$3</f>
        <v>1.0244878038598042</v>
      </c>
      <c r="S565" s="113">
        <f>(L565-L$2)/L$3</f>
        <v>1.3316966710251834</v>
      </c>
      <c r="T565" s="113">
        <f>(M565-M$2)/M$3</f>
        <v>-0.97440322863532802</v>
      </c>
      <c r="U565" s="113">
        <f>(N565-N$2)/N$3</f>
        <v>-3.7779073721030558E-2</v>
      </c>
      <c r="V565" s="113">
        <f>(O565-O$2)/O$3</f>
        <v>0.22041110437434061</v>
      </c>
      <c r="W565">
        <v>0</v>
      </c>
      <c r="Z565">
        <v>537</v>
      </c>
      <c r="AA565">
        <v>-2.2823972040137364E-2</v>
      </c>
      <c r="AB565">
        <v>0.80021388474935073</v>
      </c>
    </row>
    <row r="566" spans="1:28" x14ac:dyDescent="0.35">
      <c r="A566">
        <v>119771</v>
      </c>
      <c r="B566">
        <v>4295424</v>
      </c>
      <c r="C566">
        <v>6392</v>
      </c>
      <c r="D566">
        <v>672</v>
      </c>
      <c r="E566">
        <v>17.5</v>
      </c>
      <c r="F566">
        <v>40769</v>
      </c>
      <c r="G566">
        <v>37.700000000000003</v>
      </c>
      <c r="H566">
        <v>0</v>
      </c>
      <c r="K566">
        <v>3659870</v>
      </c>
      <c r="L566">
        <v>695</v>
      </c>
      <c r="M566">
        <v>18.5</v>
      </c>
      <c r="N566">
        <v>40752</v>
      </c>
      <c r="O566">
        <v>5.4</v>
      </c>
      <c r="P566">
        <v>0</v>
      </c>
      <c r="R566" s="113">
        <f>(K566-K$2)/K$3</f>
        <v>-1.0431620160402668</v>
      </c>
      <c r="S566" s="113">
        <f>(L566-L$2)/L$3</f>
        <v>-0.75776067963225424</v>
      </c>
      <c r="T566" s="113">
        <f>(M566-M$2)/M$3</f>
        <v>1.5723130185815175</v>
      </c>
      <c r="U566" s="113">
        <f>(N566-N$2)/N$3</f>
        <v>0.2543294558349799</v>
      </c>
      <c r="V566" s="113">
        <f>(O566-O$2)/O$3</f>
        <v>-0.93544302544697011</v>
      </c>
      <c r="W566">
        <v>0</v>
      </c>
      <c r="Z566">
        <v>538</v>
      </c>
      <c r="AA566">
        <v>-0.77341556430052005</v>
      </c>
      <c r="AB566">
        <v>0.59538671708453772</v>
      </c>
    </row>
    <row r="567" spans="1:28" x14ac:dyDescent="0.35">
      <c r="A567">
        <v>119773</v>
      </c>
      <c r="B567">
        <v>4028332</v>
      </c>
      <c r="C567">
        <v>7018</v>
      </c>
      <c r="D567">
        <v>574</v>
      </c>
      <c r="E567">
        <v>13.2</v>
      </c>
      <c r="F567">
        <v>42210</v>
      </c>
      <c r="G567">
        <v>27.4</v>
      </c>
      <c r="H567">
        <v>0</v>
      </c>
      <c r="K567">
        <v>8374392</v>
      </c>
      <c r="L567">
        <v>1556</v>
      </c>
      <c r="M567">
        <v>16.2</v>
      </c>
      <c r="N567">
        <v>40952</v>
      </c>
      <c r="O567">
        <v>8.5</v>
      </c>
      <c r="P567">
        <v>0</v>
      </c>
      <c r="R567" s="113">
        <f>(K567-K$2)/K$3</f>
        <v>1.1242484445186813</v>
      </c>
      <c r="S567" s="113">
        <f>(L567-L$2)/L$3</f>
        <v>1.650569680362463</v>
      </c>
      <c r="T567" s="113">
        <f>(M567-M$2)/M$3</f>
        <v>0.42379392669941029</v>
      </c>
      <c r="U567" s="113">
        <f>(N567-N$2)/N$3</f>
        <v>0.32034268285328732</v>
      </c>
      <c r="V567" s="113">
        <f>(O567-O$2)/O$3</f>
        <v>-0.62113181470608747</v>
      </c>
      <c r="W567">
        <v>0</v>
      </c>
      <c r="Z567">
        <v>539</v>
      </c>
      <c r="AA567">
        <v>-0.56950881273981402</v>
      </c>
      <c r="AB567">
        <v>-9.0133907204210328E-2</v>
      </c>
    </row>
    <row r="568" spans="1:28" x14ac:dyDescent="0.35">
      <c r="A568">
        <v>119774</v>
      </c>
      <c r="B568">
        <v>4261322</v>
      </c>
      <c r="C568">
        <v>6851</v>
      </c>
      <c r="D568">
        <v>622</v>
      </c>
      <c r="E568">
        <v>13.4</v>
      </c>
      <c r="F568">
        <v>41318</v>
      </c>
      <c r="G568">
        <v>34.700000000000003</v>
      </c>
      <c r="H568">
        <v>0</v>
      </c>
      <c r="K568">
        <v>4515096</v>
      </c>
      <c r="L568">
        <v>716</v>
      </c>
      <c r="M568">
        <v>13.8</v>
      </c>
      <c r="N568">
        <v>42233</v>
      </c>
      <c r="O568">
        <v>23.1</v>
      </c>
      <c r="P568">
        <v>0</v>
      </c>
      <c r="R568" s="113">
        <f>(K568-K$2)/K$3</f>
        <v>-0.6499883754162572</v>
      </c>
      <c r="S568" s="113">
        <f>(L568-L$2)/L$3</f>
        <v>-0.69902091475433437</v>
      </c>
      <c r="T568" s="113">
        <f>(M568-M$2)/M$3</f>
        <v>-0.77466077787322229</v>
      </c>
      <c r="U568" s="113">
        <f>(N568-N$2)/N$3</f>
        <v>0.74315740190554647</v>
      </c>
      <c r="V568" s="113">
        <f>(O568-O$2)/O$3</f>
        <v>0.85917259717032823</v>
      </c>
      <c r="W568">
        <v>0</v>
      </c>
      <c r="Z568">
        <v>540</v>
      </c>
      <c r="AA568">
        <v>-0.42327310120624256</v>
      </c>
      <c r="AB568">
        <v>0.25686808480169188</v>
      </c>
    </row>
    <row r="569" spans="1:28" x14ac:dyDescent="0.35">
      <c r="A569">
        <v>119775</v>
      </c>
      <c r="B569">
        <v>4556480</v>
      </c>
      <c r="C569">
        <v>4910</v>
      </c>
      <c r="D569">
        <v>928</v>
      </c>
      <c r="E569">
        <v>17.399999999999999</v>
      </c>
      <c r="F569">
        <v>40192</v>
      </c>
      <c r="G569">
        <v>5.8</v>
      </c>
      <c r="H569">
        <v>0</v>
      </c>
      <c r="K569">
        <v>4295424</v>
      </c>
      <c r="L569">
        <v>672</v>
      </c>
      <c r="M569">
        <v>17.5</v>
      </c>
      <c r="N569">
        <v>40769</v>
      </c>
      <c r="O569">
        <v>37.700000000000003</v>
      </c>
      <c r="P569">
        <v>0</v>
      </c>
      <c r="R569" s="113">
        <f>(K569-K$2)/K$3</f>
        <v>-0.75097833594500329</v>
      </c>
      <c r="S569" s="113">
        <f>(L569-L$2)/L$3</f>
        <v>-0.82209470783188088</v>
      </c>
      <c r="T569" s="113">
        <f>(M569-M$2)/M$3</f>
        <v>1.0729568916762537</v>
      </c>
      <c r="U569" s="113">
        <f>(N569-N$2)/N$3</f>
        <v>0.25994058013153604</v>
      </c>
      <c r="V569" s="113">
        <f>(O569-O$2)/O$3</f>
        <v>2.3394770090467438</v>
      </c>
      <c r="W569">
        <v>0</v>
      </c>
      <c r="Z569">
        <v>541</v>
      </c>
      <c r="AA569">
        <v>-0.46547842179911136</v>
      </c>
      <c r="AB569">
        <v>9.7551376106099652E-2</v>
      </c>
    </row>
    <row r="570" spans="1:28" x14ac:dyDescent="0.35">
      <c r="A570">
        <v>119779</v>
      </c>
      <c r="B570">
        <v>4811467</v>
      </c>
      <c r="C570">
        <v>5449</v>
      </c>
      <c r="D570">
        <v>883</v>
      </c>
      <c r="E570">
        <v>16.100000000000001</v>
      </c>
      <c r="F570">
        <v>38939</v>
      </c>
      <c r="G570">
        <v>8</v>
      </c>
      <c r="H570">
        <v>0</v>
      </c>
      <c r="K570">
        <v>4028332</v>
      </c>
      <c r="L570">
        <v>574</v>
      </c>
      <c r="M570">
        <v>13.2</v>
      </c>
      <c r="N570">
        <v>42210</v>
      </c>
      <c r="O570">
        <v>27.4</v>
      </c>
      <c r="P570">
        <v>0</v>
      </c>
      <c r="R570" s="113">
        <f>(K570-K$2)/K$3</f>
        <v>-0.87376872587883136</v>
      </c>
      <c r="S570" s="113">
        <f>(L570-L$2)/L$3</f>
        <v>-1.0962136105955071</v>
      </c>
      <c r="T570" s="113">
        <f>(M570-M$2)/M$3</f>
        <v>-1.0742744540163813</v>
      </c>
      <c r="U570" s="113">
        <f>(N570-N$2)/N$3</f>
        <v>0.7355658807984411</v>
      </c>
      <c r="V570" s="113">
        <f>(O570-O$2)/O$3</f>
        <v>1.2951526636818749</v>
      </c>
      <c r="W570">
        <v>0</v>
      </c>
      <c r="Z570">
        <v>542</v>
      </c>
      <c r="AA570">
        <v>0.49025877288687125</v>
      </c>
      <c r="AB570">
        <v>3.4983107022345528E-2</v>
      </c>
    </row>
    <row r="571" spans="1:28" x14ac:dyDescent="0.35">
      <c r="A571">
        <v>119780</v>
      </c>
      <c r="B571">
        <v>4307200</v>
      </c>
      <c r="C571">
        <v>6400</v>
      </c>
      <c r="D571">
        <v>673</v>
      </c>
      <c r="E571">
        <v>15.1</v>
      </c>
      <c r="F571">
        <v>41689</v>
      </c>
      <c r="G571">
        <v>31.5</v>
      </c>
      <c r="H571">
        <v>0</v>
      </c>
      <c r="K571">
        <v>4261322</v>
      </c>
      <c r="L571">
        <v>622</v>
      </c>
      <c r="M571">
        <v>13.4</v>
      </c>
      <c r="N571">
        <v>41318</v>
      </c>
      <c r="O571">
        <v>34.700000000000003</v>
      </c>
      <c r="P571">
        <v>0</v>
      </c>
      <c r="R571" s="113">
        <f>(K571-K$2)/K$3</f>
        <v>-0.7666560719967136</v>
      </c>
      <c r="S571" s="113">
        <f>(L571-L$2)/L$3</f>
        <v>-0.96195129087454734</v>
      </c>
      <c r="T571" s="113">
        <f>(M571-M$2)/M$3</f>
        <v>-0.97440322863532802</v>
      </c>
      <c r="U571" s="113">
        <f>(N571-N$2)/N$3</f>
        <v>0.44114688829678994</v>
      </c>
      <c r="V571" s="113">
        <f>(O571-O$2)/O$3</f>
        <v>2.0353048696200831</v>
      </c>
      <c r="W571">
        <v>0</v>
      </c>
      <c r="Z571">
        <v>543</v>
      </c>
      <c r="AA571">
        <v>-9.4727577857541226E-2</v>
      </c>
      <c r="AB571">
        <v>0.24691041410100539</v>
      </c>
    </row>
    <row r="572" spans="1:28" x14ac:dyDescent="0.35">
      <c r="A572">
        <v>119781</v>
      </c>
      <c r="B572">
        <v>2086290</v>
      </c>
      <c r="C572">
        <v>7727</v>
      </c>
      <c r="D572">
        <v>270</v>
      </c>
      <c r="E572">
        <v>11.8</v>
      </c>
      <c r="F572">
        <v>40568</v>
      </c>
      <c r="G572">
        <v>27.2</v>
      </c>
      <c r="H572">
        <v>0</v>
      </c>
      <c r="K572">
        <v>4556480</v>
      </c>
      <c r="L572">
        <v>928</v>
      </c>
      <c r="M572">
        <v>17.399999999999999</v>
      </c>
      <c r="N572">
        <v>40192</v>
      </c>
      <c r="O572">
        <v>5.8</v>
      </c>
      <c r="P572">
        <v>0</v>
      </c>
      <c r="R572" s="113">
        <f>(K572-K$2)/K$3</f>
        <v>-0.63096288046687077</v>
      </c>
      <c r="S572" s="113">
        <f>(L572-L$2)/L$3</f>
        <v>-0.10602900265342832</v>
      </c>
      <c r="T572" s="113">
        <f>(M572-M$2)/M$3</f>
        <v>1.0230212789857265</v>
      </c>
      <c r="U572" s="113">
        <f>(N572-N$2)/N$3</f>
        <v>6.9492420183719039E-2</v>
      </c>
      <c r="V572" s="113">
        <f>(O572-O$2)/O$3</f>
        <v>-0.89488674019008219</v>
      </c>
      <c r="W572">
        <v>0</v>
      </c>
      <c r="Z572">
        <v>544</v>
      </c>
      <c r="AA572">
        <v>-0.88661771855913563</v>
      </c>
      <c r="AB572">
        <v>-0.19843403865642106</v>
      </c>
    </row>
    <row r="573" spans="1:28" x14ac:dyDescent="0.35">
      <c r="A573">
        <v>119782</v>
      </c>
      <c r="B573">
        <v>5208416</v>
      </c>
      <c r="C573">
        <v>6142</v>
      </c>
      <c r="D573">
        <v>848</v>
      </c>
      <c r="E573">
        <v>14.7</v>
      </c>
      <c r="F573">
        <v>39114</v>
      </c>
      <c r="G573">
        <v>15.9</v>
      </c>
      <c r="H573">
        <v>0</v>
      </c>
      <c r="K573">
        <v>4811467</v>
      </c>
      <c r="L573">
        <v>883</v>
      </c>
      <c r="M573">
        <v>16.100000000000001</v>
      </c>
      <c r="N573">
        <v>38939</v>
      </c>
      <c r="O573">
        <v>8</v>
      </c>
      <c r="P573">
        <v>0</v>
      </c>
      <c r="R573" s="113">
        <f>(K573-K$2)/K$3</f>
        <v>-0.51373753055726279</v>
      </c>
      <c r="S573" s="113">
        <f>(L573-L$2)/L$3</f>
        <v>-0.23189992739182819</v>
      </c>
      <c r="T573" s="113">
        <f>(M573-M$2)/M$3</f>
        <v>0.37385831400888497</v>
      </c>
      <c r="U573" s="113">
        <f>(N573-N$2)/N$3</f>
        <v>-0.34408044708597707</v>
      </c>
      <c r="V573" s="113">
        <f>(O573-O$2)/O$3</f>
        <v>-0.6718271712771976</v>
      </c>
      <c r="W573">
        <v>0</v>
      </c>
      <c r="Z573">
        <v>545</v>
      </c>
      <c r="AA573">
        <v>0.3050068643163536</v>
      </c>
      <c r="AB573">
        <v>0.20909757985335431</v>
      </c>
    </row>
    <row r="574" spans="1:28" x14ac:dyDescent="0.35">
      <c r="A574">
        <v>119784</v>
      </c>
      <c r="B574">
        <v>3963449</v>
      </c>
      <c r="C574">
        <v>5803</v>
      </c>
      <c r="D574">
        <v>683</v>
      </c>
      <c r="E574">
        <v>15</v>
      </c>
      <c r="F574">
        <v>40497</v>
      </c>
      <c r="G574">
        <v>11.8</v>
      </c>
      <c r="H574">
        <v>0</v>
      </c>
      <c r="K574">
        <v>4307200</v>
      </c>
      <c r="L574">
        <v>673</v>
      </c>
      <c r="M574">
        <v>15.1</v>
      </c>
      <c r="N574">
        <v>41689</v>
      </c>
      <c r="O574">
        <v>31.5</v>
      </c>
      <c r="P574">
        <v>0</v>
      </c>
      <c r="R574" s="113">
        <f>(K574-K$2)/K$3</f>
        <v>-0.74556454731838495</v>
      </c>
      <c r="S574" s="113">
        <f>(L574-L$2)/L$3</f>
        <v>-0.8192975761710275</v>
      </c>
      <c r="T574" s="113">
        <f>(M574-M$2)/M$3</f>
        <v>-0.12549781289637976</v>
      </c>
      <c r="U574" s="113">
        <f>(N574-N$2)/N$3</f>
        <v>0.56360142441575023</v>
      </c>
      <c r="V574" s="113">
        <f>(O574-O$2)/O$3</f>
        <v>1.7108545875649779</v>
      </c>
      <c r="W574">
        <v>0</v>
      </c>
      <c r="Z574">
        <v>546</v>
      </c>
      <c r="AA574">
        <v>-0.44161431897504105</v>
      </c>
      <c r="AB574">
        <v>-0.24958937269163778</v>
      </c>
    </row>
    <row r="575" spans="1:28" x14ac:dyDescent="0.35">
      <c r="A575">
        <v>119785</v>
      </c>
      <c r="B575">
        <v>4013175</v>
      </c>
      <c r="C575">
        <v>5475</v>
      </c>
      <c r="D575">
        <v>733</v>
      </c>
      <c r="E575">
        <v>15.7</v>
      </c>
      <c r="F575">
        <v>41923</v>
      </c>
      <c r="G575">
        <v>11.1</v>
      </c>
      <c r="H575">
        <v>0</v>
      </c>
      <c r="K575">
        <v>2086290</v>
      </c>
      <c r="L575">
        <v>270</v>
      </c>
      <c r="M575">
        <v>11.8</v>
      </c>
      <c r="N575">
        <v>40568</v>
      </c>
      <c r="O575">
        <v>27.2</v>
      </c>
      <c r="P575">
        <v>0</v>
      </c>
      <c r="R575" s="113">
        <f>(K575-K$2)/K$3</f>
        <v>-1.7665850380404504</v>
      </c>
      <c r="S575" s="113">
        <f>(L575-L$2)/L$3</f>
        <v>-1.9465416354949197</v>
      </c>
      <c r="T575" s="113">
        <f>(M575-M$2)/M$3</f>
        <v>-1.7733730316837499</v>
      </c>
      <c r="U575" s="113">
        <f>(N575-N$2)/N$3</f>
        <v>0.19359728697813702</v>
      </c>
      <c r="V575" s="113">
        <f>(O575-O$2)/O$3</f>
        <v>1.2748745210534309</v>
      </c>
      <c r="W575">
        <v>0</v>
      </c>
      <c r="Z575">
        <v>547</v>
      </c>
      <c r="AA575">
        <v>-0.44855293810587682</v>
      </c>
      <c r="AB575">
        <v>-0.20969541864992292</v>
      </c>
    </row>
    <row r="576" spans="1:28" x14ac:dyDescent="0.35">
      <c r="A576">
        <v>119788</v>
      </c>
      <c r="B576">
        <v>4062960</v>
      </c>
      <c r="C576">
        <v>5130</v>
      </c>
      <c r="D576">
        <v>792</v>
      </c>
      <c r="E576">
        <v>17.399999999999999</v>
      </c>
      <c r="F576">
        <v>42390</v>
      </c>
      <c r="G576">
        <v>7.3</v>
      </c>
      <c r="H576">
        <v>0</v>
      </c>
      <c r="K576">
        <v>5208416</v>
      </c>
      <c r="L576">
        <v>848</v>
      </c>
      <c r="M576">
        <v>14.7</v>
      </c>
      <c r="N576">
        <v>39114</v>
      </c>
      <c r="O576">
        <v>15.9</v>
      </c>
      <c r="P576">
        <v>0</v>
      </c>
      <c r="R576" s="113">
        <f>(K576-K$2)/K$3</f>
        <v>-0.33124789217856526</v>
      </c>
      <c r="S576" s="113">
        <f>(L576-L$2)/L$3</f>
        <v>-0.32979953552169472</v>
      </c>
      <c r="T576" s="113">
        <f>(M576-M$2)/M$3</f>
        <v>-0.32524026365848546</v>
      </c>
      <c r="U576" s="113">
        <f>(N576-N$2)/N$3</f>
        <v>-0.2863188734449581</v>
      </c>
      <c r="V576" s="113">
        <f>(O576-O$2)/O$3</f>
        <v>0.12915946254634236</v>
      </c>
      <c r="W576">
        <v>0</v>
      </c>
      <c r="Z576">
        <v>548</v>
      </c>
      <c r="AA576">
        <v>0.23275271395034577</v>
      </c>
      <c r="AB576">
        <v>-0.16117262097713425</v>
      </c>
    </row>
    <row r="577" spans="1:28" x14ac:dyDescent="0.35">
      <c r="A577">
        <v>119789</v>
      </c>
      <c r="B577">
        <v>3761664</v>
      </c>
      <c r="C577">
        <v>4898</v>
      </c>
      <c r="D577">
        <v>768</v>
      </c>
      <c r="E577">
        <v>19.100000000000001</v>
      </c>
      <c r="F577">
        <v>40166</v>
      </c>
      <c r="G577">
        <v>6.5</v>
      </c>
      <c r="H577">
        <v>0</v>
      </c>
      <c r="K577">
        <v>3963449</v>
      </c>
      <c r="L577">
        <v>683</v>
      </c>
      <c r="M577">
        <v>15</v>
      </c>
      <c r="N577">
        <v>40497</v>
      </c>
      <c r="O577">
        <v>11.8</v>
      </c>
      <c r="P577">
        <v>0</v>
      </c>
      <c r="R577" s="113">
        <f>(K577-K$2)/K$3</f>
        <v>-0.90359743235478929</v>
      </c>
      <c r="S577" s="113">
        <f>(L577-L$2)/L$3</f>
        <v>-0.79132625956249425</v>
      </c>
      <c r="T577" s="113">
        <f>(M577-M$2)/M$3</f>
        <v>-0.17543342558690597</v>
      </c>
      <c r="U577" s="113">
        <f>(N577-N$2)/N$3</f>
        <v>0.17016259138663789</v>
      </c>
      <c r="V577" s="113">
        <f>(O577-O$2)/O$3</f>
        <v>-0.28654246133676059</v>
      </c>
      <c r="W577">
        <v>0</v>
      </c>
      <c r="Z577">
        <v>549</v>
      </c>
      <c r="AA577">
        <v>-0.83117830064668652</v>
      </c>
      <c r="AB577">
        <v>-0.18513360406978452</v>
      </c>
    </row>
    <row r="578" spans="1:28" x14ac:dyDescent="0.35">
      <c r="A578">
        <v>119790</v>
      </c>
      <c r="B578">
        <v>5736757</v>
      </c>
      <c r="C578">
        <v>7891</v>
      </c>
      <c r="D578">
        <v>727</v>
      </c>
      <c r="E578">
        <v>13.6</v>
      </c>
      <c r="F578">
        <v>42527</v>
      </c>
      <c r="G578">
        <v>26.6</v>
      </c>
      <c r="H578">
        <v>0</v>
      </c>
      <c r="K578">
        <v>4013175</v>
      </c>
      <c r="L578">
        <v>733</v>
      </c>
      <c r="M578">
        <v>15.7</v>
      </c>
      <c r="N578">
        <v>41923</v>
      </c>
      <c r="O578">
        <v>11.1</v>
      </c>
      <c r="P578">
        <v>0</v>
      </c>
      <c r="R578" s="113">
        <f>(K578-K$2)/K$3</f>
        <v>-0.88073686397442019</v>
      </c>
      <c r="S578" s="113">
        <f>(L578-L$2)/L$3</f>
        <v>-0.65146967651982768</v>
      </c>
      <c r="T578" s="113">
        <f>(M578-M$2)/M$3</f>
        <v>0.17411586324677839</v>
      </c>
      <c r="U578" s="113">
        <f>(N578-N$2)/N$3</f>
        <v>0.64083690002716998</v>
      </c>
      <c r="V578" s="113">
        <f>(O578-O$2)/O$3</f>
        <v>-0.35751596053631485</v>
      </c>
      <c r="W578">
        <v>0</v>
      </c>
      <c r="Z578">
        <v>550</v>
      </c>
      <c r="AA578">
        <v>-0.36327538200761994</v>
      </c>
      <c r="AB578">
        <v>-0.13510346559804071</v>
      </c>
    </row>
    <row r="579" spans="1:28" x14ac:dyDescent="0.35">
      <c r="A579">
        <v>119792</v>
      </c>
      <c r="B579">
        <v>3468050</v>
      </c>
      <c r="C579">
        <v>4990</v>
      </c>
      <c r="D579">
        <v>695</v>
      </c>
      <c r="E579">
        <v>15.9</v>
      </c>
      <c r="F579">
        <v>41640</v>
      </c>
      <c r="G579">
        <v>6.6</v>
      </c>
      <c r="H579">
        <v>0</v>
      </c>
      <c r="K579">
        <v>4062960</v>
      </c>
      <c r="L579">
        <v>792</v>
      </c>
      <c r="M579">
        <v>17.399999999999999</v>
      </c>
      <c r="N579">
        <v>42390</v>
      </c>
      <c r="O579">
        <v>7.3</v>
      </c>
      <c r="P579">
        <v>0</v>
      </c>
      <c r="R579" s="113">
        <f>(K579-K$2)/K$3</f>
        <v>-0.85784917148323503</v>
      </c>
      <c r="S579" s="113">
        <f>(L579-L$2)/L$3</f>
        <v>-0.48643890852948124</v>
      </c>
      <c r="T579" s="113">
        <f>(M579-M$2)/M$3</f>
        <v>1.0230212789857265</v>
      </c>
      <c r="U579" s="113">
        <f>(N579-N$2)/N$3</f>
        <v>0.79497778511491779</v>
      </c>
      <c r="V579" s="113">
        <f>(O579-O$2)/O$3</f>
        <v>-0.7428006704767518</v>
      </c>
      <c r="W579">
        <v>0</v>
      </c>
      <c r="Z579">
        <v>551</v>
      </c>
      <c r="AA579">
        <v>-1.5039653206739616</v>
      </c>
      <c r="AB579">
        <v>-7.5626097400242065E-2</v>
      </c>
    </row>
    <row r="580" spans="1:28" x14ac:dyDescent="0.35">
      <c r="A580">
        <v>119793</v>
      </c>
      <c r="B580">
        <v>5944120</v>
      </c>
      <c r="C580">
        <v>5980</v>
      </c>
      <c r="D580">
        <v>994</v>
      </c>
      <c r="E580">
        <v>15</v>
      </c>
      <c r="F580">
        <v>40960</v>
      </c>
      <c r="G580">
        <v>8.8000000000000007</v>
      </c>
      <c r="H580">
        <v>0</v>
      </c>
      <c r="K580">
        <v>3761664</v>
      </c>
      <c r="L580">
        <v>768</v>
      </c>
      <c r="M580">
        <v>19.100000000000001</v>
      </c>
      <c r="N580">
        <v>40166</v>
      </c>
      <c r="O580">
        <v>6.5</v>
      </c>
      <c r="P580">
        <v>0</v>
      </c>
      <c r="R580" s="113">
        <f>(K580-K$2)/K$3</f>
        <v>-0.99636418999933674</v>
      </c>
      <c r="S580" s="113">
        <f>(L580-L$2)/L$3</f>
        <v>-0.55357006838996115</v>
      </c>
      <c r="T580" s="113">
        <f>(M580-M$2)/M$3</f>
        <v>1.8719266947246767</v>
      </c>
      <c r="U580" s="113">
        <f>(N580-N$2)/N$3</f>
        <v>6.0910700671339066E-2</v>
      </c>
      <c r="V580" s="113">
        <f>(O580-O$2)/O$3</f>
        <v>-0.82391324099052787</v>
      </c>
      <c r="W580">
        <v>0</v>
      </c>
      <c r="Z580">
        <v>552</v>
      </c>
      <c r="AA580">
        <v>0.80150317962923379</v>
      </c>
      <c r="AB580">
        <v>1.5545860938663614E-2</v>
      </c>
    </row>
    <row r="581" spans="1:28" x14ac:dyDescent="0.35">
      <c r="A581">
        <v>119794</v>
      </c>
      <c r="B581">
        <v>4368000</v>
      </c>
      <c r="C581">
        <v>4992</v>
      </c>
      <c r="D581">
        <v>875</v>
      </c>
      <c r="E581">
        <v>15.3</v>
      </c>
      <c r="F581">
        <v>39085</v>
      </c>
      <c r="G581">
        <v>4</v>
      </c>
      <c r="H581">
        <v>0</v>
      </c>
      <c r="K581">
        <v>5736757</v>
      </c>
      <c r="L581">
        <v>727</v>
      </c>
      <c r="M581">
        <v>13.6</v>
      </c>
      <c r="N581">
        <v>42527</v>
      </c>
      <c r="O581">
        <v>26.6</v>
      </c>
      <c r="P581">
        <v>0</v>
      </c>
      <c r="R581" s="113">
        <f>(K581-K$2)/K$3</f>
        <v>-8.835331874308755E-2</v>
      </c>
      <c r="S581" s="113">
        <f>(L581-L$2)/L$3</f>
        <v>-0.66825246648494774</v>
      </c>
      <c r="T581" s="113">
        <f>(M581-M$2)/M$3</f>
        <v>-0.8745320032542756</v>
      </c>
      <c r="U581" s="113">
        <f>(N581-N$2)/N$3</f>
        <v>0.84019684562245844</v>
      </c>
      <c r="V581" s="113">
        <f>(O581-O$2)/O$3</f>
        <v>1.214040093168099</v>
      </c>
      <c r="W581">
        <v>0</v>
      </c>
      <c r="Z581">
        <v>553</v>
      </c>
      <c r="AA581">
        <v>-0.82658820429336177</v>
      </c>
      <c r="AB581">
        <v>-9.2772933752504061E-2</v>
      </c>
    </row>
    <row r="582" spans="1:28" x14ac:dyDescent="0.35">
      <c r="A582">
        <v>119797</v>
      </c>
      <c r="B582">
        <v>2637720</v>
      </c>
      <c r="C582">
        <v>6120</v>
      </c>
      <c r="D582">
        <v>431</v>
      </c>
      <c r="E582">
        <v>14.3</v>
      </c>
      <c r="F582">
        <v>37733</v>
      </c>
      <c r="G582">
        <v>20.9</v>
      </c>
      <c r="H582">
        <v>0</v>
      </c>
      <c r="K582">
        <v>3468050</v>
      </c>
      <c r="L582">
        <v>695</v>
      </c>
      <c r="M582">
        <v>15.9</v>
      </c>
      <c r="N582">
        <v>41640</v>
      </c>
      <c r="O582">
        <v>6.6</v>
      </c>
      <c r="P582">
        <v>0</v>
      </c>
      <c r="R582" s="113">
        <f>(K582-K$2)/K$3</f>
        <v>-1.131347557341043</v>
      </c>
      <c r="S582" s="113">
        <f>(L582-L$2)/L$3</f>
        <v>-0.75776067963225424</v>
      </c>
      <c r="T582" s="113">
        <f>(M582-M$2)/M$3</f>
        <v>0.27398708862783167</v>
      </c>
      <c r="U582" s="113">
        <f>(N582-N$2)/N$3</f>
        <v>0.5474281837962649</v>
      </c>
      <c r="V582" s="113">
        <f>(O582-O$2)/O$3</f>
        <v>-0.81377416967630589</v>
      </c>
      <c r="W582">
        <v>0</v>
      </c>
      <c r="Z582">
        <v>554</v>
      </c>
      <c r="AA582">
        <v>0.32393573592717534</v>
      </c>
      <c r="AB582">
        <v>-0.1048510504904355</v>
      </c>
    </row>
    <row r="583" spans="1:28" x14ac:dyDescent="0.35">
      <c r="A583">
        <v>119798</v>
      </c>
      <c r="B583">
        <v>4630105</v>
      </c>
      <c r="C583">
        <v>6605</v>
      </c>
      <c r="D583">
        <v>701</v>
      </c>
      <c r="E583">
        <v>14.5</v>
      </c>
      <c r="F583">
        <v>40501</v>
      </c>
      <c r="G583">
        <v>22.2</v>
      </c>
      <c r="H583">
        <v>0</v>
      </c>
      <c r="K583">
        <v>5944120</v>
      </c>
      <c r="L583">
        <v>994</v>
      </c>
      <c r="M583">
        <v>15</v>
      </c>
      <c r="N583">
        <v>40960</v>
      </c>
      <c r="O583">
        <v>8.8000000000000007</v>
      </c>
      <c r="P583">
        <v>0</v>
      </c>
      <c r="R583" s="113">
        <f>(K583-K$2)/K$3</f>
        <v>6.9778167003116242E-3</v>
      </c>
      <c r="S583" s="113">
        <f>(L583-L$2)/L$3</f>
        <v>7.8581686962891473E-2</v>
      </c>
      <c r="T583" s="113">
        <f>(M583-M$2)/M$3</f>
        <v>-0.17543342558690597</v>
      </c>
      <c r="U583" s="113">
        <f>(N583-N$2)/N$3</f>
        <v>0.32298321193401963</v>
      </c>
      <c r="V583" s="113">
        <f>(O583-O$2)/O$3</f>
        <v>-0.5907146007634213</v>
      </c>
      <c r="W583">
        <v>0</v>
      </c>
      <c r="Z583">
        <v>555</v>
      </c>
      <c r="AA583">
        <v>-1.1561521461782585</v>
      </c>
      <c r="AB583">
        <v>-0.2513298928073644</v>
      </c>
    </row>
    <row r="584" spans="1:28" x14ac:dyDescent="0.35">
      <c r="A584">
        <v>119799</v>
      </c>
      <c r="B584">
        <v>4657600</v>
      </c>
      <c r="C584">
        <v>5680</v>
      </c>
      <c r="D584">
        <v>820</v>
      </c>
      <c r="E584">
        <v>16.5</v>
      </c>
      <c r="F584">
        <v>41421</v>
      </c>
      <c r="G584">
        <v>12.7</v>
      </c>
      <c r="H584">
        <v>0</v>
      </c>
      <c r="K584">
        <v>4368000</v>
      </c>
      <c r="L584">
        <v>875</v>
      </c>
      <c r="M584">
        <v>15.3</v>
      </c>
      <c r="N584">
        <v>39085</v>
      </c>
      <c r="O584">
        <v>4</v>
      </c>
      <c r="P584">
        <v>0</v>
      </c>
      <c r="R584" s="113">
        <f>(K584-K$2)/K$3</f>
        <v>-0.71761292125704002</v>
      </c>
      <c r="S584" s="113">
        <f>(L584-L$2)/L$3</f>
        <v>-0.25427698067865484</v>
      </c>
      <c r="T584" s="113">
        <f>(M584-M$2)/M$3</f>
        <v>-2.5626587515326461E-2</v>
      </c>
      <c r="U584" s="113">
        <f>(N584-N$2)/N$3</f>
        <v>-0.29589079136261265</v>
      </c>
      <c r="V584" s="113">
        <f>(O584-O$2)/O$3</f>
        <v>-1.0773900238460785</v>
      </c>
      <c r="W584">
        <v>0</v>
      </c>
      <c r="Z584">
        <v>556</v>
      </c>
      <c r="AA584">
        <v>-0.78020270676343184</v>
      </c>
      <c r="AB584">
        <v>-9.5189787918831592E-2</v>
      </c>
    </row>
    <row r="585" spans="1:28" x14ac:dyDescent="0.35">
      <c r="A585">
        <v>119800</v>
      </c>
      <c r="B585">
        <v>2199505</v>
      </c>
      <c r="C585">
        <v>6895</v>
      </c>
      <c r="D585">
        <v>319</v>
      </c>
      <c r="E585">
        <v>13</v>
      </c>
      <c r="F585">
        <v>40997</v>
      </c>
      <c r="G585">
        <v>12.5</v>
      </c>
      <c r="H585">
        <v>0</v>
      </c>
      <c r="K585">
        <v>2637720</v>
      </c>
      <c r="L585">
        <v>431</v>
      </c>
      <c r="M585">
        <v>14.3</v>
      </c>
      <c r="N585">
        <v>37733</v>
      </c>
      <c r="O585">
        <v>20.9</v>
      </c>
      <c r="P585">
        <v>0</v>
      </c>
      <c r="R585" s="113">
        <f>(K585-K$2)/K$3</f>
        <v>-1.5130757426620387</v>
      </c>
      <c r="S585" s="113">
        <f>(L585-L$2)/L$3</f>
        <v>-1.4962034380975335</v>
      </c>
      <c r="T585" s="113">
        <f>(M585-M$2)/M$3</f>
        <v>-0.5249827144205903</v>
      </c>
      <c r="U585" s="113">
        <f>(N585-N$2)/N$3</f>
        <v>-0.74214020600637098</v>
      </c>
      <c r="V585" s="113">
        <f>(O585-O$2)/O$3</f>
        <v>0.63611302825744342</v>
      </c>
      <c r="W585">
        <v>0</v>
      </c>
      <c r="Z585">
        <v>557</v>
      </c>
      <c r="AA585">
        <v>-0.96016978301446054</v>
      </c>
      <c r="AB585">
        <v>-9.7507769888650064E-2</v>
      </c>
    </row>
    <row r="586" spans="1:28" x14ac:dyDescent="0.35">
      <c r="A586">
        <v>119801</v>
      </c>
      <c r="B586">
        <v>5167510</v>
      </c>
      <c r="C586">
        <v>5017</v>
      </c>
      <c r="D586">
        <v>1030</v>
      </c>
      <c r="E586">
        <v>16.899999999999999</v>
      </c>
      <c r="F586">
        <v>40301</v>
      </c>
      <c r="G586">
        <v>5.6</v>
      </c>
      <c r="H586">
        <v>0</v>
      </c>
      <c r="K586">
        <v>4630105</v>
      </c>
      <c r="L586">
        <v>701</v>
      </c>
      <c r="M586">
        <v>14.5</v>
      </c>
      <c r="N586">
        <v>40501</v>
      </c>
      <c r="O586">
        <v>22.2</v>
      </c>
      <c r="P586">
        <v>0</v>
      </c>
      <c r="R586" s="113">
        <f>(K586-K$2)/K$3</f>
        <v>-0.59711520828321085</v>
      </c>
      <c r="S586" s="113">
        <f>(L586-L$2)/L$3</f>
        <v>-0.74097788966713429</v>
      </c>
      <c r="T586" s="113">
        <f>(M586-M$2)/M$3</f>
        <v>-0.42511148903953788</v>
      </c>
      <c r="U586" s="113">
        <f>(N586-N$2)/N$3</f>
        <v>0.17148285592700405</v>
      </c>
      <c r="V586" s="113">
        <f>(O586-O$2)/O$3</f>
        <v>0.76792095534232974</v>
      </c>
      <c r="W586">
        <v>0</v>
      </c>
      <c r="Z586">
        <v>558</v>
      </c>
      <c r="AA586">
        <v>-1.2396803537325845</v>
      </c>
      <c r="AB586">
        <v>-8.8621808473902108E-2</v>
      </c>
    </row>
    <row r="587" spans="1:28" x14ac:dyDescent="0.35">
      <c r="A587">
        <v>119802</v>
      </c>
      <c r="B587">
        <v>4198857</v>
      </c>
      <c r="C587">
        <v>4681</v>
      </c>
      <c r="D587">
        <v>897</v>
      </c>
      <c r="E587">
        <v>16.3</v>
      </c>
      <c r="F587">
        <v>40351</v>
      </c>
      <c r="G587">
        <v>3.3</v>
      </c>
      <c r="H587">
        <v>0</v>
      </c>
      <c r="K587">
        <v>4657600</v>
      </c>
      <c r="L587">
        <v>820</v>
      </c>
      <c r="M587">
        <v>16.5</v>
      </c>
      <c r="N587">
        <v>41421</v>
      </c>
      <c r="O587">
        <v>12.7</v>
      </c>
      <c r="P587">
        <v>0</v>
      </c>
      <c r="R587" s="113">
        <f>(K587-K$2)/K$3</f>
        <v>-0.58447491291221287</v>
      </c>
      <c r="S587" s="113">
        <f>(L587-L$2)/L$3</f>
        <v>-0.40811922202558798</v>
      </c>
      <c r="T587" s="113">
        <f>(M587-M$2)/M$3</f>
        <v>0.57360076477098987</v>
      </c>
      <c r="U587" s="113">
        <f>(N587-N$2)/N$3</f>
        <v>0.47514370021121827</v>
      </c>
      <c r="V587" s="113">
        <f>(O587-O$2)/O$3</f>
        <v>-0.19529081950876251</v>
      </c>
      <c r="W587">
        <v>0</v>
      </c>
      <c r="Z587">
        <v>559</v>
      </c>
      <c r="AA587">
        <v>-0.59218178504768648</v>
      </c>
      <c r="AB587">
        <v>-6.7434270516213535E-2</v>
      </c>
    </row>
    <row r="588" spans="1:28" x14ac:dyDescent="0.35">
      <c r="A588">
        <v>119803</v>
      </c>
      <c r="B588">
        <v>4137269</v>
      </c>
      <c r="C588">
        <v>5311</v>
      </c>
      <c r="D588">
        <v>779</v>
      </c>
      <c r="E588">
        <v>15.3</v>
      </c>
      <c r="F588">
        <v>39662</v>
      </c>
      <c r="G588">
        <v>6.7</v>
      </c>
      <c r="H588">
        <v>0</v>
      </c>
      <c r="K588">
        <v>2199505</v>
      </c>
      <c r="L588">
        <v>319</v>
      </c>
      <c r="M588">
        <v>13</v>
      </c>
      <c r="N588">
        <v>40997</v>
      </c>
      <c r="O588">
        <v>12.5</v>
      </c>
      <c r="P588">
        <v>0</v>
      </c>
      <c r="R588" s="113">
        <f>(K588-K$2)/K$3</f>
        <v>-1.7145366277684904</v>
      </c>
      <c r="S588" s="113">
        <f>(L588-L$2)/L$3</f>
        <v>-1.8094821841131064</v>
      </c>
      <c r="T588" s="113">
        <f>(M588-M$2)/M$3</f>
        <v>-1.1741456793974336</v>
      </c>
      <c r="U588" s="113">
        <f>(N588-N$2)/N$3</f>
        <v>0.33519565893240649</v>
      </c>
      <c r="V588" s="113">
        <f>(O588-O$2)/O$3</f>
        <v>-0.21556896213720647</v>
      </c>
      <c r="W588">
        <v>0</v>
      </c>
      <c r="Z588">
        <v>560</v>
      </c>
      <c r="AA588">
        <v>-0.63920044900087092</v>
      </c>
      <c r="AB588">
        <v>3.9707053848986762E-2</v>
      </c>
    </row>
    <row r="589" spans="1:28" x14ac:dyDescent="0.35">
      <c r="A589">
        <v>119804</v>
      </c>
      <c r="B589">
        <v>4501670</v>
      </c>
      <c r="C589">
        <v>6235</v>
      </c>
      <c r="D589">
        <v>722</v>
      </c>
      <c r="E589">
        <v>16.3</v>
      </c>
      <c r="F589">
        <v>41574</v>
      </c>
      <c r="G589">
        <v>24.2</v>
      </c>
      <c r="H589">
        <v>0</v>
      </c>
      <c r="K589">
        <v>5167510</v>
      </c>
      <c r="L589">
        <v>1030</v>
      </c>
      <c r="M589">
        <v>16.899999999999999</v>
      </c>
      <c r="N589">
        <v>40301</v>
      </c>
      <c r="O589">
        <v>5.6</v>
      </c>
      <c r="P589">
        <v>0</v>
      </c>
      <c r="R589" s="113">
        <f>(K589-K$2)/K$3</f>
        <v>-0.35005363585727212</v>
      </c>
      <c r="S589" s="113">
        <f>(L589-L$2)/L$3</f>
        <v>0.17927842675361136</v>
      </c>
      <c r="T589" s="113">
        <f>(M589-M$2)/M$3</f>
        <v>0.77334321553309471</v>
      </c>
      <c r="U589" s="113">
        <f>(N589-N$2)/N$3</f>
        <v>0.10546962890869659</v>
      </c>
      <c r="V589" s="113">
        <f>(O589-O$2)/O$3</f>
        <v>-0.91516488281852615</v>
      </c>
      <c r="W589">
        <v>0</v>
      </c>
      <c r="Z589">
        <v>561</v>
      </c>
      <c r="AA589">
        <v>1.268249328789405</v>
      </c>
      <c r="AB589">
        <v>-0.24376152492960079</v>
      </c>
    </row>
    <row r="590" spans="1:28" x14ac:dyDescent="0.35">
      <c r="A590">
        <v>119813</v>
      </c>
      <c r="B590">
        <v>4753126</v>
      </c>
      <c r="C590">
        <v>5089</v>
      </c>
      <c r="D590">
        <v>934</v>
      </c>
      <c r="E590">
        <v>14.4</v>
      </c>
      <c r="F590">
        <v>40190</v>
      </c>
      <c r="G590">
        <v>7.3</v>
      </c>
      <c r="H590">
        <v>0</v>
      </c>
      <c r="K590">
        <v>4198857</v>
      </c>
      <c r="L590">
        <v>897</v>
      </c>
      <c r="M590">
        <v>16.3</v>
      </c>
      <c r="N590">
        <v>40351</v>
      </c>
      <c r="O590">
        <v>3.3</v>
      </c>
      <c r="P590">
        <v>0</v>
      </c>
      <c r="R590" s="113">
        <f>(K590-K$2)/K$3</f>
        <v>-0.79537314965990291</v>
      </c>
      <c r="S590" s="113">
        <f>(L590-L$2)/L$3</f>
        <v>-0.19274008413988156</v>
      </c>
      <c r="T590" s="113">
        <f>(M590-M$2)/M$3</f>
        <v>0.47372953938993739</v>
      </c>
      <c r="U590" s="113">
        <f>(N590-N$2)/N$3</f>
        <v>0.12197293566327345</v>
      </c>
      <c r="V590" s="113">
        <f>(O590-O$2)/O$3</f>
        <v>-1.1483635230456328</v>
      </c>
      <c r="W590">
        <v>0</v>
      </c>
      <c r="Z590">
        <v>562</v>
      </c>
      <c r="AA590">
        <v>-1.1237505595467654</v>
      </c>
      <c r="AB590">
        <v>8.0588543506498578E-2</v>
      </c>
    </row>
    <row r="591" spans="1:28" x14ac:dyDescent="0.35">
      <c r="A591">
        <v>119814</v>
      </c>
      <c r="B591">
        <v>3673845</v>
      </c>
      <c r="C591">
        <v>4815</v>
      </c>
      <c r="D591">
        <v>763</v>
      </c>
      <c r="E591">
        <v>15.8</v>
      </c>
      <c r="F591">
        <v>40800</v>
      </c>
      <c r="G591">
        <v>5.5</v>
      </c>
      <c r="H591">
        <v>0</v>
      </c>
      <c r="K591">
        <v>4137269</v>
      </c>
      <c r="L591">
        <v>779</v>
      </c>
      <c r="M591">
        <v>15.3</v>
      </c>
      <c r="N591">
        <v>39662</v>
      </c>
      <c r="O591">
        <v>6.7</v>
      </c>
      <c r="P591">
        <v>0</v>
      </c>
      <c r="R591" s="113">
        <f>(K591-K$2)/K$3</f>
        <v>-0.82368704350638511</v>
      </c>
      <c r="S591" s="113">
        <f>(L591-L$2)/L$3</f>
        <v>-0.52280162012057452</v>
      </c>
      <c r="T591" s="113">
        <f>(M591-M$2)/M$3</f>
        <v>-2.5626587515326461E-2</v>
      </c>
      <c r="U591" s="113">
        <f>(N591-N$2)/N$3</f>
        <v>-0.10544263141479569</v>
      </c>
      <c r="V591" s="113">
        <f>(O591-O$2)/O$3</f>
        <v>-0.80363509836208391</v>
      </c>
      <c r="W591">
        <v>0</v>
      </c>
      <c r="Z591">
        <v>563</v>
      </c>
      <c r="AA591">
        <v>1.2523287913910688</v>
      </c>
      <c r="AB591">
        <v>-0.12808034687238745</v>
      </c>
    </row>
    <row r="592" spans="1:28" x14ac:dyDescent="0.35">
      <c r="A592">
        <v>119816</v>
      </c>
      <c r="B592">
        <v>3199900</v>
      </c>
      <c r="C592">
        <v>5818</v>
      </c>
      <c r="D592">
        <v>550</v>
      </c>
      <c r="E592">
        <v>15.4</v>
      </c>
      <c r="F592">
        <v>39479</v>
      </c>
      <c r="G592">
        <v>13</v>
      </c>
      <c r="H592">
        <v>0</v>
      </c>
      <c r="K592">
        <v>4501670</v>
      </c>
      <c r="L592">
        <v>722</v>
      </c>
      <c r="M592">
        <v>16.3</v>
      </c>
      <c r="N592">
        <v>41574</v>
      </c>
      <c r="O592">
        <v>24.2</v>
      </c>
      <c r="P592">
        <v>0</v>
      </c>
      <c r="R592" s="113">
        <f>(K592-K$2)/K$3</f>
        <v>-0.65616071968434297</v>
      </c>
      <c r="S592" s="113">
        <f>(L592-L$2)/L$3</f>
        <v>-0.68223812478921431</v>
      </c>
      <c r="T592" s="113">
        <f>(M592-M$2)/M$3</f>
        <v>0.47372953938993739</v>
      </c>
      <c r="U592" s="113">
        <f>(N592-N$2)/N$3</f>
        <v>0.52564381888022349</v>
      </c>
      <c r="V592" s="113">
        <f>(O592-O$2)/O$3</f>
        <v>0.97070238162677025</v>
      </c>
      <c r="W592">
        <v>0</v>
      </c>
      <c r="Z592">
        <v>564</v>
      </c>
      <c r="AA592">
        <v>-0.4393270429720203</v>
      </c>
      <c r="AB592">
        <v>-0.2106613324442369</v>
      </c>
    </row>
    <row r="593" spans="1:28" x14ac:dyDescent="0.35">
      <c r="A593">
        <v>120274</v>
      </c>
      <c r="B593">
        <v>3607608</v>
      </c>
      <c r="C593">
        <v>6296</v>
      </c>
      <c r="D593">
        <v>573</v>
      </c>
      <c r="E593">
        <v>14.7</v>
      </c>
      <c r="F593">
        <v>39926</v>
      </c>
      <c r="G593">
        <v>6.3</v>
      </c>
      <c r="H593">
        <v>0</v>
      </c>
      <c r="K593">
        <v>4753126</v>
      </c>
      <c r="L593">
        <v>934</v>
      </c>
      <c r="M593">
        <v>14.4</v>
      </c>
      <c r="N593">
        <v>40190</v>
      </c>
      <c r="O593">
        <v>7.3</v>
      </c>
      <c r="P593">
        <v>0</v>
      </c>
      <c r="R593" s="113">
        <f>(K593-K$2)/K$3</f>
        <v>-0.54055867884747544</v>
      </c>
      <c r="S593" s="113">
        <f>(L593-L$2)/L$3</f>
        <v>-8.9246212688308346E-2</v>
      </c>
      <c r="T593" s="113">
        <f>(M593-M$2)/M$3</f>
        <v>-0.47504710173006409</v>
      </c>
      <c r="U593" s="113">
        <f>(N593-N$2)/N$3</f>
        <v>6.8832287913535961E-2</v>
      </c>
      <c r="V593" s="113">
        <f>(O593-O$2)/O$3</f>
        <v>-0.7428006704767518</v>
      </c>
      <c r="W593">
        <v>0</v>
      </c>
      <c r="Z593">
        <v>565</v>
      </c>
      <c r="AA593">
        <v>-0.46439306241175971</v>
      </c>
      <c r="AB593">
        <v>-0.28658527353324359</v>
      </c>
    </row>
    <row r="594" spans="1:28" x14ac:dyDescent="0.35">
      <c r="A594">
        <v>120277</v>
      </c>
      <c r="B594">
        <v>8356964</v>
      </c>
      <c r="C594">
        <v>6941</v>
      </c>
      <c r="D594">
        <v>1204</v>
      </c>
      <c r="E594">
        <v>15.5</v>
      </c>
      <c r="F594">
        <v>40002</v>
      </c>
      <c r="G594">
        <v>12.9</v>
      </c>
      <c r="H594">
        <v>0</v>
      </c>
      <c r="K594">
        <v>3673845</v>
      </c>
      <c r="L594">
        <v>763</v>
      </c>
      <c r="M594">
        <v>15.8</v>
      </c>
      <c r="N594">
        <v>40800</v>
      </c>
      <c r="O594">
        <v>5.5</v>
      </c>
      <c r="P594">
        <v>0</v>
      </c>
      <c r="R594" s="113">
        <f>(K594-K$2)/K$3</f>
        <v>-1.0367372796223837</v>
      </c>
      <c r="S594" s="113">
        <f>(L594-L$2)/L$3</f>
        <v>-0.56755572669422782</v>
      </c>
      <c r="T594" s="113">
        <f>(M594-M$2)/M$3</f>
        <v>0.22405147593730548</v>
      </c>
      <c r="U594" s="113">
        <f>(N594-N$2)/N$3</f>
        <v>0.27017263031937366</v>
      </c>
      <c r="V594" s="113">
        <f>(O594-O$2)/O$3</f>
        <v>-0.92530395413274813</v>
      </c>
      <c r="W594">
        <v>0</v>
      </c>
      <c r="Z594">
        <v>566</v>
      </c>
      <c r="AA594">
        <v>-0.68025638201686256</v>
      </c>
      <c r="AB594">
        <v>-0.19351234386196881</v>
      </c>
    </row>
    <row r="595" spans="1:28" x14ac:dyDescent="0.35">
      <c r="A595">
        <v>120281</v>
      </c>
      <c r="B595">
        <v>6852144</v>
      </c>
      <c r="C595">
        <v>6672</v>
      </c>
      <c r="D595">
        <v>1027</v>
      </c>
      <c r="E595">
        <v>16</v>
      </c>
      <c r="F595">
        <v>36089</v>
      </c>
      <c r="G595">
        <v>19.399999999999999</v>
      </c>
      <c r="H595">
        <v>0</v>
      </c>
      <c r="K595">
        <v>3199900</v>
      </c>
      <c r="L595">
        <v>550</v>
      </c>
      <c r="M595">
        <v>15.4</v>
      </c>
      <c r="N595">
        <v>39479</v>
      </c>
      <c r="O595">
        <v>13</v>
      </c>
      <c r="P595">
        <v>0</v>
      </c>
      <c r="R595" s="113">
        <f>(K595-K$2)/K$3</f>
        <v>-1.2546243423467935</v>
      </c>
      <c r="S595" s="113">
        <f>(L595-L$2)/L$3</f>
        <v>-1.1633447704559872</v>
      </c>
      <c r="T595" s="113">
        <f>(M595-M$2)/M$3</f>
        <v>2.4309025175199749E-2</v>
      </c>
      <c r="U595" s="113">
        <f>(N595-N$2)/N$3</f>
        <v>-0.16584473413654699</v>
      </c>
      <c r="V595" s="113">
        <f>(O595-O$2)/O$3</f>
        <v>-0.16487360556609637</v>
      </c>
      <c r="W595">
        <v>0</v>
      </c>
      <c r="Z595">
        <v>567</v>
      </c>
      <c r="AA595">
        <v>-0.42955791124511022</v>
      </c>
      <c r="AB595">
        <v>-0.33709816075160337</v>
      </c>
    </row>
    <row r="596" spans="1:28" x14ac:dyDescent="0.35">
      <c r="A596">
        <v>120286</v>
      </c>
      <c r="B596">
        <v>7540112</v>
      </c>
      <c r="C596">
        <v>5836</v>
      </c>
      <c r="D596">
        <v>1292</v>
      </c>
      <c r="E596">
        <v>15.8</v>
      </c>
      <c r="F596">
        <v>41019</v>
      </c>
      <c r="G596">
        <v>20.2</v>
      </c>
      <c r="H596">
        <v>0</v>
      </c>
      <c r="K596">
        <v>3607608</v>
      </c>
      <c r="L596">
        <v>573</v>
      </c>
      <c r="M596">
        <v>14.7</v>
      </c>
      <c r="N596">
        <v>39926</v>
      </c>
      <c r="O596">
        <v>6.3</v>
      </c>
      <c r="P596">
        <v>0</v>
      </c>
      <c r="R596" s="113">
        <f>(K596-K$2)/K$3</f>
        <v>-1.0671884614550367</v>
      </c>
      <c r="S596" s="113">
        <f>(L596-L$2)/L$3</f>
        <v>-1.0990107422563606</v>
      </c>
      <c r="T596" s="113">
        <f>(M596-M$2)/M$3</f>
        <v>-0.32524026365848546</v>
      </c>
      <c r="U596" s="113">
        <f>(N596-N$2)/N$3</f>
        <v>-1.8305171750629862E-2</v>
      </c>
      <c r="V596" s="113">
        <f>(O596-O$2)/O$3</f>
        <v>-0.84419138361897206</v>
      </c>
      <c r="W596">
        <v>0</v>
      </c>
      <c r="Z596">
        <v>568</v>
      </c>
      <c r="AA596">
        <v>-0.47203921499254053</v>
      </c>
      <c r="AB596">
        <v>-0.15892366547433023</v>
      </c>
    </row>
    <row r="597" spans="1:28" x14ac:dyDescent="0.35">
      <c r="A597">
        <v>120292</v>
      </c>
      <c r="B597">
        <v>7044744</v>
      </c>
      <c r="C597">
        <v>6621</v>
      </c>
      <c r="D597">
        <v>1064</v>
      </c>
      <c r="E597">
        <v>15.3</v>
      </c>
      <c r="F597">
        <v>40366</v>
      </c>
      <c r="G597">
        <v>18.2</v>
      </c>
      <c r="H597">
        <v>0</v>
      </c>
      <c r="K597">
        <v>8356964</v>
      </c>
      <c r="L597">
        <v>1204</v>
      </c>
      <c r="M597">
        <v>15.5</v>
      </c>
      <c r="N597">
        <v>40002</v>
      </c>
      <c r="O597">
        <v>12.9</v>
      </c>
      <c r="P597">
        <v>0</v>
      </c>
      <c r="R597" s="113">
        <f>(K597-K$2)/K$3</f>
        <v>1.1162362580220182</v>
      </c>
      <c r="S597" s="113">
        <f>(L597-L$2)/L$3</f>
        <v>0.66597933574209078</v>
      </c>
      <c r="T597" s="113">
        <f>(M597-M$2)/M$3</f>
        <v>7.4244637865725951E-2</v>
      </c>
      <c r="U597" s="113">
        <f>(N597-N$2)/N$3</f>
        <v>6.7798545163269656E-3</v>
      </c>
      <c r="V597" s="113">
        <f>(O597-O$2)/O$3</f>
        <v>-0.17501267688031835</v>
      </c>
      <c r="W597">
        <v>0</v>
      </c>
      <c r="Z597">
        <v>569</v>
      </c>
      <c r="AA597">
        <v>-0.48770997894417989</v>
      </c>
      <c r="AB597">
        <v>-2.60275516130829E-2</v>
      </c>
    </row>
    <row r="598" spans="1:28" x14ac:dyDescent="0.35">
      <c r="A598">
        <v>120297</v>
      </c>
      <c r="B598">
        <v>9352992</v>
      </c>
      <c r="C598">
        <v>6252</v>
      </c>
      <c r="D598">
        <v>1496</v>
      </c>
      <c r="E598">
        <v>15</v>
      </c>
      <c r="F598">
        <v>38478</v>
      </c>
      <c r="G598">
        <v>13.7</v>
      </c>
      <c r="H598">
        <v>0</v>
      </c>
      <c r="K598">
        <v>6852144</v>
      </c>
      <c r="L598">
        <v>1027</v>
      </c>
      <c r="M598">
        <v>16</v>
      </c>
      <c r="N598">
        <v>36089</v>
      </c>
      <c r="O598">
        <v>19.399999999999999</v>
      </c>
      <c r="P598">
        <v>0</v>
      </c>
      <c r="R598" s="113">
        <f>(K598-K$2)/K$3</f>
        <v>0.42442431838989508</v>
      </c>
      <c r="S598" s="113">
        <f>(L598-L$2)/L$3</f>
        <v>0.17088703177105136</v>
      </c>
      <c r="T598" s="113">
        <f>(M598-M$2)/M$3</f>
        <v>0.32392270131835788</v>
      </c>
      <c r="U598" s="113">
        <f>(N598-N$2)/N$3</f>
        <v>-1.2847689320968581</v>
      </c>
      <c r="V598" s="113">
        <f>(O598-O$2)/O$3</f>
        <v>0.48402695854411304</v>
      </c>
      <c r="W598">
        <v>0</v>
      </c>
      <c r="Z598">
        <v>570</v>
      </c>
      <c r="AA598">
        <v>-0.45119049395480815</v>
      </c>
      <c r="AB598">
        <v>-0.2943740533635768</v>
      </c>
    </row>
    <row r="599" spans="1:28" x14ac:dyDescent="0.35">
      <c r="A599">
        <v>120298</v>
      </c>
      <c r="B599">
        <v>6900621</v>
      </c>
      <c r="C599">
        <v>7693</v>
      </c>
      <c r="D599">
        <v>897</v>
      </c>
      <c r="E599">
        <v>13.1</v>
      </c>
      <c r="F599">
        <v>38270</v>
      </c>
      <c r="G599">
        <v>24.9</v>
      </c>
      <c r="H599">
        <v>0</v>
      </c>
      <c r="K599">
        <v>7540112</v>
      </c>
      <c r="L599">
        <v>1292</v>
      </c>
      <c r="M599">
        <v>15.8</v>
      </c>
      <c r="N599">
        <v>41019</v>
      </c>
      <c r="O599">
        <v>20.2</v>
      </c>
      <c r="P599">
        <v>0</v>
      </c>
      <c r="R599" s="113">
        <f>(K599-K$2)/K$3</f>
        <v>0.74070432296508182</v>
      </c>
      <c r="S599" s="113">
        <f>(L599-L$2)/L$3</f>
        <v>0.91212692189718392</v>
      </c>
      <c r="T599" s="113">
        <f>(M599-M$2)/M$3</f>
        <v>0.22405147593730548</v>
      </c>
      <c r="U599" s="113">
        <f>(N599-N$2)/N$3</f>
        <v>0.3424571139044203</v>
      </c>
      <c r="V599" s="113">
        <f>(O599-O$2)/O$3</f>
        <v>0.56513952905788933</v>
      </c>
      <c r="W599">
        <v>0</v>
      </c>
      <c r="Z599">
        <v>571</v>
      </c>
      <c r="AA599">
        <v>-1.4030179878344011</v>
      </c>
      <c r="AB599">
        <v>-0.36356705020604929</v>
      </c>
    </row>
    <row r="600" spans="1:28" x14ac:dyDescent="0.35">
      <c r="A600">
        <v>120642</v>
      </c>
      <c r="B600">
        <v>4575272</v>
      </c>
      <c r="C600">
        <v>4756</v>
      </c>
      <c r="D600">
        <v>962</v>
      </c>
      <c r="E600">
        <v>16.8</v>
      </c>
      <c r="F600">
        <v>37999</v>
      </c>
      <c r="G600">
        <v>3.5</v>
      </c>
      <c r="H600">
        <v>0</v>
      </c>
      <c r="K600">
        <v>7044744</v>
      </c>
      <c r="L600">
        <v>1064</v>
      </c>
      <c r="M600">
        <v>15.3</v>
      </c>
      <c r="N600">
        <v>40366</v>
      </c>
      <c r="O600">
        <v>18.2</v>
      </c>
      <c r="P600">
        <v>0</v>
      </c>
      <c r="R600" s="113">
        <f>(K600-K$2)/K$3</f>
        <v>0.51296844963027388</v>
      </c>
      <c r="S600" s="113">
        <f>(L600-L$2)/L$3</f>
        <v>0.27438090322262459</v>
      </c>
      <c r="T600" s="113">
        <f>(M600-M$2)/M$3</f>
        <v>-2.5626587515326461E-2</v>
      </c>
      <c r="U600" s="113">
        <f>(N600-N$2)/N$3</f>
        <v>0.1269239276896465</v>
      </c>
      <c r="V600" s="113">
        <f>(O600-O$2)/O$3</f>
        <v>0.36235810277344882</v>
      </c>
      <c r="W600">
        <v>0</v>
      </c>
      <c r="Z600">
        <v>572</v>
      </c>
      <c r="AA600">
        <v>-0.33787374313482715</v>
      </c>
      <c r="AB600">
        <v>6.6258509562618917E-3</v>
      </c>
    </row>
    <row r="601" spans="1:28" x14ac:dyDescent="0.35">
      <c r="A601">
        <v>120645</v>
      </c>
      <c r="B601">
        <v>3807588</v>
      </c>
      <c r="C601">
        <v>5822</v>
      </c>
      <c r="D601">
        <v>654</v>
      </c>
      <c r="E601">
        <v>30.2</v>
      </c>
      <c r="F601">
        <v>40605</v>
      </c>
      <c r="G601">
        <v>13.6</v>
      </c>
      <c r="H601">
        <v>0</v>
      </c>
      <c r="K601">
        <v>9352992</v>
      </c>
      <c r="L601">
        <v>1496</v>
      </c>
      <c r="M601">
        <v>15</v>
      </c>
      <c r="N601">
        <v>38478</v>
      </c>
      <c r="O601">
        <v>13.7</v>
      </c>
      <c r="P601">
        <v>0</v>
      </c>
      <c r="R601" s="113">
        <f>(K601-K$2)/K$3</f>
        <v>1.5741408995126314</v>
      </c>
      <c r="S601" s="113">
        <f>(L601-L$2)/L$3</f>
        <v>1.4827417807112633</v>
      </c>
      <c r="T601" s="113">
        <f>(M601-M$2)/M$3</f>
        <v>-0.17543342558690597</v>
      </c>
      <c r="U601" s="113">
        <f>(N601-N$2)/N$3</f>
        <v>-0.49624093536317576</v>
      </c>
      <c r="V601" s="113">
        <f>(O601-O$2)/O$3</f>
        <v>-9.3900106366542266E-2</v>
      </c>
      <c r="W601">
        <v>0</v>
      </c>
      <c r="Z601">
        <v>573</v>
      </c>
      <c r="AA601">
        <v>-0.8404990778970276</v>
      </c>
      <c r="AB601">
        <v>-6.3098354457761685E-2</v>
      </c>
    </row>
    <row r="602" spans="1:28" x14ac:dyDescent="0.35">
      <c r="A602">
        <v>120655</v>
      </c>
      <c r="B602">
        <v>5752800</v>
      </c>
      <c r="C602">
        <v>4700</v>
      </c>
      <c r="D602">
        <v>1224</v>
      </c>
      <c r="E602">
        <v>18.3</v>
      </c>
      <c r="F602">
        <v>37267</v>
      </c>
      <c r="G602">
        <v>2.9</v>
      </c>
      <c r="H602">
        <v>0</v>
      </c>
      <c r="K602">
        <v>6900621</v>
      </c>
      <c r="L602">
        <v>897</v>
      </c>
      <c r="M602">
        <v>13.1</v>
      </c>
      <c r="N602">
        <v>38270</v>
      </c>
      <c r="O602">
        <v>24.9</v>
      </c>
      <c r="P602">
        <v>0</v>
      </c>
      <c r="R602" s="113">
        <f>(K602-K$2)/K$3</f>
        <v>0.44671068313620788</v>
      </c>
      <c r="S602" s="113">
        <f>(L602-L$2)/L$3</f>
        <v>-0.19274008413988156</v>
      </c>
      <c r="T602" s="113">
        <f>(M602-M$2)/M$3</f>
        <v>-1.1242100667069075</v>
      </c>
      <c r="U602" s="113">
        <f>(N602-N$2)/N$3</f>
        <v>-0.56489469146221549</v>
      </c>
      <c r="V602" s="113">
        <f>(O602-O$2)/O$3</f>
        <v>1.0416758808263245</v>
      </c>
      <c r="W602">
        <v>0</v>
      </c>
      <c r="Z602">
        <v>574</v>
      </c>
      <c r="AA602">
        <v>-0.74738924182159405</v>
      </c>
      <c r="AB602">
        <v>-0.13334762215282614</v>
      </c>
    </row>
    <row r="603" spans="1:28" x14ac:dyDescent="0.35">
      <c r="A603">
        <v>121154</v>
      </c>
      <c r="B603">
        <v>3812038</v>
      </c>
      <c r="C603">
        <v>5438</v>
      </c>
      <c r="D603">
        <v>701</v>
      </c>
      <c r="E603">
        <v>20.100000000000001</v>
      </c>
      <c r="F603">
        <v>37803</v>
      </c>
      <c r="G603">
        <v>11.1</v>
      </c>
      <c r="H603">
        <v>0</v>
      </c>
      <c r="K603">
        <v>4575272</v>
      </c>
      <c r="L603">
        <v>962</v>
      </c>
      <c r="M603">
        <v>16.8</v>
      </c>
      <c r="N603">
        <v>37999</v>
      </c>
      <c r="O603">
        <v>3.5</v>
      </c>
      <c r="P603">
        <v>0</v>
      </c>
      <c r="R603" s="113">
        <f>(K603-K$2)/K$3</f>
        <v>-0.62232362130659447</v>
      </c>
      <c r="S603" s="113">
        <f>(L603-L$2)/L$3</f>
        <v>-1.0926526184415097E-2</v>
      </c>
      <c r="T603" s="113">
        <f>(M603-M$2)/M$3</f>
        <v>0.72340760284256933</v>
      </c>
      <c r="U603" s="113">
        <f>(N603-N$2)/N$3</f>
        <v>-0.6543426140720221</v>
      </c>
      <c r="V603" s="113">
        <f>(O603-O$2)/O$3</f>
        <v>-1.1280853804171886</v>
      </c>
      <c r="W603">
        <v>0</v>
      </c>
      <c r="Z603">
        <v>575</v>
      </c>
      <c r="AA603">
        <v>-0.75986118763295818</v>
      </c>
      <c r="AB603">
        <v>-9.798798385027685E-2</v>
      </c>
    </row>
    <row r="604" spans="1:28" x14ac:dyDescent="0.35">
      <c r="A604">
        <v>121164</v>
      </c>
      <c r="B604">
        <v>5626572</v>
      </c>
      <c r="C604">
        <v>5468</v>
      </c>
      <c r="D604">
        <v>1029</v>
      </c>
      <c r="E604">
        <v>16.899999999999999</v>
      </c>
      <c r="F604">
        <v>36833</v>
      </c>
      <c r="G604">
        <v>7.5</v>
      </c>
      <c r="H604">
        <v>0</v>
      </c>
      <c r="K604">
        <v>3807588</v>
      </c>
      <c r="L604">
        <v>654</v>
      </c>
      <c r="M604">
        <v>30.2</v>
      </c>
      <c r="N604">
        <v>40605</v>
      </c>
      <c r="O604">
        <v>13.6</v>
      </c>
      <c r="P604">
        <v>0</v>
      </c>
      <c r="R604" s="113">
        <f>(K604-K$2)/K$3</f>
        <v>-0.97525151770918539</v>
      </c>
      <c r="S604" s="113">
        <f>(L604-L$2)/L$3</f>
        <v>-0.87244307772724083</v>
      </c>
      <c r="T604" s="113">
        <f>(M604-M$2)/M$3</f>
        <v>7.414779703373104</v>
      </c>
      <c r="U604" s="113">
        <f>(N604-N$2)/N$3</f>
        <v>0.20580973397652391</v>
      </c>
      <c r="V604" s="113">
        <f>(O604-O$2)/O$3</f>
        <v>-0.10403917768076426</v>
      </c>
      <c r="W604">
        <v>0</v>
      </c>
      <c r="Z604">
        <v>576</v>
      </c>
      <c r="AA604">
        <v>-0.95451717973948669</v>
      </c>
      <c r="AB604">
        <v>-4.1847010259850048E-2</v>
      </c>
    </row>
    <row r="605" spans="1:28" x14ac:dyDescent="0.35">
      <c r="A605">
        <v>121663</v>
      </c>
      <c r="B605">
        <v>2956976</v>
      </c>
      <c r="C605">
        <v>6974</v>
      </c>
      <c r="D605">
        <v>424</v>
      </c>
      <c r="E605">
        <v>15.2</v>
      </c>
      <c r="F605">
        <v>38638</v>
      </c>
      <c r="G605">
        <v>7.5</v>
      </c>
      <c r="H605">
        <v>0</v>
      </c>
      <c r="K605">
        <v>5752800</v>
      </c>
      <c r="L605">
        <v>1224</v>
      </c>
      <c r="M605">
        <v>18.3</v>
      </c>
      <c r="N605">
        <v>37267</v>
      </c>
      <c r="O605">
        <v>2.9</v>
      </c>
      <c r="P605">
        <v>0</v>
      </c>
      <c r="R605" s="113">
        <f>(K605-K$2)/K$3</f>
        <v>-8.0977859254565243E-2</v>
      </c>
      <c r="S605" s="113">
        <f>(L605-L$2)/L$3</f>
        <v>0.72192196895915739</v>
      </c>
      <c r="T605" s="113">
        <f>(M605-M$2)/M$3</f>
        <v>1.4724417932004652</v>
      </c>
      <c r="U605" s="113">
        <f>(N605-N$2)/N$3</f>
        <v>-0.89595102495902734</v>
      </c>
      <c r="V605" s="113">
        <f>(O605-O$2)/O$3</f>
        <v>-1.1889198083025208</v>
      </c>
      <c r="W605">
        <v>0</v>
      </c>
      <c r="Z605">
        <v>577</v>
      </c>
      <c r="AA605">
        <v>-0.32516100931593844</v>
      </c>
      <c r="AB605">
        <v>0.23680769057285089</v>
      </c>
    </row>
    <row r="606" spans="1:28" x14ac:dyDescent="0.35">
      <c r="A606">
        <v>121665</v>
      </c>
      <c r="B606">
        <v>3233825</v>
      </c>
      <c r="C606">
        <v>5435</v>
      </c>
      <c r="D606">
        <v>595</v>
      </c>
      <c r="E606">
        <v>20</v>
      </c>
      <c r="F606">
        <v>35135</v>
      </c>
      <c r="G606">
        <v>5.7</v>
      </c>
      <c r="H606">
        <v>0</v>
      </c>
      <c r="K606">
        <v>3812038</v>
      </c>
      <c r="L606">
        <v>701</v>
      </c>
      <c r="M606">
        <v>20.100000000000001</v>
      </c>
      <c r="N606">
        <v>37803</v>
      </c>
      <c r="O606">
        <v>11.1</v>
      </c>
      <c r="P606">
        <v>0</v>
      </c>
      <c r="R606" s="113">
        <f>(K606-K$2)/K$3</f>
        <v>-0.9732057161306823</v>
      </c>
      <c r="S606" s="113">
        <f>(L606-L$2)/L$3</f>
        <v>-0.74097788966713429</v>
      </c>
      <c r="T606" s="113">
        <f>(M606-M$2)/M$3</f>
        <v>2.3712828216299404</v>
      </c>
      <c r="U606" s="113">
        <f>(N606-N$2)/N$3</f>
        <v>-0.71903557654996342</v>
      </c>
      <c r="V606" s="113">
        <f>(O606-O$2)/O$3</f>
        <v>-0.35751596053631485</v>
      </c>
      <c r="W606">
        <v>0</v>
      </c>
      <c r="Z606">
        <v>578</v>
      </c>
      <c r="AA606">
        <v>-0.95061723795093211</v>
      </c>
      <c r="AB606">
        <v>-0.18073031939011086</v>
      </c>
    </row>
    <row r="607" spans="1:28" x14ac:dyDescent="0.35">
      <c r="A607">
        <v>121666</v>
      </c>
      <c r="B607">
        <v>4652910</v>
      </c>
      <c r="C607">
        <v>5130</v>
      </c>
      <c r="D607">
        <v>907</v>
      </c>
      <c r="E607">
        <v>18</v>
      </c>
      <c r="F607">
        <v>38399</v>
      </c>
      <c r="G607">
        <v>6.2</v>
      </c>
      <c r="H607">
        <v>0</v>
      </c>
      <c r="K607">
        <v>5626572</v>
      </c>
      <c r="L607">
        <v>1029</v>
      </c>
      <c r="M607">
        <v>16.899999999999999</v>
      </c>
      <c r="N607">
        <v>36833</v>
      </c>
      <c r="O607">
        <v>7.5</v>
      </c>
      <c r="P607">
        <v>0</v>
      </c>
      <c r="R607" s="113">
        <f>(K607-K$2)/K$3</f>
        <v>-0.13900874501889826</v>
      </c>
      <c r="S607" s="113">
        <f>(L607-L$2)/L$3</f>
        <v>0.17648129509275803</v>
      </c>
      <c r="T607" s="113">
        <f>(M607-M$2)/M$3</f>
        <v>0.77334321553309471</v>
      </c>
      <c r="U607" s="113">
        <f>(N607-N$2)/N$3</f>
        <v>-1.0391997275887546</v>
      </c>
      <c r="V607" s="113">
        <f>(O607-O$2)/O$3</f>
        <v>-0.72252252784830773</v>
      </c>
      <c r="W607">
        <v>0</v>
      </c>
      <c r="Z607">
        <v>579</v>
      </c>
      <c r="AA607">
        <v>-0.10618316246615277</v>
      </c>
      <c r="AB607">
        <v>0.11316097916646439</v>
      </c>
    </row>
    <row r="608" spans="1:28" x14ac:dyDescent="0.35">
      <c r="A608">
        <v>121667</v>
      </c>
      <c r="B608">
        <v>6179602</v>
      </c>
      <c r="C608">
        <v>5863</v>
      </c>
      <c r="D608">
        <v>1054</v>
      </c>
      <c r="E608">
        <v>15.2</v>
      </c>
      <c r="F608">
        <v>37956</v>
      </c>
      <c r="G608">
        <v>7.1</v>
      </c>
      <c r="H608">
        <v>0</v>
      </c>
      <c r="K608">
        <v>2956976</v>
      </c>
      <c r="L608">
        <v>424</v>
      </c>
      <c r="M608">
        <v>15.2</v>
      </c>
      <c r="N608">
        <v>38638</v>
      </c>
      <c r="O608">
        <v>7.5</v>
      </c>
      <c r="P608">
        <v>0</v>
      </c>
      <c r="R608" s="113">
        <f>(K608-K$2)/K$3</f>
        <v>-1.3663039609212371</v>
      </c>
      <c r="S608" s="113">
        <f>(L608-L$2)/L$3</f>
        <v>-1.5157833597235069</v>
      </c>
      <c r="T608" s="113">
        <f>(M608-M$2)/M$3</f>
        <v>-7.5562200205853552E-2</v>
      </c>
      <c r="U608" s="113">
        <f>(N608-N$2)/N$3</f>
        <v>-0.44343035374852979</v>
      </c>
      <c r="V608" s="113">
        <f>(O608-O$2)/O$3</f>
        <v>-0.72252252784830773</v>
      </c>
      <c r="W608">
        <v>0</v>
      </c>
      <c r="Z608">
        <v>580</v>
      </c>
      <c r="AA608">
        <v>-0.54624253196622652</v>
      </c>
      <c r="AB608">
        <v>-0.1713703892908135</v>
      </c>
    </row>
    <row r="609" spans="1:28" x14ac:dyDescent="0.35">
      <c r="A609">
        <v>121670</v>
      </c>
      <c r="B609">
        <v>3550521</v>
      </c>
      <c r="C609">
        <v>5811</v>
      </c>
      <c r="D609">
        <v>611</v>
      </c>
      <c r="E609">
        <v>19.399999999999999</v>
      </c>
      <c r="F609">
        <v>38078</v>
      </c>
      <c r="G609">
        <v>5.5</v>
      </c>
      <c r="H609">
        <v>0</v>
      </c>
      <c r="K609">
        <v>3233825</v>
      </c>
      <c r="L609">
        <v>595</v>
      </c>
      <c r="M609">
        <v>20</v>
      </c>
      <c r="N609">
        <v>35135</v>
      </c>
      <c r="O609">
        <v>5.7</v>
      </c>
      <c r="P609">
        <v>0</v>
      </c>
      <c r="R609" s="113">
        <f>(K609-K$2)/K$3</f>
        <v>-1.2390279786275318</v>
      </c>
      <c r="S609" s="113">
        <f>(L609-L$2)/L$3</f>
        <v>-1.0374738457175874</v>
      </c>
      <c r="T609" s="113">
        <f>(M609-M$2)/M$3</f>
        <v>2.3213472089394132</v>
      </c>
      <c r="U609" s="113">
        <f>(N609-N$2)/N$3</f>
        <v>-1.5996520249741846</v>
      </c>
      <c r="V609" s="113">
        <f>(O609-O$2)/O$3</f>
        <v>-0.90502581150430406</v>
      </c>
      <c r="W609">
        <v>0</v>
      </c>
      <c r="Z609">
        <v>581</v>
      </c>
      <c r="AA609">
        <v>-1.2905108530781753</v>
      </c>
      <c r="AB609">
        <v>-0.22256488958386345</v>
      </c>
    </row>
    <row r="610" spans="1:28" x14ac:dyDescent="0.35">
      <c r="A610">
        <v>121671</v>
      </c>
      <c r="B610">
        <v>5029390</v>
      </c>
      <c r="C610">
        <v>5651</v>
      </c>
      <c r="D610">
        <v>890</v>
      </c>
      <c r="E610">
        <v>16.5</v>
      </c>
      <c r="F610">
        <v>38365</v>
      </c>
      <c r="G610">
        <v>4.5</v>
      </c>
      <c r="H610">
        <v>0</v>
      </c>
      <c r="K610">
        <v>4652910</v>
      </c>
      <c r="L610">
        <v>907</v>
      </c>
      <c r="M610">
        <v>18</v>
      </c>
      <c r="N610">
        <v>38399</v>
      </c>
      <c r="O610">
        <v>6.2</v>
      </c>
      <c r="P610">
        <v>0</v>
      </c>
      <c r="R610" s="113">
        <f>(K610-K$2)/K$3</f>
        <v>-0.58663104985674752</v>
      </c>
      <c r="S610" s="113">
        <f>(L610-L$2)/L$3</f>
        <v>-0.16476876753134825</v>
      </c>
      <c r="T610" s="113">
        <f>(M610-M$2)/M$3</f>
        <v>1.3226349551288856</v>
      </c>
      <c r="U610" s="113">
        <f>(N610-N$2)/N$3</f>
        <v>-0.52231616003540715</v>
      </c>
      <c r="V610" s="113">
        <f>(O610-O$2)/O$3</f>
        <v>-0.85433045493319393</v>
      </c>
      <c r="W610">
        <v>0</v>
      </c>
      <c r="Z610">
        <v>582</v>
      </c>
      <c r="AA610">
        <v>-0.55423222058164201</v>
      </c>
      <c r="AB610">
        <v>-4.2882987701568842E-2</v>
      </c>
    </row>
    <row r="611" spans="1:28" x14ac:dyDescent="0.35">
      <c r="A611">
        <v>121673</v>
      </c>
      <c r="B611">
        <v>7180875</v>
      </c>
      <c r="C611">
        <v>4875</v>
      </c>
      <c r="D611">
        <v>1473</v>
      </c>
      <c r="E611">
        <v>16.100000000000001</v>
      </c>
      <c r="F611">
        <v>38228</v>
      </c>
      <c r="G611">
        <v>4.2</v>
      </c>
      <c r="H611">
        <v>0</v>
      </c>
      <c r="K611">
        <v>6179602</v>
      </c>
      <c r="L611">
        <v>1054</v>
      </c>
      <c r="M611">
        <v>15.2</v>
      </c>
      <c r="N611">
        <v>37956</v>
      </c>
      <c r="O611">
        <v>7.1</v>
      </c>
      <c r="P611">
        <v>0</v>
      </c>
      <c r="R611" s="113">
        <f>(K611-K$2)/K$3</f>
        <v>0.11523611946639103</v>
      </c>
      <c r="S611" s="113">
        <f>(L611-L$2)/L$3</f>
        <v>0.24640958661409129</v>
      </c>
      <c r="T611" s="113">
        <f>(M611-M$2)/M$3</f>
        <v>-7.5562200205853552E-2</v>
      </c>
      <c r="U611" s="113">
        <f>(N611-N$2)/N$3</f>
        <v>-0.66853545788095814</v>
      </c>
      <c r="V611" s="113">
        <f>(O611-O$2)/O$3</f>
        <v>-0.76307881310519576</v>
      </c>
      <c r="W611">
        <v>0</v>
      </c>
      <c r="Z611">
        <v>583</v>
      </c>
      <c r="AA611">
        <v>-0.54183828134342749</v>
      </c>
      <c r="AB611">
        <v>-4.2636631568785388E-2</v>
      </c>
    </row>
    <row r="612" spans="1:28" x14ac:dyDescent="0.35">
      <c r="A612">
        <v>121674</v>
      </c>
      <c r="B612">
        <v>3899764</v>
      </c>
      <c r="C612">
        <v>5786</v>
      </c>
      <c r="D612">
        <v>674</v>
      </c>
      <c r="E612">
        <v>18.7</v>
      </c>
      <c r="F612">
        <v>35491</v>
      </c>
      <c r="G612">
        <v>20.100000000000001</v>
      </c>
      <c r="H612">
        <v>0</v>
      </c>
      <c r="K612">
        <v>3550521</v>
      </c>
      <c r="L612">
        <v>611</v>
      </c>
      <c r="M612">
        <v>19.399999999999999</v>
      </c>
      <c r="N612">
        <v>38078</v>
      </c>
      <c r="O612">
        <v>5.5</v>
      </c>
      <c r="P612">
        <v>0</v>
      </c>
      <c r="R612" s="113">
        <f>(K612-K$2)/K$3</f>
        <v>-1.0934331074577341</v>
      </c>
      <c r="S612" s="113">
        <f>(L612-L$2)/L$3</f>
        <v>-0.99271973914393397</v>
      </c>
      <c r="T612" s="113">
        <f>(M612-M$2)/M$3</f>
        <v>2.0217335327962545</v>
      </c>
      <c r="U612" s="113">
        <f>(N612-N$2)/N$3</f>
        <v>-0.62826738939979065</v>
      </c>
      <c r="V612" s="113">
        <f>(O612-O$2)/O$3</f>
        <v>-0.92530395413274813</v>
      </c>
      <c r="W612">
        <v>0</v>
      </c>
      <c r="Z612">
        <v>584</v>
      </c>
      <c r="AA612">
        <v>-1.6392261322848647</v>
      </c>
      <c r="AB612">
        <v>-7.5310495483625672E-2</v>
      </c>
    </row>
    <row r="613" spans="1:28" x14ac:dyDescent="0.35">
      <c r="A613">
        <v>121675</v>
      </c>
      <c r="B613">
        <v>7106186</v>
      </c>
      <c r="C613">
        <v>6311</v>
      </c>
      <c r="D613">
        <v>1126</v>
      </c>
      <c r="E613">
        <v>15.2</v>
      </c>
      <c r="F613">
        <v>36409</v>
      </c>
      <c r="G613">
        <v>19.399999999999999</v>
      </c>
      <c r="H613">
        <v>0</v>
      </c>
      <c r="K613">
        <v>5029390</v>
      </c>
      <c r="L613">
        <v>890</v>
      </c>
      <c r="M613">
        <v>16.5</v>
      </c>
      <c r="N613">
        <v>38365</v>
      </c>
      <c r="O613">
        <v>4.5</v>
      </c>
      <c r="P613">
        <v>0</v>
      </c>
      <c r="R613" s="113">
        <f>(K613-K$2)/K$3</f>
        <v>-0.41355163900847214</v>
      </c>
      <c r="S613" s="113">
        <f>(L613-L$2)/L$3</f>
        <v>-0.21232000576585489</v>
      </c>
      <c r="T613" s="113">
        <f>(M613-M$2)/M$3</f>
        <v>0.57360076477098987</v>
      </c>
      <c r="U613" s="113">
        <f>(N613-N$2)/N$3</f>
        <v>-0.53353840862851942</v>
      </c>
      <c r="V613" s="113">
        <f>(O613-O$2)/O$3</f>
        <v>-1.0266946672749684</v>
      </c>
      <c r="W613">
        <v>0</v>
      </c>
      <c r="Z613">
        <v>585</v>
      </c>
      <c r="AA613">
        <v>-0.18914273802219639</v>
      </c>
      <c r="AB613">
        <v>-0.16091089783507573</v>
      </c>
    </row>
    <row r="614" spans="1:28" x14ac:dyDescent="0.35">
      <c r="A614">
        <v>121678</v>
      </c>
      <c r="B614">
        <v>6713201</v>
      </c>
      <c r="C614">
        <v>5599</v>
      </c>
      <c r="D614">
        <v>1199</v>
      </c>
      <c r="E614">
        <v>18</v>
      </c>
      <c r="F614">
        <v>36580</v>
      </c>
      <c r="G614">
        <v>6.1</v>
      </c>
      <c r="H614">
        <v>0</v>
      </c>
      <c r="K614">
        <v>7180875</v>
      </c>
      <c r="L614">
        <v>1473</v>
      </c>
      <c r="M614">
        <v>16.100000000000001</v>
      </c>
      <c r="N614">
        <v>38228</v>
      </c>
      <c r="O614">
        <v>4.2</v>
      </c>
      <c r="P614">
        <v>0</v>
      </c>
      <c r="R614" s="113">
        <f>(K614-K$2)/K$3</f>
        <v>0.57555204843548691</v>
      </c>
      <c r="S614" s="113">
        <f>(L614-L$2)/L$3</f>
        <v>1.4184077525116368</v>
      </c>
      <c r="T614" s="113">
        <f>(M614-M$2)/M$3</f>
        <v>0.37385831400888497</v>
      </c>
      <c r="U614" s="113">
        <f>(N614-N$2)/N$3</f>
        <v>-0.57875746913606008</v>
      </c>
      <c r="V614" s="113">
        <f>(O614-O$2)/O$3</f>
        <v>-1.0571118812176343</v>
      </c>
      <c r="W614">
        <v>0</v>
      </c>
      <c r="Z614">
        <v>586</v>
      </c>
      <c r="AA614">
        <v>-0.54212487140968557</v>
      </c>
      <c r="AB614">
        <v>-0.25324827825021734</v>
      </c>
    </row>
    <row r="615" spans="1:28" x14ac:dyDescent="0.35">
      <c r="A615">
        <v>121679</v>
      </c>
      <c r="B615">
        <v>2500722</v>
      </c>
      <c r="C615">
        <v>5607</v>
      </c>
      <c r="D615">
        <v>446</v>
      </c>
      <c r="E615">
        <v>17.8</v>
      </c>
      <c r="F615">
        <v>38512</v>
      </c>
      <c r="G615">
        <v>5</v>
      </c>
      <c r="H615">
        <v>0</v>
      </c>
      <c r="K615">
        <v>3899764</v>
      </c>
      <c r="L615">
        <v>674</v>
      </c>
      <c r="M615">
        <v>18.7</v>
      </c>
      <c r="N615">
        <v>35491</v>
      </c>
      <c r="O615">
        <v>20.100000000000001</v>
      </c>
      <c r="P615">
        <v>0</v>
      </c>
      <c r="R615" s="113">
        <f>(K615-K$2)/K$3</f>
        <v>-0.93287538146197269</v>
      </c>
      <c r="S615" s="113">
        <f>(L615-L$2)/L$3</f>
        <v>-0.81650044451017423</v>
      </c>
      <c r="T615" s="113">
        <f>(M615-M$2)/M$3</f>
        <v>1.67218424396257</v>
      </c>
      <c r="U615" s="113">
        <f>(N615-N$2)/N$3</f>
        <v>-1.4821484808815975</v>
      </c>
      <c r="V615" s="113">
        <f>(O615-O$2)/O$3</f>
        <v>0.55500045774366746</v>
      </c>
      <c r="W615">
        <v>0</v>
      </c>
      <c r="Z615">
        <v>587</v>
      </c>
      <c r="AA615">
        <v>-0.72758238642037565</v>
      </c>
      <c r="AB615">
        <v>-9.610465708600946E-2</v>
      </c>
    </row>
    <row r="616" spans="1:28" x14ac:dyDescent="0.35">
      <c r="A616">
        <v>121681</v>
      </c>
      <c r="B616">
        <v>3822432</v>
      </c>
      <c r="C616">
        <v>5492</v>
      </c>
      <c r="D616">
        <v>696</v>
      </c>
      <c r="E616">
        <v>20.399999999999999</v>
      </c>
      <c r="F616">
        <v>35394</v>
      </c>
      <c r="G616">
        <v>6.1</v>
      </c>
      <c r="H616">
        <v>0</v>
      </c>
      <c r="K616">
        <v>7106186</v>
      </c>
      <c r="L616">
        <v>1126</v>
      </c>
      <c r="M616">
        <v>15.2</v>
      </c>
      <c r="N616">
        <v>36409</v>
      </c>
      <c r="O616">
        <v>19.399999999999999</v>
      </c>
      <c r="P616">
        <v>0</v>
      </c>
      <c r="R616" s="113">
        <f>(K616-K$2)/K$3</f>
        <v>0.54121522279575351</v>
      </c>
      <c r="S616" s="113">
        <f>(L616-L$2)/L$3</f>
        <v>0.44780306619553106</v>
      </c>
      <c r="T616" s="113">
        <f>(M616-M$2)/M$3</f>
        <v>-7.5562200205853552E-2</v>
      </c>
      <c r="U616" s="113">
        <f>(N616-N$2)/N$3</f>
        <v>-1.1791477688675662</v>
      </c>
      <c r="V616" s="113">
        <f>(O616-O$2)/O$3</f>
        <v>0.48402695854411304</v>
      </c>
      <c r="W616">
        <v>0</v>
      </c>
      <c r="Z616">
        <v>588</v>
      </c>
      <c r="AA616">
        <v>-0.54178321304614763</v>
      </c>
      <c r="AB616">
        <v>-0.11437750663819535</v>
      </c>
    </row>
    <row r="617" spans="1:28" x14ac:dyDescent="0.35">
      <c r="A617">
        <v>121687</v>
      </c>
      <c r="B617">
        <v>8367455</v>
      </c>
      <c r="C617">
        <v>5381</v>
      </c>
      <c r="D617">
        <v>1555</v>
      </c>
      <c r="E617">
        <v>16.600000000000001</v>
      </c>
      <c r="F617">
        <v>38336</v>
      </c>
      <c r="G617">
        <v>5.3</v>
      </c>
      <c r="H617">
        <v>0</v>
      </c>
      <c r="K617">
        <v>6713201</v>
      </c>
      <c r="L617">
        <v>1199</v>
      </c>
      <c r="M617">
        <v>18</v>
      </c>
      <c r="N617">
        <v>36580</v>
      </c>
      <c r="O617">
        <v>6.1</v>
      </c>
      <c r="P617">
        <v>0</v>
      </c>
      <c r="R617" s="113">
        <f>(K617-K$2)/K$3</f>
        <v>0.36054795687934493</v>
      </c>
      <c r="S617" s="113">
        <f>(L617-L$2)/L$3</f>
        <v>0.65199367743782422</v>
      </c>
      <c r="T617" s="113">
        <f>(M617-M$2)/M$3</f>
        <v>1.3226349551288856</v>
      </c>
      <c r="U617" s="113">
        <f>(N617-N$2)/N$3</f>
        <v>-1.1227064597669134</v>
      </c>
      <c r="V617" s="113">
        <f>(O617-O$2)/O$3</f>
        <v>-0.86446952624741602</v>
      </c>
      <c r="W617">
        <v>0</v>
      </c>
      <c r="Z617">
        <v>589</v>
      </c>
      <c r="AA617">
        <v>-0.26723038210043759</v>
      </c>
      <c r="AB617">
        <v>-0.27332829674703785</v>
      </c>
    </row>
    <row r="618" spans="1:28" x14ac:dyDescent="0.35">
      <c r="A618">
        <v>121689</v>
      </c>
      <c r="B618">
        <v>3231254</v>
      </c>
      <c r="C618">
        <v>5486</v>
      </c>
      <c r="D618">
        <v>589</v>
      </c>
      <c r="E618">
        <v>19.100000000000001</v>
      </c>
      <c r="F618">
        <v>37864</v>
      </c>
      <c r="G618">
        <v>4.3</v>
      </c>
      <c r="H618">
        <v>0</v>
      </c>
      <c r="K618">
        <v>2500722</v>
      </c>
      <c r="L618">
        <v>446</v>
      </c>
      <c r="M618">
        <v>17.8</v>
      </c>
      <c r="N618">
        <v>38512</v>
      </c>
      <c r="O618">
        <v>5</v>
      </c>
      <c r="P618">
        <v>0</v>
      </c>
      <c r="R618" s="113">
        <f>(K618-K$2)/K$3</f>
        <v>-1.5760579279770408</v>
      </c>
      <c r="S618" s="113">
        <f>(L618-L$2)/L$3</f>
        <v>-1.4542464631847336</v>
      </c>
      <c r="T618" s="113">
        <f>(M618-M$2)/M$3</f>
        <v>1.2227637297478331</v>
      </c>
      <c r="U618" s="113">
        <f>(N618-N$2)/N$3</f>
        <v>-0.48501868677006349</v>
      </c>
      <c r="V618" s="113">
        <f>(O618-O$2)/O$3</f>
        <v>-0.97599931070385826</v>
      </c>
      <c r="W618">
        <v>0</v>
      </c>
      <c r="Z618">
        <v>590</v>
      </c>
      <c r="AA618">
        <v>-0.80544370065858173</v>
      </c>
      <c r="AB618">
        <v>-0.23129357896380198</v>
      </c>
    </row>
    <row r="619" spans="1:28" x14ac:dyDescent="0.35">
      <c r="A619">
        <v>121690</v>
      </c>
      <c r="B619">
        <v>2239348</v>
      </c>
      <c r="C619">
        <v>7669</v>
      </c>
      <c r="D619">
        <v>292</v>
      </c>
      <c r="E619">
        <v>11.6</v>
      </c>
      <c r="F619">
        <v>39365</v>
      </c>
      <c r="G619">
        <v>6.6</v>
      </c>
      <c r="H619">
        <v>0</v>
      </c>
      <c r="K619">
        <v>3822432</v>
      </c>
      <c r="L619">
        <v>696</v>
      </c>
      <c r="M619">
        <v>20.399999999999999</v>
      </c>
      <c r="N619">
        <v>35394</v>
      </c>
      <c r="O619">
        <v>6.1</v>
      </c>
      <c r="P619">
        <v>0</v>
      </c>
      <c r="R619" s="113">
        <f>(K619-K$2)/K$3</f>
        <v>-0.9684272753201294</v>
      </c>
      <c r="S619" s="113">
        <f>(L619-L$2)/L$3</f>
        <v>-0.75496354797140097</v>
      </c>
      <c r="T619" s="113">
        <f>(M619-M$2)/M$3</f>
        <v>2.5210896597015182</v>
      </c>
      <c r="U619" s="113">
        <f>(N619-N$2)/N$3</f>
        <v>-1.5141648959854765</v>
      </c>
      <c r="V619" s="113">
        <f>(O619-O$2)/O$3</f>
        <v>-0.86446952624741602</v>
      </c>
      <c r="W619">
        <v>0</v>
      </c>
      <c r="Z619">
        <v>591</v>
      </c>
      <c r="AA619">
        <v>-1.1874514535131229</v>
      </c>
      <c r="AB619">
        <v>-6.7172888833670674E-2</v>
      </c>
    </row>
    <row r="620" spans="1:28" x14ac:dyDescent="0.35">
      <c r="A620">
        <v>121694</v>
      </c>
      <c r="B620">
        <v>5157089</v>
      </c>
      <c r="C620">
        <v>5801</v>
      </c>
      <c r="D620">
        <v>889</v>
      </c>
      <c r="E620">
        <v>18.7</v>
      </c>
      <c r="F620">
        <v>37349</v>
      </c>
      <c r="G620">
        <v>0.9</v>
      </c>
      <c r="H620">
        <v>0</v>
      </c>
      <c r="K620">
        <v>8367455</v>
      </c>
      <c r="L620">
        <v>1555</v>
      </c>
      <c r="M620">
        <v>16.600000000000001</v>
      </c>
      <c r="N620">
        <v>38336</v>
      </c>
      <c r="O620">
        <v>5.3</v>
      </c>
      <c r="P620">
        <v>0</v>
      </c>
      <c r="R620" s="113">
        <f>(K620-K$2)/K$3</f>
        <v>1.1210592927096756</v>
      </c>
      <c r="S620" s="113">
        <f>(L620-L$2)/L$3</f>
        <v>1.6477725487016097</v>
      </c>
      <c r="T620" s="113">
        <f>(M620-M$2)/M$3</f>
        <v>0.62353637746151691</v>
      </c>
      <c r="U620" s="113">
        <f>(N620-N$2)/N$3</f>
        <v>-0.54311032654617408</v>
      </c>
      <c r="V620" s="113">
        <f>(O620-O$2)/O$3</f>
        <v>-0.94558209676119231</v>
      </c>
      <c r="W620">
        <v>0</v>
      </c>
      <c r="Z620">
        <v>592</v>
      </c>
      <c r="AA620">
        <v>-1.224364404587859</v>
      </c>
      <c r="AB620">
        <v>0.15717594313282235</v>
      </c>
    </row>
    <row r="621" spans="1:28" x14ac:dyDescent="0.35">
      <c r="A621">
        <v>121699</v>
      </c>
      <c r="B621">
        <v>3682990</v>
      </c>
      <c r="C621">
        <v>5497</v>
      </c>
      <c r="D621">
        <v>670</v>
      </c>
      <c r="E621">
        <v>15.4</v>
      </c>
      <c r="F621">
        <v>36622</v>
      </c>
      <c r="G621">
        <v>3.4</v>
      </c>
      <c r="H621">
        <v>0</v>
      </c>
      <c r="K621">
        <v>3231254</v>
      </c>
      <c r="L621">
        <v>589</v>
      </c>
      <c r="M621">
        <v>19.100000000000001</v>
      </c>
      <c r="N621">
        <v>37864</v>
      </c>
      <c r="O621">
        <v>4.3</v>
      </c>
      <c r="P621">
        <v>0</v>
      </c>
      <c r="R621" s="113">
        <f>(K621-K$2)/K$3</f>
        <v>-1.2402099462361456</v>
      </c>
      <c r="S621" s="113">
        <f>(L621-L$2)/L$3</f>
        <v>-1.0542566356827072</v>
      </c>
      <c r="T621" s="113">
        <f>(M621-M$2)/M$3</f>
        <v>1.8719266947246767</v>
      </c>
      <c r="U621" s="113">
        <f>(N621-N$2)/N$3</f>
        <v>-0.69890154230937962</v>
      </c>
      <c r="V621" s="113">
        <f>(O621-O$2)/O$3</f>
        <v>-1.0469728099034126</v>
      </c>
      <c r="W621">
        <v>0</v>
      </c>
      <c r="Z621">
        <v>593</v>
      </c>
      <c r="AA621">
        <v>0.47369026396235053</v>
      </c>
      <c r="AB621">
        <v>0.64254599405966761</v>
      </c>
    </row>
    <row r="622" spans="1:28" x14ac:dyDescent="0.35">
      <c r="A622">
        <v>121700</v>
      </c>
      <c r="B622">
        <v>2101127</v>
      </c>
      <c r="C622">
        <v>7321</v>
      </c>
      <c r="D622">
        <v>287</v>
      </c>
      <c r="E622">
        <v>13.5</v>
      </c>
      <c r="F622">
        <v>36309</v>
      </c>
      <c r="G622">
        <v>5.5</v>
      </c>
      <c r="H622">
        <v>0</v>
      </c>
      <c r="K622">
        <v>2239348</v>
      </c>
      <c r="L622">
        <v>292</v>
      </c>
      <c r="M622">
        <v>11.6</v>
      </c>
      <c r="N622">
        <v>39365</v>
      </c>
      <c r="O622">
        <v>6.6</v>
      </c>
      <c r="P622">
        <v>0</v>
      </c>
      <c r="R622" s="113">
        <f>(K622-K$2)/K$3</f>
        <v>-1.6962195778151654</v>
      </c>
      <c r="S622" s="113">
        <f>(L622-L$2)/L$3</f>
        <v>-1.8850047389561464</v>
      </c>
      <c r="T622" s="113">
        <f>(M622-M$2)/M$3</f>
        <v>-1.8732442570648034</v>
      </c>
      <c r="U622" s="113">
        <f>(N622-N$2)/N$3</f>
        <v>-0.20347227353698225</v>
      </c>
      <c r="V622" s="113">
        <f>(O622-O$2)/O$3</f>
        <v>-0.81377416967630589</v>
      </c>
      <c r="W622">
        <v>0</v>
      </c>
      <c r="Z622">
        <v>594</v>
      </c>
      <c r="AA622">
        <v>8.3208975564443038E-2</v>
      </c>
      <c r="AB622">
        <v>0.34121534282545207</v>
      </c>
    </row>
    <row r="623" spans="1:28" x14ac:dyDescent="0.35">
      <c r="A623">
        <v>121702</v>
      </c>
      <c r="B623">
        <v>5933168</v>
      </c>
      <c r="C623">
        <v>5384</v>
      </c>
      <c r="D623">
        <v>1102</v>
      </c>
      <c r="E623">
        <v>17</v>
      </c>
      <c r="F623">
        <v>36994</v>
      </c>
      <c r="G623">
        <v>8.6</v>
      </c>
      <c r="H623">
        <v>0</v>
      </c>
      <c r="K623">
        <v>5157089</v>
      </c>
      <c r="L623">
        <v>889</v>
      </c>
      <c r="M623">
        <v>18.7</v>
      </c>
      <c r="N623">
        <v>37349</v>
      </c>
      <c r="O623">
        <v>0.9</v>
      </c>
      <c r="P623">
        <v>0</v>
      </c>
      <c r="R623" s="113">
        <f>(K623-K$2)/K$3</f>
        <v>-0.35484448939650359</v>
      </c>
      <c r="S623" s="113">
        <f>(L623-L$2)/L$3</f>
        <v>-0.21511713742670821</v>
      </c>
      <c r="T623" s="113">
        <f>(M623-M$2)/M$3</f>
        <v>1.67218424396257</v>
      </c>
      <c r="U623" s="113">
        <f>(N623-N$2)/N$3</f>
        <v>-0.86888560188152131</v>
      </c>
      <c r="V623" s="113">
        <f>(O623-O$2)/O$3</f>
        <v>-1.3917012345869613</v>
      </c>
      <c r="W623">
        <v>0</v>
      </c>
      <c r="Z623">
        <v>595</v>
      </c>
      <c r="AA623">
        <v>0.84415318524627558</v>
      </c>
      <c r="AB623">
        <v>-0.10344886228119377</v>
      </c>
    </row>
    <row r="624" spans="1:28" x14ac:dyDescent="0.35">
      <c r="A624">
        <v>121711</v>
      </c>
      <c r="B624">
        <v>6541590</v>
      </c>
      <c r="C624">
        <v>5071</v>
      </c>
      <c r="D624">
        <v>1290</v>
      </c>
      <c r="E624">
        <v>18.7</v>
      </c>
      <c r="F624">
        <v>39227</v>
      </c>
      <c r="G624">
        <v>6.7</v>
      </c>
      <c r="H624">
        <v>0</v>
      </c>
      <c r="K624">
        <v>3682990</v>
      </c>
      <c r="L624">
        <v>670</v>
      </c>
      <c r="M624">
        <v>15.4</v>
      </c>
      <c r="N624">
        <v>36622</v>
      </c>
      <c r="O624">
        <v>3.4</v>
      </c>
      <c r="P624">
        <v>0</v>
      </c>
      <c r="R624" s="113">
        <f>(K624-K$2)/K$3</f>
        <v>-1.032533042445887</v>
      </c>
      <c r="S624" s="113">
        <f>(L624-L$2)/L$3</f>
        <v>-0.82768897115358753</v>
      </c>
      <c r="T624" s="113">
        <f>(M624-M$2)/M$3</f>
        <v>2.4309025175199749E-2</v>
      </c>
      <c r="U624" s="113">
        <f>(N624-N$2)/N$3</f>
        <v>-1.1088436820930687</v>
      </c>
      <c r="V624" s="113">
        <f>(O624-O$2)/O$3</f>
        <v>-1.1382244517314106</v>
      </c>
      <c r="W624">
        <v>0</v>
      </c>
      <c r="Z624">
        <v>596</v>
      </c>
      <c r="AA624">
        <v>0.24200382237430271</v>
      </c>
      <c r="AB624">
        <v>0.27096462725597115</v>
      </c>
    </row>
    <row r="625" spans="1:28" x14ac:dyDescent="0.35">
      <c r="A625">
        <v>121714</v>
      </c>
      <c r="B625">
        <v>3099712</v>
      </c>
      <c r="C625">
        <v>5698</v>
      </c>
      <c r="D625">
        <v>544</v>
      </c>
      <c r="E625">
        <v>17.899999999999999</v>
      </c>
      <c r="F625">
        <v>37245</v>
      </c>
      <c r="G625">
        <v>7.7</v>
      </c>
      <c r="H625">
        <v>0</v>
      </c>
      <c r="K625">
        <v>2101127</v>
      </c>
      <c r="L625">
        <v>287</v>
      </c>
      <c r="M625">
        <v>13.5</v>
      </c>
      <c r="N625">
        <v>36309</v>
      </c>
      <c r="O625">
        <v>5.5</v>
      </c>
      <c r="P625">
        <v>0</v>
      </c>
      <c r="R625" s="113">
        <f>(K625-K$2)/K$3</f>
        <v>-1.7597640137662371</v>
      </c>
      <c r="S625" s="113">
        <f>(L625-L$2)/L$3</f>
        <v>-1.898990397260413</v>
      </c>
      <c r="T625" s="113">
        <f>(M625-M$2)/M$3</f>
        <v>-0.92446761594480176</v>
      </c>
      <c r="U625" s="113">
        <f>(N625-N$2)/N$3</f>
        <v>-1.21215438237672</v>
      </c>
      <c r="V625" s="113">
        <f>(O625-O$2)/O$3</f>
        <v>-0.92530395413274813</v>
      </c>
      <c r="W625">
        <v>0</v>
      </c>
      <c r="Z625">
        <v>597</v>
      </c>
      <c r="AA625">
        <v>1.2400169516914468</v>
      </c>
      <c r="AB625">
        <v>0.3341239478211846</v>
      </c>
    </row>
    <row r="626" spans="1:28" x14ac:dyDescent="0.35">
      <c r="A626">
        <v>121715</v>
      </c>
      <c r="B626">
        <v>2566969</v>
      </c>
      <c r="C626">
        <v>5617</v>
      </c>
      <c r="D626">
        <v>457</v>
      </c>
      <c r="E626">
        <v>15.1</v>
      </c>
      <c r="F626">
        <v>37734</v>
      </c>
      <c r="G626">
        <v>4.5999999999999996</v>
      </c>
      <c r="H626">
        <v>0</v>
      </c>
      <c r="K626">
        <v>5933168</v>
      </c>
      <c r="L626">
        <v>1102</v>
      </c>
      <c r="M626">
        <v>17</v>
      </c>
      <c r="N626">
        <v>36994</v>
      </c>
      <c r="O626">
        <v>8.6</v>
      </c>
      <c r="P626">
        <v>0</v>
      </c>
      <c r="R626" s="113">
        <f>(K626-K$2)/K$3</f>
        <v>1.9428461637351481E-3</v>
      </c>
      <c r="S626" s="113">
        <f>(L626-L$2)/L$3</f>
        <v>0.38067190633505116</v>
      </c>
      <c r="T626" s="113">
        <f>(M626-M$2)/M$3</f>
        <v>0.82327882822362175</v>
      </c>
      <c r="U626" s="113">
        <f>(N626-N$2)/N$3</f>
        <v>-0.98605907983901697</v>
      </c>
      <c r="V626" s="113">
        <f>(O626-O$2)/O$3</f>
        <v>-0.61099274339186549</v>
      </c>
      <c r="W626">
        <v>0</v>
      </c>
      <c r="Z626">
        <v>598</v>
      </c>
      <c r="AA626">
        <v>4.6168475759857802E-2</v>
      </c>
      <c r="AB626">
        <v>0.40054220737635005</v>
      </c>
    </row>
    <row r="627" spans="1:28" x14ac:dyDescent="0.35">
      <c r="A627">
        <v>121716</v>
      </c>
      <c r="B627">
        <v>4013060</v>
      </c>
      <c r="C627">
        <v>4924</v>
      </c>
      <c r="D627">
        <v>815</v>
      </c>
      <c r="E627">
        <v>18</v>
      </c>
      <c r="F627">
        <v>38252</v>
      </c>
      <c r="G627">
        <v>1.7</v>
      </c>
      <c r="H627">
        <v>0</v>
      </c>
      <c r="K627">
        <v>6541590</v>
      </c>
      <c r="L627">
        <v>1290</v>
      </c>
      <c r="M627">
        <v>18.7</v>
      </c>
      <c r="N627">
        <v>39227</v>
      </c>
      <c r="O627">
        <v>6.7</v>
      </c>
      <c r="P627">
        <v>0</v>
      </c>
      <c r="R627" s="113">
        <f>(K627-K$2)/K$3</f>
        <v>0.28165311312912344</v>
      </c>
      <c r="S627" s="113">
        <f>(L627-L$2)/L$3</f>
        <v>0.90653265857547727</v>
      </c>
      <c r="T627" s="113">
        <f>(M627-M$2)/M$3</f>
        <v>1.67218424396257</v>
      </c>
      <c r="U627" s="113">
        <f>(N627-N$2)/N$3</f>
        <v>-0.24902140017961438</v>
      </c>
      <c r="V627" s="113">
        <f>(O627-O$2)/O$3</f>
        <v>-0.80363509836208391</v>
      </c>
      <c r="W627">
        <v>0</v>
      </c>
      <c r="Z627">
        <v>599</v>
      </c>
      <c r="AA627">
        <v>-0.42809911829132513</v>
      </c>
      <c r="AB627">
        <v>-0.19422450301526933</v>
      </c>
    </row>
    <row r="628" spans="1:28" x14ac:dyDescent="0.35">
      <c r="A628">
        <v>121717</v>
      </c>
      <c r="B628">
        <v>6917428</v>
      </c>
      <c r="C628">
        <v>4868</v>
      </c>
      <c r="D628">
        <v>1421</v>
      </c>
      <c r="E628">
        <v>16.3</v>
      </c>
      <c r="F628">
        <v>35631</v>
      </c>
      <c r="G628">
        <v>1.9</v>
      </c>
      <c r="H628">
        <v>0</v>
      </c>
      <c r="K628">
        <v>3099712</v>
      </c>
      <c r="L628">
        <v>544</v>
      </c>
      <c r="M628">
        <v>17.899999999999999</v>
      </c>
      <c r="N628">
        <v>37245</v>
      </c>
      <c r="O628">
        <v>7.7</v>
      </c>
      <c r="P628">
        <v>0</v>
      </c>
      <c r="R628" s="113">
        <f>(K628-K$2)/K$3</f>
        <v>-1.3006838408966954</v>
      </c>
      <c r="S628" s="113">
        <f>(L628-L$2)/L$3</f>
        <v>-1.1801275604211072</v>
      </c>
      <c r="T628" s="113">
        <f>(M628-M$2)/M$3</f>
        <v>1.2726993424383586</v>
      </c>
      <c r="U628" s="113">
        <f>(N628-N$2)/N$3</f>
        <v>-0.90321247993104115</v>
      </c>
      <c r="V628" s="113">
        <f>(O628-O$2)/O$3</f>
        <v>-0.70224438521986365</v>
      </c>
      <c r="W628">
        <v>0</v>
      </c>
      <c r="Z628">
        <v>600</v>
      </c>
      <c r="AA628">
        <v>-1.6799987212053817</v>
      </c>
      <c r="AB628">
        <v>0.70474720349619635</v>
      </c>
    </row>
    <row r="629" spans="1:28" x14ac:dyDescent="0.35">
      <c r="A629">
        <v>121718</v>
      </c>
      <c r="B629">
        <v>2840640</v>
      </c>
      <c r="C629">
        <v>5918</v>
      </c>
      <c r="D629">
        <v>480</v>
      </c>
      <c r="E629">
        <v>16.8</v>
      </c>
      <c r="F629">
        <v>38386</v>
      </c>
      <c r="G629">
        <v>6.4</v>
      </c>
      <c r="H629">
        <v>0</v>
      </c>
      <c r="K629">
        <v>2566969</v>
      </c>
      <c r="L629">
        <v>457</v>
      </c>
      <c r="M629">
        <v>15.1</v>
      </c>
      <c r="N629">
        <v>37734</v>
      </c>
      <c r="O629">
        <v>4.5999999999999996</v>
      </c>
      <c r="P629">
        <v>0</v>
      </c>
      <c r="R629" s="113">
        <f>(K629-K$2)/K$3</f>
        <v>-1.5456021488374698</v>
      </c>
      <c r="S629" s="113">
        <f>(L629-L$2)/L$3</f>
        <v>-1.4234780149153468</v>
      </c>
      <c r="T629" s="113">
        <f>(M629-M$2)/M$3</f>
        <v>-0.12549781289637976</v>
      </c>
      <c r="U629" s="113">
        <f>(N629-N$2)/N$3</f>
        <v>-0.74181013987127942</v>
      </c>
      <c r="V629" s="113">
        <f>(O629-O$2)/O$3</f>
        <v>-1.0165555959607464</v>
      </c>
      <c r="W629">
        <v>0</v>
      </c>
      <c r="Z629">
        <v>601</v>
      </c>
      <c r="AA629">
        <v>0.13707151626598296</v>
      </c>
      <c r="AB629">
        <v>-0.21804937552054821</v>
      </c>
    </row>
    <row r="630" spans="1:28" x14ac:dyDescent="0.35">
      <c r="A630">
        <v>121720</v>
      </c>
      <c r="B630">
        <v>6283548</v>
      </c>
      <c r="C630">
        <v>4782</v>
      </c>
      <c r="D630">
        <v>1314</v>
      </c>
      <c r="E630">
        <v>16.899999999999999</v>
      </c>
      <c r="F630">
        <v>36187</v>
      </c>
      <c r="G630">
        <v>3.8</v>
      </c>
      <c r="H630">
        <v>0</v>
      </c>
      <c r="K630">
        <v>4013060</v>
      </c>
      <c r="L630">
        <v>815</v>
      </c>
      <c r="M630">
        <v>18</v>
      </c>
      <c r="N630">
        <v>38252</v>
      </c>
      <c r="O630">
        <v>1.7</v>
      </c>
      <c r="P630">
        <v>0</v>
      </c>
      <c r="R630" s="113">
        <f>(K630-K$2)/K$3</f>
        <v>-0.880789733003977</v>
      </c>
      <c r="S630" s="113">
        <f>(L630-L$2)/L$3</f>
        <v>-0.42210488032985466</v>
      </c>
      <c r="T630" s="113">
        <f>(M630-M$2)/M$3</f>
        <v>1.3226349551288856</v>
      </c>
      <c r="U630" s="113">
        <f>(N630-N$2)/N$3</f>
        <v>-0.57083588189386314</v>
      </c>
      <c r="V630" s="113">
        <f>(O630-O$2)/O$3</f>
        <v>-1.3105886640731852</v>
      </c>
      <c r="W630">
        <v>0</v>
      </c>
      <c r="Z630">
        <v>602</v>
      </c>
      <c r="AA630">
        <v>-1.1119978512468698</v>
      </c>
      <c r="AB630">
        <v>0.13879213511618749</v>
      </c>
    </row>
    <row r="631" spans="1:28" x14ac:dyDescent="0.35">
      <c r="A631">
        <v>122066</v>
      </c>
      <c r="B631">
        <v>5127220</v>
      </c>
      <c r="C631">
        <v>4837</v>
      </c>
      <c r="D631">
        <v>1060</v>
      </c>
      <c r="E631">
        <v>16.5</v>
      </c>
      <c r="F631">
        <v>38682</v>
      </c>
      <c r="G631">
        <v>6.7</v>
      </c>
      <c r="H631">
        <v>0</v>
      </c>
      <c r="K631">
        <v>6917428</v>
      </c>
      <c r="L631">
        <v>1421</v>
      </c>
      <c r="M631">
        <v>16.3</v>
      </c>
      <c r="N631">
        <v>35631</v>
      </c>
      <c r="O631">
        <v>1.9</v>
      </c>
      <c r="P631">
        <v>0</v>
      </c>
      <c r="R631" s="113">
        <f>(K631-K$2)/K$3</f>
        <v>0.45443737687326419</v>
      </c>
      <c r="S631" s="113">
        <f>(L631-L$2)/L$3</f>
        <v>1.2729569061472634</v>
      </c>
      <c r="T631" s="113">
        <f>(M631-M$2)/M$3</f>
        <v>0.47372953938993739</v>
      </c>
      <c r="U631" s="113">
        <f>(N631-N$2)/N$3</f>
        <v>-1.4359392219687821</v>
      </c>
      <c r="V631" s="113">
        <f>(O631-O$2)/O$3</f>
        <v>-1.290310521444741</v>
      </c>
      <c r="W631">
        <v>0</v>
      </c>
      <c r="Z631">
        <v>603</v>
      </c>
      <c r="AA631">
        <v>-0.19509191938116441</v>
      </c>
      <c r="AB631">
        <v>5.6083174362266147E-2</v>
      </c>
    </row>
    <row r="632" spans="1:28" x14ac:dyDescent="0.35">
      <c r="A632">
        <v>122351</v>
      </c>
      <c r="B632">
        <v>3803553</v>
      </c>
      <c r="C632">
        <v>5133</v>
      </c>
      <c r="D632">
        <v>741</v>
      </c>
      <c r="E632">
        <v>16.600000000000001</v>
      </c>
      <c r="F632">
        <v>41152</v>
      </c>
      <c r="G632">
        <v>5.2</v>
      </c>
      <c r="H632">
        <v>0</v>
      </c>
      <c r="K632">
        <v>2840640</v>
      </c>
      <c r="L632">
        <v>480</v>
      </c>
      <c r="M632">
        <v>16.8</v>
      </c>
      <c r="N632">
        <v>38386</v>
      </c>
      <c r="O632">
        <v>6.4</v>
      </c>
      <c r="P632">
        <v>0</v>
      </c>
      <c r="R632" s="113">
        <f>(K632-K$2)/K$3</f>
        <v>-1.4197871906822999</v>
      </c>
      <c r="S632" s="113">
        <f>(L632-L$2)/L$3</f>
        <v>-1.3591439867157202</v>
      </c>
      <c r="T632" s="113">
        <f>(M632-M$2)/M$3</f>
        <v>0.72340760284256933</v>
      </c>
      <c r="U632" s="113">
        <f>(N632-N$2)/N$3</f>
        <v>-0.52660701979159719</v>
      </c>
      <c r="V632" s="113">
        <f>(O632-O$2)/O$3</f>
        <v>-0.83405231230474997</v>
      </c>
      <c r="W632">
        <v>0</v>
      </c>
      <c r="Z632">
        <v>604</v>
      </c>
      <c r="AA632">
        <v>-1.6205792467168032</v>
      </c>
      <c r="AB632">
        <v>0.25427528579556613</v>
      </c>
    </row>
    <row r="633" spans="1:28" x14ac:dyDescent="0.35">
      <c r="A633">
        <v>122362</v>
      </c>
      <c r="B633">
        <v>6061226</v>
      </c>
      <c r="C633">
        <v>5702</v>
      </c>
      <c r="D633">
        <v>1063</v>
      </c>
      <c r="E633">
        <v>14.8</v>
      </c>
      <c r="F633">
        <v>39439</v>
      </c>
      <c r="G633">
        <v>6.1</v>
      </c>
      <c r="H633">
        <v>0</v>
      </c>
      <c r="K633">
        <v>6283548</v>
      </c>
      <c r="L633">
        <v>1314</v>
      </c>
      <c r="M633">
        <v>16.899999999999999</v>
      </c>
      <c r="N633">
        <v>36187</v>
      </c>
      <c r="O633">
        <v>3.8</v>
      </c>
      <c r="P633">
        <v>0</v>
      </c>
      <c r="R633" s="113">
        <f>(K633-K$2)/K$3</f>
        <v>0.1630232859560713</v>
      </c>
      <c r="S633" s="113">
        <f>(L633-L$2)/L$3</f>
        <v>0.97366381843595717</v>
      </c>
      <c r="T633" s="113">
        <f>(M633-M$2)/M$3</f>
        <v>0.77334321553309471</v>
      </c>
      <c r="U633" s="113">
        <f>(N633-N$2)/N$3</f>
        <v>-1.2524224508578876</v>
      </c>
      <c r="V633" s="113">
        <f>(O633-O$2)/O$3</f>
        <v>-1.0976681664745227</v>
      </c>
      <c r="W633">
        <v>0</v>
      </c>
      <c r="Z633">
        <v>605</v>
      </c>
      <c r="AA633">
        <v>-1.5199238679954596</v>
      </c>
      <c r="AB633">
        <v>0.28089588936792786</v>
      </c>
    </row>
    <row r="634" spans="1:28" x14ac:dyDescent="0.35">
      <c r="A634">
        <v>122363</v>
      </c>
      <c r="B634">
        <v>4024490</v>
      </c>
      <c r="C634">
        <v>11026</v>
      </c>
      <c r="D634">
        <v>365</v>
      </c>
      <c r="E634">
        <v>16.2</v>
      </c>
      <c r="F634">
        <v>36879</v>
      </c>
      <c r="G634">
        <v>18.899999999999999</v>
      </c>
      <c r="H634">
        <v>0</v>
      </c>
      <c r="K634">
        <v>5127220</v>
      </c>
      <c r="L634">
        <v>1060</v>
      </c>
      <c r="M634">
        <v>16.5</v>
      </c>
      <c r="N634">
        <v>38682</v>
      </c>
      <c r="O634">
        <v>6.7</v>
      </c>
      <c r="P634">
        <v>0</v>
      </c>
      <c r="R634" s="113">
        <f>(K634-K$2)/K$3</f>
        <v>-0.36857618542983112</v>
      </c>
      <c r="S634" s="113">
        <f>(L634-L$2)/L$3</f>
        <v>0.26319237657921124</v>
      </c>
      <c r="T634" s="113">
        <f>(M634-M$2)/M$3</f>
        <v>0.57360076477098987</v>
      </c>
      <c r="U634" s="113">
        <f>(N634-N$2)/N$3</f>
        <v>-0.42890744380450219</v>
      </c>
      <c r="V634" s="113">
        <f>(O634-O$2)/O$3</f>
        <v>-0.80363509836208391</v>
      </c>
      <c r="W634">
        <v>0</v>
      </c>
      <c r="Z634">
        <v>606</v>
      </c>
      <c r="AA634">
        <v>-0.57089748883600044</v>
      </c>
      <c r="AB634">
        <v>-1.5733561020747078E-2</v>
      </c>
    </row>
    <row r="635" spans="1:28" x14ac:dyDescent="0.35">
      <c r="A635">
        <v>122374</v>
      </c>
      <c r="B635">
        <v>3460322</v>
      </c>
      <c r="C635">
        <v>6326</v>
      </c>
      <c r="D635">
        <v>547</v>
      </c>
      <c r="E635">
        <v>14.7</v>
      </c>
      <c r="F635">
        <v>39847</v>
      </c>
      <c r="G635">
        <v>14.3</v>
      </c>
      <c r="H635">
        <v>0</v>
      </c>
      <c r="K635">
        <v>3803553</v>
      </c>
      <c r="L635">
        <v>741</v>
      </c>
      <c r="M635">
        <v>16.600000000000001</v>
      </c>
      <c r="N635">
        <v>41152</v>
      </c>
      <c r="O635">
        <v>5.2</v>
      </c>
      <c r="P635">
        <v>0</v>
      </c>
      <c r="R635" s="113">
        <f>(K635-K$2)/K$3</f>
        <v>-0.97710653105059209</v>
      </c>
      <c r="S635" s="113">
        <f>(L635-L$2)/L$3</f>
        <v>-0.62909262323300108</v>
      </c>
      <c r="T635" s="113">
        <f>(M635-M$2)/M$3</f>
        <v>0.62353637746151691</v>
      </c>
      <c r="U635" s="113">
        <f>(N635-N$2)/N$3</f>
        <v>0.38635590987159474</v>
      </c>
      <c r="V635" s="113">
        <f>(O635-O$2)/O$3</f>
        <v>-0.95572116807541407</v>
      </c>
      <c r="W635">
        <v>0</v>
      </c>
      <c r="Z635">
        <v>607</v>
      </c>
      <c r="AA635">
        <v>-3.6084145057399958E-2</v>
      </c>
      <c r="AB635">
        <v>0.15132026452379099</v>
      </c>
    </row>
    <row r="636" spans="1:28" x14ac:dyDescent="0.35">
      <c r="A636">
        <v>122854</v>
      </c>
      <c r="B636">
        <v>4437114</v>
      </c>
      <c r="C636">
        <v>5846</v>
      </c>
      <c r="D636">
        <v>759</v>
      </c>
      <c r="E636">
        <v>14.5</v>
      </c>
      <c r="F636">
        <v>37195</v>
      </c>
      <c r="G636">
        <v>9.4</v>
      </c>
      <c r="H636">
        <v>0</v>
      </c>
      <c r="K636">
        <v>6061226</v>
      </c>
      <c r="L636">
        <v>1063</v>
      </c>
      <c r="M636">
        <v>14.8</v>
      </c>
      <c r="N636">
        <v>39439</v>
      </c>
      <c r="O636">
        <v>6.1</v>
      </c>
      <c r="P636">
        <v>0</v>
      </c>
      <c r="R636" s="113">
        <f>(K636-K$2)/K$3</f>
        <v>6.0815039094059324E-2</v>
      </c>
      <c r="S636" s="113">
        <f>(L636-L$2)/L$3</f>
        <v>0.27158377156177127</v>
      </c>
      <c r="T636" s="113">
        <f>(M636-M$2)/M$3</f>
        <v>-0.27530465096795836</v>
      </c>
      <c r="U636" s="113">
        <f>(N636-N$2)/N$3</f>
        <v>-0.1790473795402085</v>
      </c>
      <c r="V636" s="113">
        <f>(O636-O$2)/O$3</f>
        <v>-0.86446952624741602</v>
      </c>
      <c r="W636">
        <v>0</v>
      </c>
      <c r="Z636">
        <v>608</v>
      </c>
      <c r="AA636">
        <v>-1.415561225626029</v>
      </c>
      <c r="AB636">
        <v>0.3221281181682949</v>
      </c>
    </row>
    <row r="637" spans="1:28" x14ac:dyDescent="0.35">
      <c r="A637">
        <v>123236</v>
      </c>
      <c r="B637">
        <v>3996760</v>
      </c>
      <c r="C637">
        <v>6520</v>
      </c>
      <c r="D637">
        <v>613</v>
      </c>
      <c r="E637">
        <v>13.4</v>
      </c>
      <c r="F637">
        <v>42152</v>
      </c>
      <c r="G637">
        <v>7.9</v>
      </c>
      <c r="H637">
        <v>0</v>
      </c>
      <c r="K637">
        <v>4024490</v>
      </c>
      <c r="L637">
        <v>365</v>
      </c>
      <c r="M637">
        <v>16.2</v>
      </c>
      <c r="N637">
        <v>36879</v>
      </c>
      <c r="O637">
        <v>18.899999999999999</v>
      </c>
      <c r="P637">
        <v>0</v>
      </c>
      <c r="R637" s="113">
        <f>(K637-K$2)/K$3</f>
        <v>-0.87553501119672095</v>
      </c>
      <c r="S637" s="113">
        <f>(L637-L$2)/L$3</f>
        <v>-1.6808141277138533</v>
      </c>
      <c r="T637" s="113">
        <f>(M637-M$2)/M$3</f>
        <v>0.42379392669941029</v>
      </c>
      <c r="U637" s="113">
        <f>(N637-N$2)/N$3</f>
        <v>-1.0240166853745438</v>
      </c>
      <c r="V637" s="113">
        <f>(O637-O$2)/O$3</f>
        <v>0.43333160197300291</v>
      </c>
      <c r="W637">
        <v>0</v>
      </c>
      <c r="Z637">
        <v>609</v>
      </c>
      <c r="AA637">
        <v>-0.57014379236242174</v>
      </c>
      <c r="AB637">
        <v>0.1565921533539496</v>
      </c>
    </row>
    <row r="638" spans="1:28" x14ac:dyDescent="0.35">
      <c r="A638">
        <v>123564</v>
      </c>
      <c r="B638">
        <v>2536352</v>
      </c>
      <c r="C638">
        <v>6097</v>
      </c>
      <c r="D638">
        <v>416</v>
      </c>
      <c r="E638">
        <v>15</v>
      </c>
      <c r="F638">
        <v>38821</v>
      </c>
      <c r="G638">
        <v>8.3000000000000007</v>
      </c>
      <c r="H638">
        <v>0</v>
      </c>
      <c r="K638">
        <v>3460322</v>
      </c>
      <c r="L638">
        <v>547</v>
      </c>
      <c r="M638">
        <v>14.7</v>
      </c>
      <c r="N638">
        <v>39847</v>
      </c>
      <c r="O638">
        <v>14.3</v>
      </c>
      <c r="P638">
        <v>0</v>
      </c>
      <c r="R638" s="113">
        <f>(K638-K$2)/K$3</f>
        <v>-1.1349003561272613</v>
      </c>
      <c r="S638" s="113">
        <f>(L638-L$2)/L$3</f>
        <v>-1.1717361654385472</v>
      </c>
      <c r="T638" s="113">
        <f>(M638-M$2)/M$3</f>
        <v>-0.32524026365848546</v>
      </c>
      <c r="U638" s="113">
        <f>(N638-N$2)/N$3</f>
        <v>-4.4380396422861304E-2</v>
      </c>
      <c r="V638" s="113">
        <f>(O638-O$2)/O$3</f>
        <v>-3.3065678481209983E-2</v>
      </c>
      <c r="W638">
        <v>0</v>
      </c>
      <c r="Z638">
        <v>610</v>
      </c>
      <c r="AA638">
        <v>0.92480542573015889</v>
      </c>
      <c r="AB638">
        <v>-0.34925337729467198</v>
      </c>
    </row>
    <row r="639" spans="1:28" x14ac:dyDescent="0.35">
      <c r="A639">
        <v>123580</v>
      </c>
      <c r="B639">
        <v>4587882</v>
      </c>
      <c r="C639">
        <v>5109</v>
      </c>
      <c r="D639">
        <v>898</v>
      </c>
      <c r="E639">
        <v>16.600000000000001</v>
      </c>
      <c r="F639">
        <v>39213</v>
      </c>
      <c r="G639">
        <v>8.5</v>
      </c>
      <c r="H639">
        <v>0</v>
      </c>
      <c r="K639">
        <v>4437114</v>
      </c>
      <c r="L639">
        <v>759</v>
      </c>
      <c r="M639">
        <v>14.5</v>
      </c>
      <c r="N639">
        <v>37195</v>
      </c>
      <c r="O639">
        <v>9.4</v>
      </c>
      <c r="P639">
        <v>0</v>
      </c>
      <c r="R639" s="113">
        <f>(K639-K$2)/K$3</f>
        <v>-0.68583909422408285</v>
      </c>
      <c r="S639" s="113">
        <f>(L639-L$2)/L$3</f>
        <v>-0.57874425333764112</v>
      </c>
      <c r="T639" s="113">
        <f>(M639-M$2)/M$3</f>
        <v>-0.42511148903953788</v>
      </c>
      <c r="U639" s="113">
        <f>(N639-N$2)/N$3</f>
        <v>-0.91971578668561804</v>
      </c>
      <c r="V639" s="113">
        <f>(O639-O$2)/O$3</f>
        <v>-0.5298801728780892</v>
      </c>
      <c r="W639">
        <v>0</v>
      </c>
      <c r="Z639">
        <v>611</v>
      </c>
      <c r="AA639">
        <v>-0.94967700678788736</v>
      </c>
      <c r="AB639">
        <v>1.6801625325914671E-2</v>
      </c>
    </row>
    <row r="640" spans="1:28" x14ac:dyDescent="0.35">
      <c r="A640">
        <v>123589</v>
      </c>
      <c r="B640">
        <v>7066766</v>
      </c>
      <c r="C640">
        <v>5411</v>
      </c>
      <c r="D640">
        <v>1306</v>
      </c>
      <c r="E640">
        <v>15.9</v>
      </c>
      <c r="F640">
        <v>39469</v>
      </c>
      <c r="G640">
        <v>5.7</v>
      </c>
      <c r="H640">
        <v>0</v>
      </c>
      <c r="K640">
        <v>3996760</v>
      </c>
      <c r="L640">
        <v>613</v>
      </c>
      <c r="M640">
        <v>13.4</v>
      </c>
      <c r="N640">
        <v>42152</v>
      </c>
      <c r="O640">
        <v>7.9</v>
      </c>
      <c r="P640">
        <v>0</v>
      </c>
      <c r="R640" s="113">
        <f>(K640-K$2)/K$3</f>
        <v>-0.88828334328029157</v>
      </c>
      <c r="S640" s="113">
        <f>(L640-L$2)/L$3</f>
        <v>-0.98712547582222732</v>
      </c>
      <c r="T640" s="113">
        <f>(M640-M$2)/M$3</f>
        <v>-0.97440322863532802</v>
      </c>
      <c r="U640" s="113">
        <f>(N640-N$2)/N$3</f>
        <v>0.716422044963132</v>
      </c>
      <c r="V640" s="113">
        <f>(O640-O$2)/O$3</f>
        <v>-0.68196624259141958</v>
      </c>
      <c r="W640">
        <v>0</v>
      </c>
      <c r="Z640">
        <v>612</v>
      </c>
      <c r="AA640">
        <v>0.38105490841377326</v>
      </c>
      <c r="AB640">
        <v>0.16016031438198025</v>
      </c>
    </row>
    <row r="641" spans="1:28" x14ac:dyDescent="0.35">
      <c r="A641">
        <v>123862</v>
      </c>
      <c r="B641">
        <v>6142352</v>
      </c>
      <c r="C641">
        <v>5407</v>
      </c>
      <c r="D641">
        <v>1136</v>
      </c>
      <c r="E641">
        <v>16.5</v>
      </c>
      <c r="F641">
        <v>39320</v>
      </c>
      <c r="G641">
        <v>10.8</v>
      </c>
      <c r="H641">
        <v>0</v>
      </c>
      <c r="K641">
        <v>2536352</v>
      </c>
      <c r="L641">
        <v>416</v>
      </c>
      <c r="M641">
        <v>15</v>
      </c>
      <c r="N641">
        <v>38821</v>
      </c>
      <c r="O641">
        <v>8.3000000000000007</v>
      </c>
      <c r="P641">
        <v>0</v>
      </c>
      <c r="R641" s="113">
        <f>(K641-K$2)/K$3</f>
        <v>-1.5596777234282626</v>
      </c>
      <c r="S641" s="113">
        <f>(L641-L$2)/L$3</f>
        <v>-1.5381604130103335</v>
      </c>
      <c r="T641" s="113">
        <f>(M641-M$2)/M$3</f>
        <v>-0.17543342558690597</v>
      </c>
      <c r="U641" s="113">
        <f>(N641-N$2)/N$3</f>
        <v>-0.38302825102677851</v>
      </c>
      <c r="V641" s="113">
        <f>(O641-O$2)/O$3</f>
        <v>-0.64140995733453143</v>
      </c>
      <c r="W641">
        <v>0</v>
      </c>
      <c r="Z641">
        <v>613</v>
      </c>
      <c r="AA641">
        <v>0.14683964347907991</v>
      </c>
      <c r="AB641">
        <v>0.21370831340026503</v>
      </c>
    </row>
    <row r="642" spans="1:28" x14ac:dyDescent="0.35">
      <c r="A642">
        <v>123869</v>
      </c>
      <c r="B642">
        <v>2621820</v>
      </c>
      <c r="C642">
        <v>5905</v>
      </c>
      <c r="D642">
        <v>444</v>
      </c>
      <c r="E642">
        <v>14</v>
      </c>
      <c r="F642">
        <v>39832</v>
      </c>
      <c r="G642">
        <v>11</v>
      </c>
      <c r="H642">
        <v>0</v>
      </c>
      <c r="K642">
        <v>4587882</v>
      </c>
      <c r="L642">
        <v>898</v>
      </c>
      <c r="M642">
        <v>16.600000000000001</v>
      </c>
      <c r="N642">
        <v>39213</v>
      </c>
      <c r="O642">
        <v>8.5</v>
      </c>
      <c r="P642">
        <v>0</v>
      </c>
      <c r="R642" s="113">
        <f>(K642-K$2)/K$3</f>
        <v>-0.61652641728301627</v>
      </c>
      <c r="S642" s="113">
        <f>(L642-L$2)/L$3</f>
        <v>-0.18994295247902823</v>
      </c>
      <c r="T642" s="113">
        <f>(M642-M$2)/M$3</f>
        <v>0.62353637746151691</v>
      </c>
      <c r="U642" s="113">
        <f>(N642-N$2)/N$3</f>
        <v>-0.25364232607089587</v>
      </c>
      <c r="V642" s="113">
        <f>(O642-O$2)/O$3</f>
        <v>-0.62113181470608747</v>
      </c>
      <c r="W642">
        <v>0</v>
      </c>
      <c r="Z642">
        <v>614</v>
      </c>
      <c r="AA642">
        <v>-1.7552142064270524</v>
      </c>
      <c r="AB642">
        <v>0.17915627845001159</v>
      </c>
    </row>
    <row r="643" spans="1:28" x14ac:dyDescent="0.35">
      <c r="A643">
        <v>123878</v>
      </c>
      <c r="B643">
        <v>4387944</v>
      </c>
      <c r="C643">
        <v>6044</v>
      </c>
      <c r="D643">
        <v>726</v>
      </c>
      <c r="E643">
        <v>16.8</v>
      </c>
      <c r="F643">
        <v>36483</v>
      </c>
      <c r="G643">
        <v>18</v>
      </c>
      <c r="H643">
        <v>0</v>
      </c>
      <c r="K643">
        <v>7066766</v>
      </c>
      <c r="L643">
        <v>1306</v>
      </c>
      <c r="M643">
        <v>15.9</v>
      </c>
      <c r="N643">
        <v>39469</v>
      </c>
      <c r="O643">
        <v>5.7</v>
      </c>
      <c r="P643">
        <v>0</v>
      </c>
      <c r="R643" s="113">
        <f>(K643-K$2)/K$3</f>
        <v>0.52309263892505908</v>
      </c>
      <c r="S643" s="113">
        <f>(L643-L$2)/L$3</f>
        <v>0.95128676514913046</v>
      </c>
      <c r="T643" s="113">
        <f>(M643-M$2)/M$3</f>
        <v>0.27398708862783167</v>
      </c>
      <c r="U643" s="113">
        <f>(N643-N$2)/N$3</f>
        <v>-0.16914539548746238</v>
      </c>
      <c r="V643" s="113">
        <f>(O643-O$2)/O$3</f>
        <v>-0.90502581150430406</v>
      </c>
      <c r="W643">
        <v>0</v>
      </c>
      <c r="Z643">
        <v>615</v>
      </c>
      <c r="AA643">
        <v>-1.2729979470896433</v>
      </c>
      <c r="AB643">
        <v>0.30457067176951391</v>
      </c>
    </row>
    <row r="644" spans="1:28" x14ac:dyDescent="0.35">
      <c r="A644">
        <v>123883</v>
      </c>
      <c r="B644">
        <v>7429228</v>
      </c>
      <c r="C644">
        <v>5836</v>
      </c>
      <c r="D644">
        <v>1273</v>
      </c>
      <c r="E644">
        <v>15.3</v>
      </c>
      <c r="F644">
        <v>38929</v>
      </c>
      <c r="G644">
        <v>8.5</v>
      </c>
      <c r="H644">
        <v>0</v>
      </c>
      <c r="K644">
        <v>6142352</v>
      </c>
      <c r="L644">
        <v>1136</v>
      </c>
      <c r="M644">
        <v>16.5</v>
      </c>
      <c r="N644">
        <v>39320</v>
      </c>
      <c r="O644">
        <v>10.8</v>
      </c>
      <c r="P644">
        <v>0</v>
      </c>
      <c r="R644" s="113">
        <f>(K644-K$2)/K$3</f>
        <v>9.8111151196899282E-2</v>
      </c>
      <c r="S644" s="113">
        <f>(L644-L$2)/L$3</f>
        <v>0.47577438280406437</v>
      </c>
      <c r="T644" s="113">
        <f>(M644-M$2)/M$3</f>
        <v>0.57360076477098987</v>
      </c>
      <c r="U644" s="113">
        <f>(N644-N$2)/N$3</f>
        <v>-0.21832524961610142</v>
      </c>
      <c r="V644" s="113">
        <f>(O644-O$2)/O$3</f>
        <v>-0.38793317447898085</v>
      </c>
      <c r="W644">
        <v>0</v>
      </c>
      <c r="Z644">
        <v>616</v>
      </c>
      <c r="AA644">
        <v>1.1307084277245931</v>
      </c>
      <c r="AB644">
        <v>-9.649135014917487E-3</v>
      </c>
    </row>
    <row r="645" spans="1:28" x14ac:dyDescent="0.35">
      <c r="A645">
        <v>123893</v>
      </c>
      <c r="B645">
        <v>3582396</v>
      </c>
      <c r="C645">
        <v>6252</v>
      </c>
      <c r="D645">
        <v>573</v>
      </c>
      <c r="E645">
        <v>15.4</v>
      </c>
      <c r="F645">
        <v>40340</v>
      </c>
      <c r="G645">
        <v>8.5</v>
      </c>
      <c r="H645">
        <v>0</v>
      </c>
      <c r="K645">
        <v>2621820</v>
      </c>
      <c r="L645">
        <v>444</v>
      </c>
      <c r="M645">
        <v>14</v>
      </c>
      <c r="N645">
        <v>39832</v>
      </c>
      <c r="O645">
        <v>11</v>
      </c>
      <c r="P645">
        <v>0</v>
      </c>
      <c r="R645" s="113">
        <f>(K645-K$2)/K$3</f>
        <v>-1.5203854606616338</v>
      </c>
      <c r="S645" s="113">
        <f>(L645-L$2)/L$3</f>
        <v>-1.4598407265064401</v>
      </c>
      <c r="T645" s="113">
        <f>(M645-M$2)/M$3</f>
        <v>-0.67478955249216988</v>
      </c>
      <c r="U645" s="113">
        <f>(N645-N$2)/N$3</f>
        <v>-4.9331388449234362E-2</v>
      </c>
      <c r="V645" s="113">
        <f>(O645-O$2)/O$3</f>
        <v>-0.36765503185053683</v>
      </c>
      <c r="W645">
        <v>0</v>
      </c>
      <c r="Z645">
        <v>617</v>
      </c>
      <c r="AA645">
        <v>-1.4829180948321368</v>
      </c>
      <c r="AB645">
        <v>0.24270814859599121</v>
      </c>
    </row>
    <row r="646" spans="1:28" x14ac:dyDescent="0.35">
      <c r="A646">
        <v>124391</v>
      </c>
      <c r="B646">
        <v>4174545</v>
      </c>
      <c r="C646">
        <v>5251</v>
      </c>
      <c r="D646">
        <v>795</v>
      </c>
      <c r="E646">
        <v>15.3</v>
      </c>
      <c r="F646">
        <v>38892</v>
      </c>
      <c r="G646">
        <v>9.9</v>
      </c>
      <c r="H646">
        <v>0</v>
      </c>
      <c r="K646">
        <v>4387944</v>
      </c>
      <c r="L646">
        <v>726</v>
      </c>
      <c r="M646">
        <v>16.8</v>
      </c>
      <c r="N646">
        <v>36483</v>
      </c>
      <c r="O646">
        <v>18</v>
      </c>
      <c r="P646">
        <v>0</v>
      </c>
      <c r="R646" s="113">
        <f>(K646-K$2)/K$3</f>
        <v>-0.708444052339812</v>
      </c>
      <c r="S646" s="113">
        <f>(L646-L$2)/L$3</f>
        <v>-0.67104959814580101</v>
      </c>
      <c r="T646" s="113">
        <f>(M646-M$2)/M$3</f>
        <v>0.72340760284256933</v>
      </c>
      <c r="U646" s="113">
        <f>(N646-N$2)/N$3</f>
        <v>-1.1547228748707925</v>
      </c>
      <c r="V646" s="113">
        <f>(O646-O$2)/O$3</f>
        <v>0.34207996014500486</v>
      </c>
      <c r="W646">
        <v>0</v>
      </c>
      <c r="Z646">
        <v>618</v>
      </c>
      <c r="AA646">
        <v>-1.7751949070480153</v>
      </c>
      <c r="AB646">
        <v>7.8975329232849889E-2</v>
      </c>
    </row>
    <row r="647" spans="1:28" x14ac:dyDescent="0.35">
      <c r="A647">
        <v>124392</v>
      </c>
      <c r="B647">
        <v>5198083</v>
      </c>
      <c r="C647">
        <v>5489</v>
      </c>
      <c r="D647">
        <v>947</v>
      </c>
      <c r="E647">
        <v>16</v>
      </c>
      <c r="F647">
        <v>38709</v>
      </c>
      <c r="G647">
        <v>10.5</v>
      </c>
      <c r="H647">
        <v>0</v>
      </c>
      <c r="K647">
        <v>7429228</v>
      </c>
      <c r="L647">
        <v>1273</v>
      </c>
      <c r="M647">
        <v>15.3</v>
      </c>
      <c r="N647">
        <v>38929</v>
      </c>
      <c r="O647">
        <v>8.5</v>
      </c>
      <c r="P647">
        <v>0</v>
      </c>
      <c r="R647" s="113">
        <f>(K647-K$2)/K$3</f>
        <v>0.68972754493570398</v>
      </c>
      <c r="S647" s="113">
        <f>(L647-L$2)/L$3</f>
        <v>0.85898142034097058</v>
      </c>
      <c r="T647" s="113">
        <f>(M647-M$2)/M$3</f>
        <v>-2.5626587515326461E-2</v>
      </c>
      <c r="U647" s="113">
        <f>(N647-N$2)/N$3</f>
        <v>-0.34738110843689246</v>
      </c>
      <c r="V647" s="113">
        <f>(O647-O$2)/O$3</f>
        <v>-0.62113181470608747</v>
      </c>
      <c r="W647">
        <v>0</v>
      </c>
      <c r="Z647">
        <v>619</v>
      </c>
      <c r="AA647">
        <v>-0.77561437194516791</v>
      </c>
      <c r="AB647">
        <v>0.42076988254866432</v>
      </c>
    </row>
    <row r="648" spans="1:28" x14ac:dyDescent="0.35">
      <c r="A648">
        <v>124395</v>
      </c>
      <c r="B648">
        <v>2543343</v>
      </c>
      <c r="C648">
        <v>6249</v>
      </c>
      <c r="D648">
        <v>407</v>
      </c>
      <c r="E648">
        <v>16.899999999999999</v>
      </c>
      <c r="F648">
        <v>41569</v>
      </c>
      <c r="G648">
        <v>14.8</v>
      </c>
      <c r="H648">
        <v>0</v>
      </c>
      <c r="K648">
        <v>3582396</v>
      </c>
      <c r="L648">
        <v>573</v>
      </c>
      <c r="M648">
        <v>15.4</v>
      </c>
      <c r="N648">
        <v>40340</v>
      </c>
      <c r="O648">
        <v>8.5</v>
      </c>
      <c r="P648">
        <v>0</v>
      </c>
      <c r="R648" s="113">
        <f>(K648-K$2)/K$3</f>
        <v>-1.0787791916566589</v>
      </c>
      <c r="S648" s="113">
        <f>(L648-L$2)/L$3</f>
        <v>-1.0990107422563606</v>
      </c>
      <c r="T648" s="113">
        <f>(M648-M$2)/M$3</f>
        <v>2.4309025175199749E-2</v>
      </c>
      <c r="U648" s="113">
        <f>(N648-N$2)/N$3</f>
        <v>0.11834220817726654</v>
      </c>
      <c r="V648" s="113">
        <f>(O648-O$2)/O$3</f>
        <v>-0.62113181470608747</v>
      </c>
      <c r="W648">
        <v>0</v>
      </c>
      <c r="Z648">
        <v>620</v>
      </c>
      <c r="AA648">
        <v>-1.1150578419380386</v>
      </c>
      <c r="AB648">
        <v>8.2524799492151635E-2</v>
      </c>
    </row>
    <row r="649" spans="1:28" x14ac:dyDescent="0.35">
      <c r="A649">
        <v>124396</v>
      </c>
      <c r="B649">
        <v>5124052</v>
      </c>
      <c r="C649">
        <v>5332</v>
      </c>
      <c r="D649">
        <v>961</v>
      </c>
      <c r="E649">
        <v>16.399999999999999</v>
      </c>
      <c r="F649">
        <v>35921</v>
      </c>
      <c r="G649">
        <v>7.6</v>
      </c>
      <c r="H649">
        <v>0</v>
      </c>
      <c r="K649">
        <v>4174545</v>
      </c>
      <c r="L649">
        <v>795</v>
      </c>
      <c r="M649">
        <v>15.3</v>
      </c>
      <c r="N649">
        <v>38892</v>
      </c>
      <c r="O649">
        <v>9.9</v>
      </c>
      <c r="P649">
        <v>0</v>
      </c>
      <c r="R649" s="113">
        <f>(K649-K$2)/K$3</f>
        <v>-0.80655012223890654</v>
      </c>
      <c r="S649" s="113">
        <f>(L649-L$2)/L$3</f>
        <v>-0.47804751354692127</v>
      </c>
      <c r="T649" s="113">
        <f>(M649-M$2)/M$3</f>
        <v>-2.5626587515326461E-2</v>
      </c>
      <c r="U649" s="113">
        <f>(N649-N$2)/N$3</f>
        <v>-0.35959355543527932</v>
      </c>
      <c r="V649" s="113">
        <f>(O649-O$2)/O$3</f>
        <v>-0.47918481630697907</v>
      </c>
      <c r="W649">
        <v>0</v>
      </c>
      <c r="Z649">
        <v>621</v>
      </c>
      <c r="AA649">
        <v>-1.9485168240410089</v>
      </c>
      <c r="AB649">
        <v>0.18875281027477175</v>
      </c>
    </row>
    <row r="650" spans="1:28" x14ac:dyDescent="0.35">
      <c r="A650">
        <v>124399</v>
      </c>
      <c r="B650">
        <v>3850860</v>
      </c>
      <c r="C650">
        <v>4937</v>
      </c>
      <c r="D650">
        <v>780</v>
      </c>
      <c r="E650">
        <v>19.3</v>
      </c>
      <c r="F650">
        <v>36030</v>
      </c>
      <c r="G650">
        <v>10.199999999999999</v>
      </c>
      <c r="H650">
        <v>0</v>
      </c>
      <c r="K650">
        <v>5198083</v>
      </c>
      <c r="L650">
        <v>947</v>
      </c>
      <c r="M650">
        <v>16</v>
      </c>
      <c r="N650">
        <v>38709</v>
      </c>
      <c r="O650">
        <v>10.5</v>
      </c>
      <c r="P650">
        <v>0</v>
      </c>
      <c r="R650" s="113">
        <f>(K650-K$2)/K$3</f>
        <v>-0.33599828941691851</v>
      </c>
      <c r="S650" s="113">
        <f>(L650-L$2)/L$3</f>
        <v>-5.2883501097215048E-2</v>
      </c>
      <c r="T650" s="113">
        <f>(M650-M$2)/M$3</f>
        <v>0.32392270131835788</v>
      </c>
      <c r="U650" s="113">
        <f>(N650-N$2)/N$3</f>
        <v>-0.41999565815703066</v>
      </c>
      <c r="V650" s="113">
        <f>(O650-O$2)/O$3</f>
        <v>-0.41835038842164696</v>
      </c>
      <c r="W650">
        <v>0</v>
      </c>
      <c r="Z650">
        <v>622</v>
      </c>
      <c r="AA650">
        <v>9.7502748244448628E-3</v>
      </c>
      <c r="AB650">
        <v>-7.8074286607097143E-3</v>
      </c>
    </row>
    <row r="651" spans="1:28" x14ac:dyDescent="0.35">
      <c r="A651">
        <v>124400</v>
      </c>
      <c r="B651">
        <v>5081300</v>
      </c>
      <c r="C651">
        <v>5185</v>
      </c>
      <c r="D651">
        <v>980</v>
      </c>
      <c r="E651">
        <v>16.8</v>
      </c>
      <c r="F651">
        <v>38411</v>
      </c>
      <c r="G651">
        <v>5.4</v>
      </c>
      <c r="H651">
        <v>0</v>
      </c>
      <c r="K651">
        <v>2543343</v>
      </c>
      <c r="L651">
        <v>407</v>
      </c>
      <c r="M651">
        <v>16.899999999999999</v>
      </c>
      <c r="N651">
        <v>41569</v>
      </c>
      <c r="O651">
        <v>14.8</v>
      </c>
      <c r="P651">
        <v>0</v>
      </c>
      <c r="R651" s="113">
        <f>(K651-K$2)/K$3</f>
        <v>-1.5564637461618998</v>
      </c>
      <c r="S651" s="113">
        <f>(L651-L$2)/L$3</f>
        <v>-1.5633345979580133</v>
      </c>
      <c r="T651" s="113">
        <f>(M651-M$2)/M$3</f>
        <v>0.77334321553309471</v>
      </c>
      <c r="U651" s="113">
        <f>(N651-N$2)/N$3</f>
        <v>0.52399348820476577</v>
      </c>
      <c r="V651" s="113">
        <f>(O651-O$2)/O$3</f>
        <v>1.7629678089900139E-2</v>
      </c>
      <c r="W651">
        <v>0</v>
      </c>
      <c r="Z651">
        <v>623</v>
      </c>
      <c r="AA651">
        <v>0.3858654920211958</v>
      </c>
      <c r="AB651">
        <v>-0.10421237889207235</v>
      </c>
    </row>
    <row r="652" spans="1:28" x14ac:dyDescent="0.35">
      <c r="A652">
        <v>124401</v>
      </c>
      <c r="B652">
        <v>3381754</v>
      </c>
      <c r="C652">
        <v>4894</v>
      </c>
      <c r="D652">
        <v>691</v>
      </c>
      <c r="E652">
        <v>17.8</v>
      </c>
      <c r="F652">
        <v>38756</v>
      </c>
      <c r="G652">
        <v>3</v>
      </c>
      <c r="H652">
        <v>0</v>
      </c>
      <c r="K652">
        <v>5124052</v>
      </c>
      <c r="L652">
        <v>961</v>
      </c>
      <c r="M652">
        <v>16.399999999999999</v>
      </c>
      <c r="N652">
        <v>35921</v>
      </c>
      <c r="O652">
        <v>7.6</v>
      </c>
      <c r="P652">
        <v>0</v>
      </c>
      <c r="R652" s="113">
        <f>(K652-K$2)/K$3</f>
        <v>-0.37003261226144857</v>
      </c>
      <c r="S652" s="113">
        <f>(L652-L$2)/L$3</f>
        <v>-1.3723657845268427E-2</v>
      </c>
      <c r="T652" s="113">
        <f>(M652-M$2)/M$3</f>
        <v>0.52366515208046271</v>
      </c>
      <c r="U652" s="113">
        <f>(N652-N$2)/N$3</f>
        <v>-1.3402200427922364</v>
      </c>
      <c r="V652" s="113">
        <f>(O652-O$2)/O$3</f>
        <v>-0.71238345653408575</v>
      </c>
      <c r="W652">
        <v>0</v>
      </c>
      <c r="Z652">
        <v>624</v>
      </c>
      <c r="AA652">
        <v>-1.4714138444860239</v>
      </c>
      <c r="AB652">
        <v>0.17073000358932844</v>
      </c>
    </row>
    <row r="653" spans="1:28" x14ac:dyDescent="0.35">
      <c r="A653">
        <v>124408</v>
      </c>
      <c r="B653">
        <v>6539373</v>
      </c>
      <c r="C653">
        <v>4749</v>
      </c>
      <c r="D653">
        <v>1377</v>
      </c>
      <c r="E653">
        <v>17</v>
      </c>
      <c r="F653">
        <v>36445</v>
      </c>
      <c r="G653">
        <v>3.4</v>
      </c>
      <c r="H653">
        <v>0</v>
      </c>
      <c r="K653">
        <v>3850860</v>
      </c>
      <c r="L653">
        <v>780</v>
      </c>
      <c r="M653">
        <v>19.3</v>
      </c>
      <c r="N653">
        <v>36030</v>
      </c>
      <c r="O653">
        <v>10.199999999999999</v>
      </c>
      <c r="P653">
        <v>0</v>
      </c>
      <c r="R653" s="113">
        <f>(K653-K$2)/K$3</f>
        <v>-0.95535805121368345</v>
      </c>
      <c r="S653" s="113">
        <f>(L653-L$2)/L$3</f>
        <v>-0.52000448845972125</v>
      </c>
      <c r="T653" s="113">
        <f>(M653-M$2)/M$3</f>
        <v>1.971797920105729</v>
      </c>
      <c r="U653" s="113">
        <f>(N653-N$2)/N$3</f>
        <v>-1.3042428340672589</v>
      </c>
      <c r="V653" s="113">
        <f>(O653-O$2)/O$3</f>
        <v>-0.44876760236431312</v>
      </c>
      <c r="W653">
        <v>0</v>
      </c>
      <c r="Z653">
        <v>625</v>
      </c>
      <c r="AA653">
        <v>-1.6021812593509106</v>
      </c>
      <c r="AB653">
        <v>5.6579110513440778E-2</v>
      </c>
    </row>
    <row r="654" spans="1:28" x14ac:dyDescent="0.35">
      <c r="A654">
        <v>124422</v>
      </c>
      <c r="B654">
        <v>6027041</v>
      </c>
      <c r="C654">
        <v>5069</v>
      </c>
      <c r="D654">
        <v>1189</v>
      </c>
      <c r="E654">
        <v>18.7</v>
      </c>
      <c r="F654">
        <v>36042</v>
      </c>
      <c r="G654">
        <v>7.5</v>
      </c>
      <c r="H654">
        <v>0</v>
      </c>
      <c r="K654">
        <v>5081300</v>
      </c>
      <c r="L654">
        <v>980</v>
      </c>
      <c r="M654">
        <v>16.8</v>
      </c>
      <c r="N654">
        <v>38411</v>
      </c>
      <c r="O654">
        <v>5.4</v>
      </c>
      <c r="P654">
        <v>0</v>
      </c>
      <c r="R654" s="113">
        <f>(K654-K$2)/K$3</f>
        <v>-0.38968701879721529</v>
      </c>
      <c r="S654" s="113">
        <f>(L654-L$2)/L$3</f>
        <v>3.942184371094485E-2</v>
      </c>
      <c r="T654" s="113">
        <f>(M654-M$2)/M$3</f>
        <v>0.72340760284256933</v>
      </c>
      <c r="U654" s="113">
        <f>(N654-N$2)/N$3</f>
        <v>-0.51835536641430879</v>
      </c>
      <c r="V654" s="113">
        <f>(O654-O$2)/O$3</f>
        <v>-0.93544302544697011</v>
      </c>
      <c r="W654">
        <v>0</v>
      </c>
      <c r="Z654">
        <v>626</v>
      </c>
      <c r="AA654">
        <v>-0.89911334993157976</v>
      </c>
      <c r="AB654">
        <v>1.8323616927602759E-2</v>
      </c>
    </row>
    <row r="655" spans="1:28" x14ac:dyDescent="0.35">
      <c r="A655">
        <v>124449</v>
      </c>
      <c r="B655">
        <v>4069777</v>
      </c>
      <c r="C655">
        <v>6157</v>
      </c>
      <c r="D655">
        <v>661</v>
      </c>
      <c r="E655">
        <v>16.100000000000001</v>
      </c>
      <c r="F655">
        <v>37634</v>
      </c>
      <c r="G655">
        <v>13.3</v>
      </c>
      <c r="H655">
        <v>0</v>
      </c>
      <c r="K655">
        <v>3381754</v>
      </c>
      <c r="L655">
        <v>691</v>
      </c>
      <c r="M655">
        <v>17.8</v>
      </c>
      <c r="N655">
        <v>38756</v>
      </c>
      <c r="O655">
        <v>3</v>
      </c>
      <c r="P655">
        <v>0</v>
      </c>
      <c r="R655" s="113">
        <f>(K655-K$2)/K$3</f>
        <v>-1.1710204771204809</v>
      </c>
      <c r="S655" s="113">
        <f>(L655-L$2)/L$3</f>
        <v>-0.76894920627566754</v>
      </c>
      <c r="T655" s="113">
        <f>(M655-M$2)/M$3</f>
        <v>1.2227637297478331</v>
      </c>
      <c r="U655" s="113">
        <f>(N655-N$2)/N$3</f>
        <v>-0.40448254980772841</v>
      </c>
      <c r="V655" s="113">
        <f>(O655-O$2)/O$3</f>
        <v>-1.1787807369882988</v>
      </c>
      <c r="W655">
        <v>0</v>
      </c>
      <c r="Z655">
        <v>627</v>
      </c>
      <c r="AA655">
        <v>0.7029082769260242</v>
      </c>
      <c r="AB655">
        <v>-0.24847090005276001</v>
      </c>
    </row>
    <row r="656" spans="1:28" x14ac:dyDescent="0.35">
      <c r="A656">
        <v>124467</v>
      </c>
      <c r="B656">
        <v>2127540</v>
      </c>
      <c r="C656">
        <v>7212</v>
      </c>
      <c r="D656">
        <v>295</v>
      </c>
      <c r="E656">
        <v>13.3</v>
      </c>
      <c r="F656">
        <v>35678</v>
      </c>
      <c r="G656">
        <v>24.3</v>
      </c>
      <c r="H656">
        <v>0</v>
      </c>
      <c r="K656">
        <v>6539373</v>
      </c>
      <c r="L656">
        <v>1377</v>
      </c>
      <c r="M656">
        <v>17</v>
      </c>
      <c r="N656">
        <v>36445</v>
      </c>
      <c r="O656">
        <v>3.4</v>
      </c>
      <c r="P656">
        <v>0</v>
      </c>
      <c r="R656" s="113">
        <f>(K656-K$2)/K$3</f>
        <v>0.2806338901854063</v>
      </c>
      <c r="S656" s="113">
        <f>(L656-L$2)/L$3</f>
        <v>1.1498831130697169</v>
      </c>
      <c r="T656" s="113">
        <f>(M656-M$2)/M$3</f>
        <v>0.82327882822362175</v>
      </c>
      <c r="U656" s="113">
        <f>(N656-N$2)/N$3</f>
        <v>-1.1672653880042709</v>
      </c>
      <c r="V656" s="113">
        <f>(O656-O$2)/O$3</f>
        <v>-1.1382244517314106</v>
      </c>
      <c r="W656">
        <v>0</v>
      </c>
      <c r="Z656">
        <v>628</v>
      </c>
      <c r="AA656">
        <v>-1.5886348758745368</v>
      </c>
      <c r="AB656">
        <v>0.16884768519223692</v>
      </c>
    </row>
    <row r="657" spans="1:28" x14ac:dyDescent="0.35">
      <c r="A657">
        <v>124468</v>
      </c>
      <c r="B657">
        <v>4422000</v>
      </c>
      <c r="C657">
        <v>5025</v>
      </c>
      <c r="D657">
        <v>880</v>
      </c>
      <c r="E657">
        <v>16.7</v>
      </c>
      <c r="F657">
        <v>36255</v>
      </c>
      <c r="G657">
        <v>8.1</v>
      </c>
      <c r="H657">
        <v>0</v>
      </c>
      <c r="K657">
        <v>6027041</v>
      </c>
      <c r="L657">
        <v>1189</v>
      </c>
      <c r="M657">
        <v>18.7</v>
      </c>
      <c r="N657">
        <v>36042</v>
      </c>
      <c r="O657">
        <v>7.5</v>
      </c>
      <c r="P657">
        <v>0</v>
      </c>
      <c r="R657" s="113">
        <f>(K657-K$2)/K$3</f>
        <v>4.509914539492977E-2</v>
      </c>
      <c r="S657" s="113">
        <f>(L657-L$2)/L$3</f>
        <v>0.62402236082929086</v>
      </c>
      <c r="T657" s="113">
        <f>(M657-M$2)/M$3</f>
        <v>1.67218424396257</v>
      </c>
      <c r="U657" s="113">
        <f>(N657-N$2)/N$3</f>
        <v>-1.3002820404461604</v>
      </c>
      <c r="V657" s="113">
        <f>(O657-O$2)/O$3</f>
        <v>-0.72252252784830773</v>
      </c>
      <c r="W657">
        <v>0</v>
      </c>
      <c r="Z657">
        <v>629</v>
      </c>
      <c r="AA657">
        <v>0.44514916257775167</v>
      </c>
      <c r="AB657">
        <v>-0.28212587662168037</v>
      </c>
    </row>
    <row r="658" spans="1:28" x14ac:dyDescent="0.35">
      <c r="A658">
        <v>124802</v>
      </c>
      <c r="B658">
        <v>9442489</v>
      </c>
      <c r="C658">
        <v>5129</v>
      </c>
      <c r="D658">
        <v>1841</v>
      </c>
      <c r="E658">
        <v>16</v>
      </c>
      <c r="F658">
        <v>36819</v>
      </c>
      <c r="G658">
        <v>6.9</v>
      </c>
      <c r="H658">
        <v>0</v>
      </c>
      <c r="K658">
        <v>4069777</v>
      </c>
      <c r="L658">
        <v>661</v>
      </c>
      <c r="M658">
        <v>16.100000000000001</v>
      </c>
      <c r="N658">
        <v>37634</v>
      </c>
      <c r="O658">
        <v>13.3</v>
      </c>
      <c r="P658">
        <v>0</v>
      </c>
      <c r="R658" s="113">
        <f>(K658-K$2)/K$3</f>
        <v>-0.85471518735724517</v>
      </c>
      <c r="S658" s="113">
        <f>(L658-L$2)/L$3</f>
        <v>-0.85286315610126751</v>
      </c>
      <c r="T658" s="113">
        <f>(M658-M$2)/M$3</f>
        <v>0.37385831400888497</v>
      </c>
      <c r="U658" s="113">
        <f>(N658-N$2)/N$3</f>
        <v>-0.77481675338043321</v>
      </c>
      <c r="V658" s="113">
        <f>(O658-O$2)/O$3</f>
        <v>-0.13445639162343023</v>
      </c>
      <c r="W658">
        <v>0</v>
      </c>
      <c r="Z658">
        <v>630</v>
      </c>
      <c r="AA658">
        <v>-8.8945826785305063E-2</v>
      </c>
      <c r="AB658">
        <v>-0.27963035864452607</v>
      </c>
    </row>
    <row r="659" spans="1:28" x14ac:dyDescent="0.35">
      <c r="A659">
        <v>124840</v>
      </c>
      <c r="B659">
        <v>8470584</v>
      </c>
      <c r="C659">
        <v>4971</v>
      </c>
      <c r="D659">
        <v>1704</v>
      </c>
      <c r="E659">
        <v>16</v>
      </c>
      <c r="F659">
        <v>39107</v>
      </c>
      <c r="G659">
        <v>7</v>
      </c>
      <c r="H659">
        <v>0</v>
      </c>
      <c r="K659">
        <v>2127540</v>
      </c>
      <c r="L659">
        <v>295</v>
      </c>
      <c r="M659">
        <v>13.3</v>
      </c>
      <c r="N659">
        <v>35678</v>
      </c>
      <c r="O659">
        <v>24.3</v>
      </c>
      <c r="P659">
        <v>0</v>
      </c>
      <c r="R659" s="113">
        <f>(K659-K$2)/K$3</f>
        <v>-1.747621147003765</v>
      </c>
      <c r="S659" s="113">
        <f>(L659-L$2)/L$3</f>
        <v>-1.8766133439735864</v>
      </c>
      <c r="T659" s="113">
        <f>(M659-M$2)/M$3</f>
        <v>-1.0243388413258543</v>
      </c>
      <c r="U659" s="113">
        <f>(N659-N$2)/N$3</f>
        <v>-1.42042611361948</v>
      </c>
      <c r="V659" s="113">
        <f>(O659-O$2)/O$3</f>
        <v>0.98084145294099245</v>
      </c>
      <c r="W659">
        <v>0</v>
      </c>
      <c r="Z659">
        <v>631</v>
      </c>
      <c r="AA659">
        <v>-0.90553824226950863</v>
      </c>
      <c r="AB659">
        <v>-7.1568288781083456E-2</v>
      </c>
    </row>
    <row r="660" spans="1:28" x14ac:dyDescent="0.35">
      <c r="A660">
        <v>124856</v>
      </c>
      <c r="B660">
        <v>7911792</v>
      </c>
      <c r="C660">
        <v>6012</v>
      </c>
      <c r="D660">
        <v>1316</v>
      </c>
      <c r="E660">
        <v>17.399999999999999</v>
      </c>
      <c r="F660">
        <v>38803</v>
      </c>
      <c r="G660">
        <v>6.2</v>
      </c>
      <c r="H660">
        <v>0</v>
      </c>
      <c r="K660">
        <v>4422000</v>
      </c>
      <c r="L660">
        <v>880</v>
      </c>
      <c r="M660">
        <v>16.7</v>
      </c>
      <c r="N660">
        <v>36255</v>
      </c>
      <c r="O660">
        <v>8.1</v>
      </c>
      <c r="P660">
        <v>0</v>
      </c>
      <c r="R660" s="113">
        <f>(K660-K$2)/K$3</f>
        <v>-0.69278746389992441</v>
      </c>
      <c r="S660" s="113">
        <f>(L660-L$2)/L$3</f>
        <v>-0.24029132237438819</v>
      </c>
      <c r="T660" s="113">
        <f>(M660-M$2)/M$3</f>
        <v>0.67347199015204229</v>
      </c>
      <c r="U660" s="113">
        <f>(N660-N$2)/N$3</f>
        <v>-1.2299779536716631</v>
      </c>
      <c r="V660" s="113">
        <f>(O660-O$2)/O$3</f>
        <v>-0.66168809996297562</v>
      </c>
      <c r="W660">
        <v>0</v>
      </c>
      <c r="Z660">
        <v>632</v>
      </c>
      <c r="AA660">
        <v>5.5491559810275093E-3</v>
      </c>
      <c r="AB660">
        <v>5.5265883113031815E-2</v>
      </c>
    </row>
    <row r="661" spans="1:28" x14ac:dyDescent="0.35">
      <c r="A661">
        <v>124861</v>
      </c>
      <c r="B661">
        <v>4097624</v>
      </c>
      <c r="C661">
        <v>5804</v>
      </c>
      <c r="D661">
        <v>706</v>
      </c>
      <c r="E661">
        <v>15</v>
      </c>
      <c r="F661">
        <v>37238</v>
      </c>
      <c r="G661">
        <v>6.1</v>
      </c>
      <c r="H661">
        <v>0</v>
      </c>
      <c r="K661">
        <v>9442489</v>
      </c>
      <c r="L661">
        <v>1841</v>
      </c>
      <c r="M661">
        <v>16</v>
      </c>
      <c r="N661">
        <v>36819</v>
      </c>
      <c r="O661">
        <v>6.9</v>
      </c>
      <c r="P661">
        <v>0</v>
      </c>
      <c r="R661" s="113">
        <f>(K661-K$2)/K$3</f>
        <v>1.6152854172365159</v>
      </c>
      <c r="S661" s="113">
        <f>(L661-L$2)/L$3</f>
        <v>2.447752203705662</v>
      </c>
      <c r="T661" s="113">
        <f>(M661-M$2)/M$3</f>
        <v>0.32392270131835788</v>
      </c>
      <c r="U661" s="113">
        <f>(N661-N$2)/N$3</f>
        <v>-1.0438206534800361</v>
      </c>
      <c r="V661" s="113">
        <f>(O661-O$2)/O$3</f>
        <v>-0.78335695573363984</v>
      </c>
      <c r="W661">
        <v>0</v>
      </c>
      <c r="Z661">
        <v>633</v>
      </c>
      <c r="AA661">
        <v>-1.6103894135209762</v>
      </c>
      <c r="AB661">
        <v>0.73485440232425525</v>
      </c>
    </row>
    <row r="662" spans="1:28" x14ac:dyDescent="0.35">
      <c r="A662">
        <v>125249</v>
      </c>
      <c r="B662">
        <v>3787098</v>
      </c>
      <c r="C662">
        <v>7311</v>
      </c>
      <c r="D662">
        <v>518</v>
      </c>
      <c r="E662">
        <v>13.8</v>
      </c>
      <c r="F662">
        <v>39171</v>
      </c>
      <c r="G662">
        <v>11.7</v>
      </c>
      <c r="H662">
        <v>0</v>
      </c>
      <c r="K662">
        <v>8470584</v>
      </c>
      <c r="L662">
        <v>1704</v>
      </c>
      <c r="M662">
        <v>16</v>
      </c>
      <c r="N662">
        <v>39107</v>
      </c>
      <c r="O662">
        <v>7</v>
      </c>
      <c r="P662">
        <v>0</v>
      </c>
      <c r="R662" s="113">
        <f>(K662-K$2)/K$3</f>
        <v>1.1684708592241566</v>
      </c>
      <c r="S662" s="113">
        <f>(L662-L$2)/L$3</f>
        <v>2.0645451661687559</v>
      </c>
      <c r="T662" s="113">
        <f>(M662-M$2)/M$3</f>
        <v>0.32392270131835788</v>
      </c>
      <c r="U662" s="113">
        <f>(N662-N$2)/N$3</f>
        <v>-0.28862933639059885</v>
      </c>
      <c r="V662" s="113">
        <f>(O662-O$2)/O$3</f>
        <v>-0.77321788441941786</v>
      </c>
      <c r="W662">
        <v>0</v>
      </c>
      <c r="Z662">
        <v>634</v>
      </c>
      <c r="AA662">
        <v>-1.1267787102895952</v>
      </c>
      <c r="AB662">
        <v>-8.1216458376660583E-3</v>
      </c>
    </row>
    <row r="663" spans="1:28" x14ac:dyDescent="0.35">
      <c r="A663">
        <v>125259</v>
      </c>
      <c r="B663">
        <v>3277360</v>
      </c>
      <c r="C663">
        <v>5680</v>
      </c>
      <c r="D663">
        <v>577</v>
      </c>
      <c r="E663">
        <v>16.3</v>
      </c>
      <c r="F663">
        <v>40867</v>
      </c>
      <c r="G663">
        <v>5.3</v>
      </c>
      <c r="H663">
        <v>0</v>
      </c>
      <c r="K663">
        <v>7911792</v>
      </c>
      <c r="L663">
        <v>1316</v>
      </c>
      <c r="M663">
        <v>17.399999999999999</v>
      </c>
      <c r="N663">
        <v>38803</v>
      </c>
      <c r="O663">
        <v>6.2</v>
      </c>
      <c r="P663">
        <v>0</v>
      </c>
      <c r="R663" s="113">
        <f>(K663-K$2)/K$3</f>
        <v>0.91157702649272465</v>
      </c>
      <c r="S663" s="113">
        <f>(L663-L$2)/L$3</f>
        <v>0.97925808175766382</v>
      </c>
      <c r="T663" s="113">
        <f>(M663-M$2)/M$3</f>
        <v>1.0230212789857265</v>
      </c>
      <c r="U663" s="113">
        <f>(N663-N$2)/N$3</f>
        <v>-0.38896944145842616</v>
      </c>
      <c r="V663" s="113">
        <f>(O663-O$2)/O$3</f>
        <v>-0.85433045493319393</v>
      </c>
      <c r="W663">
        <v>0</v>
      </c>
      <c r="Z663">
        <v>635</v>
      </c>
      <c r="AA663">
        <v>-0.71076145125550905</v>
      </c>
      <c r="AB663">
        <v>2.4922357031426201E-2</v>
      </c>
    </row>
    <row r="664" spans="1:28" x14ac:dyDescent="0.35">
      <c r="A664">
        <v>125271</v>
      </c>
      <c r="B664">
        <v>5542355</v>
      </c>
      <c r="C664">
        <v>5915</v>
      </c>
      <c r="D664">
        <v>937</v>
      </c>
      <c r="E664">
        <v>16.7</v>
      </c>
      <c r="F664">
        <v>37847</v>
      </c>
      <c r="G664">
        <v>12</v>
      </c>
      <c r="H664">
        <v>0</v>
      </c>
      <c r="K664">
        <v>4097624</v>
      </c>
      <c r="L664">
        <v>706</v>
      </c>
      <c r="M664">
        <v>15</v>
      </c>
      <c r="N664">
        <v>37238</v>
      </c>
      <c r="O664">
        <v>6.1</v>
      </c>
      <c r="P664">
        <v>0</v>
      </c>
      <c r="R664" s="113">
        <f>(K664-K$2)/K$3</f>
        <v>-0.84191306678273403</v>
      </c>
      <c r="S664" s="113">
        <f>(L664-L$2)/L$3</f>
        <v>-0.72699223136286761</v>
      </c>
      <c r="T664" s="113">
        <f>(M664-M$2)/M$3</f>
        <v>-0.17543342558690597</v>
      </c>
      <c r="U664" s="113">
        <f>(N664-N$2)/N$3</f>
        <v>-0.90552294287668189</v>
      </c>
      <c r="V664" s="113">
        <f>(O664-O$2)/O$3</f>
        <v>-0.86446952624741602</v>
      </c>
      <c r="W664">
        <v>0</v>
      </c>
      <c r="Z664">
        <v>636</v>
      </c>
      <c r="AA664">
        <v>-0.99372056500818395</v>
      </c>
      <c r="AB664">
        <v>0.10543722172789238</v>
      </c>
    </row>
    <row r="665" spans="1:28" x14ac:dyDescent="0.35">
      <c r="A665">
        <v>125273</v>
      </c>
      <c r="B665">
        <v>5444472</v>
      </c>
      <c r="C665">
        <v>6036</v>
      </c>
      <c r="D665">
        <v>902</v>
      </c>
      <c r="E665">
        <v>16.5</v>
      </c>
      <c r="F665">
        <v>40540</v>
      </c>
      <c r="G665">
        <v>7.7</v>
      </c>
      <c r="H665">
        <v>0</v>
      </c>
      <c r="K665">
        <v>3787098</v>
      </c>
      <c r="L665">
        <v>518</v>
      </c>
      <c r="M665">
        <v>13.8</v>
      </c>
      <c r="N665">
        <v>39171</v>
      </c>
      <c r="O665">
        <v>11.7</v>
      </c>
      <c r="P665">
        <v>0</v>
      </c>
      <c r="R665" s="113">
        <f>(K665-K$2)/K$3</f>
        <v>-0.9846713995841353</v>
      </c>
      <c r="S665" s="113">
        <f>(L665-L$2)/L$3</f>
        <v>-1.2528529836032938</v>
      </c>
      <c r="T665" s="113">
        <f>(M665-M$2)/M$3</f>
        <v>-0.77466077787322229</v>
      </c>
      <c r="U665" s="113">
        <f>(N665-N$2)/N$3</f>
        <v>-0.26750510374474046</v>
      </c>
      <c r="V665" s="113">
        <f>(O665-O$2)/O$3</f>
        <v>-0.29668153265098274</v>
      </c>
      <c r="W665">
        <v>0</v>
      </c>
      <c r="Z665">
        <v>637</v>
      </c>
      <c r="AA665">
        <v>-1.6116232837721411</v>
      </c>
      <c r="AB665">
        <v>5.1945560343878538E-2</v>
      </c>
    </row>
    <row r="666" spans="1:28" x14ac:dyDescent="0.35">
      <c r="A666">
        <v>125275</v>
      </c>
      <c r="B666">
        <v>5084503</v>
      </c>
      <c r="C666">
        <v>4847</v>
      </c>
      <c r="D666">
        <v>1049</v>
      </c>
      <c r="E666">
        <v>14.6</v>
      </c>
      <c r="F666">
        <v>36236</v>
      </c>
      <c r="G666">
        <v>3.8</v>
      </c>
      <c r="H666">
        <v>0</v>
      </c>
      <c r="K666">
        <v>3277360</v>
      </c>
      <c r="L666">
        <v>577</v>
      </c>
      <c r="M666">
        <v>16.3</v>
      </c>
      <c r="N666">
        <v>40867</v>
      </c>
      <c r="O666">
        <v>5.3</v>
      </c>
      <c r="P666">
        <v>0</v>
      </c>
      <c r="R666" s="113">
        <f>(K666-K$2)/K$3</f>
        <v>-1.2190136029600867</v>
      </c>
      <c r="S666" s="113">
        <f>(L666-L$2)/L$3</f>
        <v>-1.0878222156129473</v>
      </c>
      <c r="T666" s="113">
        <f>(M666-M$2)/M$3</f>
        <v>0.47372953938993739</v>
      </c>
      <c r="U666" s="113">
        <f>(N666-N$2)/N$3</f>
        <v>0.29228706137050664</v>
      </c>
      <c r="V666" s="113">
        <f>(O666-O$2)/O$3</f>
        <v>-0.94558209676119231</v>
      </c>
      <c r="W666">
        <v>0</v>
      </c>
      <c r="Z666">
        <v>638</v>
      </c>
      <c r="AA666">
        <v>-0.46239381564534521</v>
      </c>
      <c r="AB666">
        <v>-0.15413260163767106</v>
      </c>
    </row>
    <row r="667" spans="1:28" x14ac:dyDescent="0.35">
      <c r="A667">
        <v>125276</v>
      </c>
      <c r="B667">
        <v>5700882</v>
      </c>
      <c r="C667">
        <v>5081</v>
      </c>
      <c r="D667">
        <v>1122</v>
      </c>
      <c r="E667">
        <v>15.7</v>
      </c>
      <c r="F667">
        <v>38721</v>
      </c>
      <c r="G667">
        <v>2.5</v>
      </c>
      <c r="H667">
        <v>0</v>
      </c>
      <c r="K667">
        <v>5542355</v>
      </c>
      <c r="L667">
        <v>937</v>
      </c>
      <c r="M667">
        <v>16.7</v>
      </c>
      <c r="N667">
        <v>37847</v>
      </c>
      <c r="O667">
        <v>12</v>
      </c>
      <c r="P667">
        <v>0</v>
      </c>
      <c r="R667" s="113">
        <f>(K667-K$2)/K$3</f>
        <v>-0.17772588469008718</v>
      </c>
      <c r="S667" s="113">
        <f>(L667-L$2)/L$3</f>
        <v>-8.0854817705748358E-2</v>
      </c>
      <c r="T667" s="113">
        <f>(M667-M$2)/M$3</f>
        <v>0.67347199015204229</v>
      </c>
      <c r="U667" s="113">
        <f>(N667-N$2)/N$3</f>
        <v>-0.7045126666059357</v>
      </c>
      <c r="V667" s="113">
        <f>(O667-O$2)/O$3</f>
        <v>-0.26626431870831663</v>
      </c>
      <c r="W667">
        <v>0</v>
      </c>
      <c r="Z667">
        <v>639</v>
      </c>
      <c r="AA667">
        <v>0.55705095000332128</v>
      </c>
      <c r="AB667">
        <v>-3.3958311078262193E-2</v>
      </c>
    </row>
    <row r="668" spans="1:28" x14ac:dyDescent="0.35">
      <c r="A668">
        <v>125278</v>
      </c>
      <c r="B668">
        <v>8256654</v>
      </c>
      <c r="C668">
        <v>4854</v>
      </c>
      <c r="D668">
        <v>1701</v>
      </c>
      <c r="E668">
        <v>19.2</v>
      </c>
      <c r="F668">
        <v>40023</v>
      </c>
      <c r="G668">
        <v>2.6</v>
      </c>
      <c r="H668">
        <v>0</v>
      </c>
      <c r="K668">
        <v>5444472</v>
      </c>
      <c r="L668">
        <v>902</v>
      </c>
      <c r="M668">
        <v>16.5</v>
      </c>
      <c r="N668">
        <v>40540</v>
      </c>
      <c r="O668">
        <v>7.7</v>
      </c>
      <c r="P668">
        <v>0</v>
      </c>
      <c r="R668" s="113">
        <f>(K668-K$2)/K$3</f>
        <v>-0.22272570399539354</v>
      </c>
      <c r="S668" s="113">
        <f>(L668-L$2)/L$3</f>
        <v>-0.17875442583561491</v>
      </c>
      <c r="T668" s="113">
        <f>(M668-M$2)/M$3</f>
        <v>0.57360076477098987</v>
      </c>
      <c r="U668" s="113">
        <f>(N668-N$2)/N$3</f>
        <v>0.18435543519557399</v>
      </c>
      <c r="V668" s="113">
        <f>(O668-O$2)/O$3</f>
        <v>-0.70224438521986365</v>
      </c>
      <c r="W668">
        <v>0</v>
      </c>
      <c r="Z668">
        <v>640</v>
      </c>
      <c r="AA668">
        <v>0.19639422916277707</v>
      </c>
      <c r="AB668">
        <v>-9.8283077965877791E-2</v>
      </c>
    </row>
    <row r="669" spans="1:28" x14ac:dyDescent="0.35">
      <c r="A669">
        <v>125279</v>
      </c>
      <c r="B669">
        <v>6447284</v>
      </c>
      <c r="C669">
        <v>6428</v>
      </c>
      <c r="D669">
        <v>1003</v>
      </c>
      <c r="E669">
        <v>13.2</v>
      </c>
      <c r="F669">
        <v>39743</v>
      </c>
      <c r="G669">
        <v>3.8</v>
      </c>
      <c r="H669">
        <v>0</v>
      </c>
      <c r="K669">
        <v>5084503</v>
      </c>
      <c r="L669">
        <v>1049</v>
      </c>
      <c r="M669">
        <v>14.6</v>
      </c>
      <c r="N669">
        <v>36236</v>
      </c>
      <c r="O669">
        <v>3.8</v>
      </c>
      <c r="P669">
        <v>0</v>
      </c>
      <c r="R669" s="113">
        <f>(K669-K$2)/K$3</f>
        <v>-0.38821450139138491</v>
      </c>
      <c r="S669" s="113">
        <f>(L669-L$2)/L$3</f>
        <v>0.23242392830982464</v>
      </c>
      <c r="T669" s="113">
        <f>(M669-M$2)/M$3</f>
        <v>-0.37517587634901167</v>
      </c>
      <c r="U669" s="113">
        <f>(N669-N$2)/N$3</f>
        <v>-1.2362492102384022</v>
      </c>
      <c r="V669" s="113">
        <f>(O669-O$2)/O$3</f>
        <v>-1.0976681664745227</v>
      </c>
      <c r="W669">
        <v>0</v>
      </c>
      <c r="Z669">
        <v>641</v>
      </c>
      <c r="AA669">
        <v>-1.4196036300599295</v>
      </c>
      <c r="AB669">
        <v>-0.10078183060170431</v>
      </c>
    </row>
    <row r="670" spans="1:28" x14ac:dyDescent="0.35">
      <c r="A670">
        <v>125281</v>
      </c>
      <c r="B670">
        <v>4328982</v>
      </c>
      <c r="C670">
        <v>5117</v>
      </c>
      <c r="D670">
        <v>846</v>
      </c>
      <c r="E670">
        <v>17.7</v>
      </c>
      <c r="F670">
        <v>41929</v>
      </c>
      <c r="G670">
        <v>6.8</v>
      </c>
      <c r="H670">
        <v>0</v>
      </c>
      <c r="K670">
        <v>5700882</v>
      </c>
      <c r="L670">
        <v>1122</v>
      </c>
      <c r="M670">
        <v>15.7</v>
      </c>
      <c r="N670">
        <v>38721</v>
      </c>
      <c r="O670">
        <v>2.5</v>
      </c>
      <c r="P670">
        <v>0</v>
      </c>
      <c r="R670" s="113">
        <f>(K670-K$2)/K$3</f>
        <v>-0.10484615731135646</v>
      </c>
      <c r="S670" s="113">
        <f>(L670-L$2)/L$3</f>
        <v>0.43661453955211776</v>
      </c>
      <c r="T670" s="113">
        <f>(M670-M$2)/M$3</f>
        <v>0.17411586324677839</v>
      </c>
      <c r="U670" s="113">
        <f>(N670-N$2)/N$3</f>
        <v>-0.41603486453593219</v>
      </c>
      <c r="V670" s="113">
        <f>(O670-O$2)/O$3</f>
        <v>-1.2294760935594089</v>
      </c>
      <c r="W670">
        <v>0</v>
      </c>
      <c r="Z670">
        <v>642</v>
      </c>
      <c r="AA670">
        <v>-0.74805982322224196</v>
      </c>
      <c r="AB670">
        <v>3.9615770882429957E-2</v>
      </c>
    </row>
    <row r="671" spans="1:28" x14ac:dyDescent="0.35">
      <c r="A671">
        <v>125311</v>
      </c>
      <c r="B671">
        <v>5888980</v>
      </c>
      <c r="C671">
        <v>5630</v>
      </c>
      <c r="D671">
        <v>1046</v>
      </c>
      <c r="E671">
        <v>15</v>
      </c>
      <c r="F671">
        <v>36048</v>
      </c>
      <c r="G671">
        <v>6.2</v>
      </c>
      <c r="H671">
        <v>0</v>
      </c>
      <c r="K671">
        <v>8256654</v>
      </c>
      <c r="L671">
        <v>1701</v>
      </c>
      <c r="M671">
        <v>19.2</v>
      </c>
      <c r="N671">
        <v>40023</v>
      </c>
      <c r="O671">
        <v>2.6</v>
      </c>
      <c r="P671">
        <v>0</v>
      </c>
      <c r="R671" s="113">
        <f>(K671-K$2)/K$3</f>
        <v>1.070120672327717</v>
      </c>
      <c r="S671" s="113">
        <f>(L671-L$2)/L$3</f>
        <v>2.0561537711861959</v>
      </c>
      <c r="T671" s="113">
        <f>(M671-M$2)/M$3</f>
        <v>1.9218623074152019</v>
      </c>
      <c r="U671" s="113">
        <f>(N671-N$2)/N$3</f>
        <v>1.3711243353249247E-2</v>
      </c>
      <c r="V671" s="113">
        <f>(O671-O$2)/O$3</f>
        <v>-1.2193370222451869</v>
      </c>
      <c r="W671">
        <v>0</v>
      </c>
      <c r="Z671">
        <v>643</v>
      </c>
      <c r="AA671">
        <v>0.55592975645511555</v>
      </c>
      <c r="AB671">
        <v>0.13379778848058843</v>
      </c>
    </row>
    <row r="672" spans="1:28" x14ac:dyDescent="0.35">
      <c r="A672">
        <v>125314</v>
      </c>
      <c r="B672">
        <v>7434231</v>
      </c>
      <c r="C672">
        <v>5047</v>
      </c>
      <c r="D672">
        <v>1473</v>
      </c>
      <c r="E672">
        <v>17.7</v>
      </c>
      <c r="F672">
        <v>38752</v>
      </c>
      <c r="G672">
        <v>6.3</v>
      </c>
      <c r="H672">
        <v>0</v>
      </c>
      <c r="K672">
        <v>6447284</v>
      </c>
      <c r="L672">
        <v>1003</v>
      </c>
      <c r="M672">
        <v>13.2</v>
      </c>
      <c r="N672">
        <v>39743</v>
      </c>
      <c r="O672">
        <v>3.8</v>
      </c>
      <c r="P672">
        <v>0</v>
      </c>
      <c r="R672" s="113">
        <f>(K672-K$2)/K$3</f>
        <v>0.23829775050838009</v>
      </c>
      <c r="S672" s="113">
        <f>(L672-L$2)/L$3</f>
        <v>0.10375587191057144</v>
      </c>
      <c r="T672" s="113">
        <f>(M672-M$2)/M$3</f>
        <v>-1.0742744540163813</v>
      </c>
      <c r="U672" s="113">
        <f>(N672-N$2)/N$3</f>
        <v>-7.870727447238117E-2</v>
      </c>
      <c r="V672" s="113">
        <f>(O672-O$2)/O$3</f>
        <v>-1.0976681664745227</v>
      </c>
      <c r="W672">
        <v>0</v>
      </c>
      <c r="Z672">
        <v>644</v>
      </c>
      <c r="AA672">
        <v>-1.2110504615295983</v>
      </c>
      <c r="AB672">
        <v>0.13227126987293936</v>
      </c>
    </row>
    <row r="673" spans="1:28" x14ac:dyDescent="0.35">
      <c r="A673">
        <v>125315</v>
      </c>
      <c r="B673">
        <v>6376545</v>
      </c>
      <c r="C673">
        <v>4571</v>
      </c>
      <c r="D673">
        <v>1395</v>
      </c>
      <c r="E673">
        <v>19.7</v>
      </c>
      <c r="F673">
        <v>40508</v>
      </c>
      <c r="G673">
        <v>2.5</v>
      </c>
      <c r="H673">
        <v>0</v>
      </c>
      <c r="K673">
        <v>4328982</v>
      </c>
      <c r="L673">
        <v>846</v>
      </c>
      <c r="M673">
        <v>17.7</v>
      </c>
      <c r="N673">
        <v>41929</v>
      </c>
      <c r="O673">
        <v>6.8</v>
      </c>
      <c r="P673">
        <v>0</v>
      </c>
      <c r="R673" s="113">
        <f>(K673-K$2)/K$3</f>
        <v>-0.73555069338963142</v>
      </c>
      <c r="S673" s="113">
        <f>(L673-L$2)/L$3</f>
        <v>-0.33539379884340143</v>
      </c>
      <c r="T673" s="113">
        <f>(M673-M$2)/M$3</f>
        <v>1.1728281170573061</v>
      </c>
      <c r="U673" s="113">
        <f>(N673-N$2)/N$3</f>
        <v>0.64281729683771915</v>
      </c>
      <c r="V673" s="113">
        <f>(O673-O$2)/O$3</f>
        <v>-0.79349602704786182</v>
      </c>
      <c r="W673">
        <v>0</v>
      </c>
      <c r="Z673">
        <v>645</v>
      </c>
      <c r="AA673">
        <v>-0.63050560683580792</v>
      </c>
      <c r="AB673">
        <v>-0.17604451540309862</v>
      </c>
    </row>
    <row r="674" spans="1:28" x14ac:dyDescent="0.35">
      <c r="A674">
        <v>125734</v>
      </c>
      <c r="B674">
        <v>4407793</v>
      </c>
      <c r="C674">
        <v>5317</v>
      </c>
      <c r="D674">
        <v>829</v>
      </c>
      <c r="E674">
        <v>15.4</v>
      </c>
      <c r="F674">
        <v>38276</v>
      </c>
      <c r="G674">
        <v>7.2</v>
      </c>
      <c r="H674">
        <v>0</v>
      </c>
      <c r="K674">
        <v>5888980</v>
      </c>
      <c r="L674">
        <v>1046</v>
      </c>
      <c r="M674">
        <v>15</v>
      </c>
      <c r="N674">
        <v>36048</v>
      </c>
      <c r="O674">
        <v>6.2</v>
      </c>
      <c r="P674">
        <v>0</v>
      </c>
      <c r="R674" s="113">
        <f>(K674-K$2)/K$3</f>
        <v>-1.837173364545416E-2</v>
      </c>
      <c r="S674" s="113">
        <f>(L674-L$2)/L$3</f>
        <v>0.22403253332726464</v>
      </c>
      <c r="T674" s="113">
        <f>(M674-M$2)/M$3</f>
        <v>-0.17543342558690597</v>
      </c>
      <c r="U674" s="113">
        <f>(N674-N$2)/N$3</f>
        <v>-1.2983016436356112</v>
      </c>
      <c r="V674" s="113">
        <f>(O674-O$2)/O$3</f>
        <v>-0.85433045493319393</v>
      </c>
      <c r="W674">
        <v>0</v>
      </c>
      <c r="Z674">
        <v>646</v>
      </c>
      <c r="AA674">
        <v>-0.2711414963932316</v>
      </c>
      <c r="AB674">
        <v>-6.4856793023686909E-2</v>
      </c>
    </row>
    <row r="675" spans="1:28" x14ac:dyDescent="0.35">
      <c r="A675">
        <v>125747</v>
      </c>
      <c r="B675">
        <v>8682827</v>
      </c>
      <c r="C675">
        <v>4993</v>
      </c>
      <c r="D675">
        <v>1739</v>
      </c>
      <c r="E675">
        <v>15.3</v>
      </c>
      <c r="F675">
        <v>38146</v>
      </c>
      <c r="G675">
        <v>3.7</v>
      </c>
      <c r="H675">
        <v>0</v>
      </c>
      <c r="K675">
        <v>7434231</v>
      </c>
      <c r="L675">
        <v>1473</v>
      </c>
      <c r="M675">
        <v>17.7</v>
      </c>
      <c r="N675">
        <v>38752</v>
      </c>
      <c r="O675">
        <v>6.3</v>
      </c>
      <c r="P675">
        <v>0</v>
      </c>
      <c r="R675" s="113">
        <f>(K675-K$2)/K$3</f>
        <v>0.69202757758677158</v>
      </c>
      <c r="S675" s="113">
        <f>(L675-L$2)/L$3</f>
        <v>1.4184077525116368</v>
      </c>
      <c r="T675" s="113">
        <f>(M675-M$2)/M$3</f>
        <v>1.1728281170573061</v>
      </c>
      <c r="U675" s="113">
        <f>(N675-N$2)/N$3</f>
        <v>-0.40580281434809456</v>
      </c>
      <c r="V675" s="113">
        <f>(O675-O$2)/O$3</f>
        <v>-0.84419138361897206</v>
      </c>
      <c r="W675">
        <v>0</v>
      </c>
      <c r="Z675">
        <v>647</v>
      </c>
      <c r="AA675">
        <v>-1.5675717269969907</v>
      </c>
      <c r="AB675">
        <v>1.1107980835090903E-2</v>
      </c>
    </row>
    <row r="676" spans="1:28" x14ac:dyDescent="0.35">
      <c r="A676">
        <v>125756</v>
      </c>
      <c r="B676">
        <v>4481253</v>
      </c>
      <c r="C676">
        <v>5999</v>
      </c>
      <c r="D676">
        <v>747</v>
      </c>
      <c r="E676">
        <v>14.3</v>
      </c>
      <c r="F676">
        <v>40962</v>
      </c>
      <c r="G676">
        <v>7.5</v>
      </c>
      <c r="H676">
        <v>0</v>
      </c>
      <c r="K676">
        <v>6376545</v>
      </c>
      <c r="L676">
        <v>1395</v>
      </c>
      <c r="M676">
        <v>19.7</v>
      </c>
      <c r="N676">
        <v>40508</v>
      </c>
      <c r="O676">
        <v>2.5</v>
      </c>
      <c r="P676">
        <v>0</v>
      </c>
      <c r="R676" s="113">
        <f>(K676-K$2)/K$3</f>
        <v>0.20577686110125051</v>
      </c>
      <c r="S676" s="113">
        <f>(L676-L$2)/L$3</f>
        <v>1.2002314829650769</v>
      </c>
      <c r="T676" s="113">
        <f>(M676-M$2)/M$3</f>
        <v>2.171540370867834</v>
      </c>
      <c r="U676" s="113">
        <f>(N676-N$2)/N$3</f>
        <v>0.17379331887264479</v>
      </c>
      <c r="V676" s="113">
        <f>(O676-O$2)/O$3</f>
        <v>-1.2294760935594089</v>
      </c>
      <c r="W676">
        <v>0</v>
      </c>
      <c r="Z676">
        <v>648</v>
      </c>
      <c r="AA676">
        <v>-0.35057533648252531</v>
      </c>
      <c r="AB676">
        <v>-1.9457275778923255E-2</v>
      </c>
    </row>
    <row r="677" spans="1:28" x14ac:dyDescent="0.35">
      <c r="A677">
        <v>125764</v>
      </c>
      <c r="B677">
        <v>6653790</v>
      </c>
      <c r="C677">
        <v>6110</v>
      </c>
      <c r="D677">
        <v>1089</v>
      </c>
      <c r="E677">
        <v>15.5</v>
      </c>
      <c r="F677">
        <v>38043</v>
      </c>
      <c r="G677">
        <v>15.3</v>
      </c>
      <c r="H677">
        <v>0</v>
      </c>
      <c r="K677">
        <v>4407793</v>
      </c>
      <c r="L677">
        <v>829</v>
      </c>
      <c r="M677">
        <v>15.4</v>
      </c>
      <c r="N677">
        <v>38276</v>
      </c>
      <c r="O677">
        <v>7.2</v>
      </c>
      <c r="P677">
        <v>0</v>
      </c>
      <c r="R677" s="113">
        <f>(K677-K$2)/K$3</f>
        <v>-0.69931885783830483</v>
      </c>
      <c r="S677" s="113">
        <f>(L677-L$2)/L$3</f>
        <v>-0.382945037077908</v>
      </c>
      <c r="T677" s="113">
        <f>(M677-M$2)/M$3</f>
        <v>2.4309025175199749E-2</v>
      </c>
      <c r="U677" s="113">
        <f>(N677-N$2)/N$3</f>
        <v>-0.56291429465166631</v>
      </c>
      <c r="V677" s="113">
        <f>(O677-O$2)/O$3</f>
        <v>-0.75293974179097378</v>
      </c>
      <c r="W677">
        <v>0</v>
      </c>
      <c r="Z677">
        <v>649</v>
      </c>
      <c r="AA677">
        <v>-0.90915503973963074</v>
      </c>
      <c r="AB677">
        <v>-4.6203011474052702E-2</v>
      </c>
    </row>
    <row r="678" spans="1:28" x14ac:dyDescent="0.35">
      <c r="A678">
        <v>126064</v>
      </c>
      <c r="B678">
        <v>7199400</v>
      </c>
      <c r="C678">
        <v>5070</v>
      </c>
      <c r="D678">
        <v>1420</v>
      </c>
      <c r="E678">
        <v>16.5</v>
      </c>
      <c r="F678">
        <v>39507</v>
      </c>
      <c r="G678">
        <v>4.3</v>
      </c>
      <c r="H678">
        <v>0</v>
      </c>
      <c r="K678">
        <v>8682827</v>
      </c>
      <c r="L678">
        <v>1739</v>
      </c>
      <c r="M678">
        <v>15.3</v>
      </c>
      <c r="N678">
        <v>38146</v>
      </c>
      <c r="O678">
        <v>3.7</v>
      </c>
      <c r="P678">
        <v>0</v>
      </c>
      <c r="R678" s="113">
        <f>(K678-K$2)/K$3</f>
        <v>1.2660454804435322</v>
      </c>
      <c r="S678" s="113">
        <f>(L678-L$2)/L$3</f>
        <v>2.1624447742986224</v>
      </c>
      <c r="T678" s="113">
        <f>(M678-M$2)/M$3</f>
        <v>-2.5626587515326461E-2</v>
      </c>
      <c r="U678" s="113">
        <f>(N678-N$2)/N$3</f>
        <v>-0.60582289221356611</v>
      </c>
      <c r="V678" s="113">
        <f>(O678-O$2)/O$3</f>
        <v>-1.1078072377887445</v>
      </c>
      <c r="W678">
        <v>0</v>
      </c>
      <c r="Z678">
        <v>650</v>
      </c>
      <c r="AA678">
        <v>-0.33820413105284886</v>
      </c>
      <c r="AB678">
        <v>-5.1482887744366435E-2</v>
      </c>
    </row>
    <row r="679" spans="1:28" x14ac:dyDescent="0.35">
      <c r="A679">
        <v>126065</v>
      </c>
      <c r="B679">
        <v>5690139</v>
      </c>
      <c r="C679">
        <v>5187</v>
      </c>
      <c r="D679">
        <v>1097</v>
      </c>
      <c r="E679">
        <v>19</v>
      </c>
      <c r="F679">
        <v>38261</v>
      </c>
      <c r="G679">
        <v>4.5</v>
      </c>
      <c r="H679">
        <v>0</v>
      </c>
      <c r="K679">
        <v>4481253</v>
      </c>
      <c r="L679">
        <v>747</v>
      </c>
      <c r="M679">
        <v>14.3</v>
      </c>
      <c r="N679">
        <v>40962</v>
      </c>
      <c r="O679">
        <v>7.5</v>
      </c>
      <c r="P679">
        <v>0</v>
      </c>
      <c r="R679" s="113">
        <f>(K679-K$2)/K$3</f>
        <v>-0.66554704121879171</v>
      </c>
      <c r="S679" s="113">
        <f>(L679-L$2)/L$3</f>
        <v>-0.61230983326788113</v>
      </c>
      <c r="T679" s="113">
        <f>(M679-M$2)/M$3</f>
        <v>-0.5249827144205903</v>
      </c>
      <c r="U679" s="113">
        <f>(N679-N$2)/N$3</f>
        <v>0.32364334420420271</v>
      </c>
      <c r="V679" s="113">
        <f>(O679-O$2)/O$3</f>
        <v>-0.72252252784830773</v>
      </c>
      <c r="W679">
        <v>0</v>
      </c>
      <c r="Z679">
        <v>651</v>
      </c>
      <c r="AA679">
        <v>-1.1707365838421062</v>
      </c>
      <c r="AB679">
        <v>-2.8389327837463618E-4</v>
      </c>
    </row>
    <row r="680" spans="1:28" x14ac:dyDescent="0.35">
      <c r="A680">
        <v>126066</v>
      </c>
      <c r="B680">
        <v>7140690</v>
      </c>
      <c r="C680">
        <v>4770</v>
      </c>
      <c r="D680">
        <v>1497</v>
      </c>
      <c r="E680">
        <v>18.2</v>
      </c>
      <c r="F680">
        <v>38900</v>
      </c>
      <c r="G680">
        <v>4.2</v>
      </c>
      <c r="H680">
        <v>0</v>
      </c>
      <c r="K680">
        <v>6653790</v>
      </c>
      <c r="L680">
        <v>1089</v>
      </c>
      <c r="M680">
        <v>15.5</v>
      </c>
      <c r="N680">
        <v>38043</v>
      </c>
      <c r="O680">
        <v>15.3</v>
      </c>
      <c r="P680">
        <v>0</v>
      </c>
      <c r="R680" s="113">
        <f>(K680-K$2)/K$3</f>
        <v>0.33323489674890799</v>
      </c>
      <c r="S680" s="113">
        <f>(L680-L$2)/L$3</f>
        <v>0.34430919474395782</v>
      </c>
      <c r="T680" s="113">
        <f>(M680-M$2)/M$3</f>
        <v>7.4244637865725951E-2</v>
      </c>
      <c r="U680" s="113">
        <f>(N680-N$2)/N$3</f>
        <v>-0.63981970412799449</v>
      </c>
      <c r="V680" s="113">
        <f>(O680-O$2)/O$3</f>
        <v>6.8325034661010253E-2</v>
      </c>
      <c r="W680">
        <v>0</v>
      </c>
      <c r="Z680">
        <v>652</v>
      </c>
      <c r="AA680">
        <v>0.5948979990404587</v>
      </c>
      <c r="AB680">
        <v>-0.3142641088550524</v>
      </c>
    </row>
    <row r="681" spans="1:28" x14ac:dyDescent="0.35">
      <c r="A681">
        <v>126068</v>
      </c>
      <c r="B681">
        <v>7676184</v>
      </c>
      <c r="C681">
        <v>4756</v>
      </c>
      <c r="D681">
        <v>1614</v>
      </c>
      <c r="E681">
        <v>16.5</v>
      </c>
      <c r="F681">
        <v>37553</v>
      </c>
      <c r="G681">
        <v>5.0999999999999996</v>
      </c>
      <c r="H681">
        <v>0</v>
      </c>
      <c r="K681">
        <v>7199400</v>
      </c>
      <c r="L681">
        <v>1420</v>
      </c>
      <c r="M681">
        <v>16.5</v>
      </c>
      <c r="N681">
        <v>39507</v>
      </c>
      <c r="O681">
        <v>4.3</v>
      </c>
      <c r="P681">
        <v>0</v>
      </c>
      <c r="R681" s="113">
        <f>(K681-K$2)/K$3</f>
        <v>0.58406855950105296</v>
      </c>
      <c r="S681" s="113">
        <f>(L681-L$2)/L$3</f>
        <v>1.2701597744864102</v>
      </c>
      <c r="T681" s="113">
        <f>(M681-M$2)/M$3</f>
        <v>0.57360076477098987</v>
      </c>
      <c r="U681" s="113">
        <f>(N681-N$2)/N$3</f>
        <v>-0.15660288235398395</v>
      </c>
      <c r="V681" s="113">
        <f>(O681-O$2)/O$3</f>
        <v>-1.0469728099034126</v>
      </c>
      <c r="W681">
        <v>0</v>
      </c>
      <c r="Z681">
        <v>653</v>
      </c>
      <c r="AA681">
        <v>0.10660773213279062</v>
      </c>
      <c r="AB681">
        <v>-6.1508586737860853E-2</v>
      </c>
    </row>
    <row r="682" spans="1:28" x14ac:dyDescent="0.35">
      <c r="A682">
        <v>126069</v>
      </c>
      <c r="B682">
        <v>3953532</v>
      </c>
      <c r="C682">
        <v>5401</v>
      </c>
      <c r="D682">
        <v>732</v>
      </c>
      <c r="E682">
        <v>16.100000000000001</v>
      </c>
      <c r="F682">
        <v>38646</v>
      </c>
      <c r="G682">
        <v>7.6</v>
      </c>
      <c r="H682">
        <v>0</v>
      </c>
      <c r="K682">
        <v>5690139</v>
      </c>
      <c r="L682">
        <v>1097</v>
      </c>
      <c r="M682">
        <v>19</v>
      </c>
      <c r="N682">
        <v>38261</v>
      </c>
      <c r="O682">
        <v>4.5</v>
      </c>
      <c r="P682">
        <v>0</v>
      </c>
      <c r="R682" s="113">
        <f>(K682-K$2)/K$3</f>
        <v>-0.10978504413334707</v>
      </c>
      <c r="S682" s="113">
        <f>(L682-L$2)/L$3</f>
        <v>0.36668624803078448</v>
      </c>
      <c r="T682" s="113">
        <f>(M682-M$2)/M$3</f>
        <v>1.8219910820341494</v>
      </c>
      <c r="U682" s="113">
        <f>(N682-N$2)/N$3</f>
        <v>-0.56786528667803937</v>
      </c>
      <c r="V682" s="113">
        <f>(O682-O$2)/O$3</f>
        <v>-1.0266946672749684</v>
      </c>
      <c r="W682">
        <v>0</v>
      </c>
      <c r="Z682">
        <v>654</v>
      </c>
      <c r="AA682">
        <v>-0.9588299046212363</v>
      </c>
      <c r="AB682">
        <v>0.10411471726399113</v>
      </c>
    </row>
    <row r="683" spans="1:28" x14ac:dyDescent="0.35">
      <c r="A683">
        <v>126071</v>
      </c>
      <c r="B683">
        <v>6180180</v>
      </c>
      <c r="C683">
        <v>6059</v>
      </c>
      <c r="D683">
        <v>1020</v>
      </c>
      <c r="E683">
        <v>15.9</v>
      </c>
      <c r="F683">
        <v>41690</v>
      </c>
      <c r="G683">
        <v>13.6</v>
      </c>
      <c r="H683">
        <v>0</v>
      </c>
      <c r="K683">
        <v>7140690</v>
      </c>
      <c r="L683">
        <v>1497</v>
      </c>
      <c r="M683">
        <v>18.2</v>
      </c>
      <c r="N683">
        <v>38900</v>
      </c>
      <c r="O683">
        <v>4.2</v>
      </c>
      <c r="P683">
        <v>0</v>
      </c>
      <c r="R683" s="113">
        <f>(K683-K$2)/K$3</f>
        <v>0.55707777058556673</v>
      </c>
      <c r="S683" s="113">
        <f>(L683-L$2)/L$3</f>
        <v>1.4855389123721165</v>
      </c>
      <c r="T683" s="113">
        <f>(M683-M$2)/M$3</f>
        <v>1.4225061805099379</v>
      </c>
      <c r="U683" s="113">
        <f>(N683-N$2)/N$3</f>
        <v>-0.35695302635454706</v>
      </c>
      <c r="V683" s="113">
        <f>(O683-O$2)/O$3</f>
        <v>-1.0571118812176343</v>
      </c>
      <c r="W683">
        <v>0</v>
      </c>
      <c r="Z683">
        <v>655</v>
      </c>
      <c r="AA683">
        <v>-1.5384568449443241</v>
      </c>
      <c r="AB683">
        <v>-0.20916430205944092</v>
      </c>
    </row>
    <row r="684" spans="1:28" x14ac:dyDescent="0.35">
      <c r="A684">
        <v>126080</v>
      </c>
      <c r="B684">
        <v>6765556</v>
      </c>
      <c r="C684">
        <v>5141</v>
      </c>
      <c r="D684">
        <v>1316</v>
      </c>
      <c r="E684">
        <v>17.8</v>
      </c>
      <c r="F684">
        <v>41156</v>
      </c>
      <c r="G684">
        <v>7.2</v>
      </c>
      <c r="H684">
        <v>0</v>
      </c>
      <c r="K684">
        <v>7676184</v>
      </c>
      <c r="L684">
        <v>1614</v>
      </c>
      <c r="M684">
        <v>16.5</v>
      </c>
      <c r="N684">
        <v>37553</v>
      </c>
      <c r="O684">
        <v>5.0999999999999996</v>
      </c>
      <c r="P684">
        <v>0</v>
      </c>
      <c r="R684" s="113">
        <f>(K684-K$2)/K$3</f>
        <v>0.80326079765947866</v>
      </c>
      <c r="S684" s="113">
        <f>(L684-L$2)/L$3</f>
        <v>1.8128033166919562</v>
      </c>
      <c r="T684" s="113">
        <f>(M684-M$2)/M$3</f>
        <v>0.57360076477098987</v>
      </c>
      <c r="U684" s="113">
        <f>(N684-N$2)/N$3</f>
        <v>-0.80155211032284768</v>
      </c>
      <c r="V684" s="113">
        <f>(O684-O$2)/O$3</f>
        <v>-0.96586023938963628</v>
      </c>
      <c r="W684">
        <v>0</v>
      </c>
      <c r="Z684">
        <v>656</v>
      </c>
      <c r="AA684">
        <v>-0.55791763947279238</v>
      </c>
      <c r="AB684">
        <v>-0.13486982442713202</v>
      </c>
    </row>
    <row r="685" spans="1:28" x14ac:dyDescent="0.35">
      <c r="A685">
        <v>126081</v>
      </c>
      <c r="B685">
        <v>8346939</v>
      </c>
      <c r="C685">
        <v>5721</v>
      </c>
      <c r="D685">
        <v>1459</v>
      </c>
      <c r="E685">
        <v>15.7</v>
      </c>
      <c r="F685">
        <v>39264</v>
      </c>
      <c r="G685">
        <v>7.8</v>
      </c>
      <c r="H685">
        <v>0</v>
      </c>
      <c r="K685">
        <v>3953532</v>
      </c>
      <c r="L685">
        <v>732</v>
      </c>
      <c r="M685">
        <v>16.100000000000001</v>
      </c>
      <c r="N685">
        <v>38646</v>
      </c>
      <c r="O685">
        <v>7.6</v>
      </c>
      <c r="P685">
        <v>0</v>
      </c>
      <c r="R685" s="113">
        <f>(K685-K$2)/K$3</f>
        <v>-0.9081565816253544</v>
      </c>
      <c r="S685" s="113">
        <f>(L685-L$2)/L$3</f>
        <v>-0.65426680818068106</v>
      </c>
      <c r="T685" s="113">
        <f>(M685-M$2)/M$3</f>
        <v>0.37385831400888497</v>
      </c>
      <c r="U685" s="113">
        <f>(N685-N$2)/N$3</f>
        <v>-0.44078982466779748</v>
      </c>
      <c r="V685" s="113">
        <f>(O685-O$2)/O$3</f>
        <v>-0.71238345653408575</v>
      </c>
      <c r="W685">
        <v>0</v>
      </c>
      <c r="Z685">
        <v>657</v>
      </c>
      <c r="AA685">
        <v>1.9036260898902038</v>
      </c>
      <c r="AB685">
        <v>-0.2883406726536879</v>
      </c>
    </row>
    <row r="686" spans="1:28" x14ac:dyDescent="0.35">
      <c r="A686">
        <v>126085</v>
      </c>
      <c r="B686">
        <v>5093970</v>
      </c>
      <c r="C686">
        <v>5334</v>
      </c>
      <c r="D686">
        <v>955</v>
      </c>
      <c r="E686">
        <v>15.6</v>
      </c>
      <c r="F686">
        <v>40778</v>
      </c>
      <c r="G686">
        <v>5.8</v>
      </c>
      <c r="H686">
        <v>0</v>
      </c>
      <c r="K686">
        <v>6180180</v>
      </c>
      <c r="L686">
        <v>1020</v>
      </c>
      <c r="M686">
        <v>15.9</v>
      </c>
      <c r="N686">
        <v>41690</v>
      </c>
      <c r="O686">
        <v>13.6</v>
      </c>
      <c r="P686">
        <v>0</v>
      </c>
      <c r="R686" s="113">
        <f>(K686-K$2)/K$3</f>
        <v>0.11550184380625053</v>
      </c>
      <c r="S686" s="113">
        <f>(L686-L$2)/L$3</f>
        <v>0.15130711014507806</v>
      </c>
      <c r="T686" s="113">
        <f>(M686-M$2)/M$3</f>
        <v>0.27398708862783167</v>
      </c>
      <c r="U686" s="113">
        <f>(N686-N$2)/N$3</f>
        <v>0.5639314905508418</v>
      </c>
      <c r="V686" s="113">
        <f>(O686-O$2)/O$3</f>
        <v>-0.10403917768076426</v>
      </c>
      <c r="W686">
        <v>0</v>
      </c>
      <c r="Z686">
        <v>658</v>
      </c>
      <c r="AA686">
        <v>1.5855554985626088</v>
      </c>
      <c r="AB686">
        <v>-0.41708463933845219</v>
      </c>
    </row>
    <row r="687" spans="1:28" x14ac:dyDescent="0.35">
      <c r="A687">
        <v>126087</v>
      </c>
      <c r="B687">
        <v>5257590</v>
      </c>
      <c r="C687">
        <v>5185</v>
      </c>
      <c r="D687">
        <v>1014</v>
      </c>
      <c r="E687">
        <v>17.8</v>
      </c>
      <c r="F687">
        <v>40738</v>
      </c>
      <c r="G687">
        <v>5.3</v>
      </c>
      <c r="H687">
        <v>0</v>
      </c>
      <c r="K687">
        <v>6765556</v>
      </c>
      <c r="L687">
        <v>1316</v>
      </c>
      <c r="M687">
        <v>17.8</v>
      </c>
      <c r="N687">
        <v>41156</v>
      </c>
      <c r="O687">
        <v>7.2</v>
      </c>
      <c r="P687">
        <v>0</v>
      </c>
      <c r="R687" s="113">
        <f>(K687-K$2)/K$3</f>
        <v>0.38461715724845208</v>
      </c>
      <c r="S687" s="113">
        <f>(L687-L$2)/L$3</f>
        <v>0.97925808175766382</v>
      </c>
      <c r="T687" s="113">
        <f>(M687-M$2)/M$3</f>
        <v>1.2227637297478331</v>
      </c>
      <c r="U687" s="113">
        <f>(N687-N$2)/N$3</f>
        <v>0.38767617441196089</v>
      </c>
      <c r="V687" s="113">
        <f>(O687-O$2)/O$3</f>
        <v>-0.75293974179097378</v>
      </c>
      <c r="W687">
        <v>0</v>
      </c>
      <c r="Z687">
        <v>659</v>
      </c>
      <c r="AA687">
        <v>0.5052328724287003</v>
      </c>
      <c r="AB687">
        <v>0.40634415406402435</v>
      </c>
    </row>
    <row r="688" spans="1:28" x14ac:dyDescent="0.35">
      <c r="A688">
        <v>126088</v>
      </c>
      <c r="B688">
        <v>8234440</v>
      </c>
      <c r="C688">
        <v>5021</v>
      </c>
      <c r="D688">
        <v>1640</v>
      </c>
      <c r="E688">
        <v>16.2</v>
      </c>
      <c r="F688">
        <v>40572</v>
      </c>
      <c r="G688">
        <v>4.4000000000000004</v>
      </c>
      <c r="H688">
        <v>0</v>
      </c>
      <c r="K688">
        <v>8346939</v>
      </c>
      <c r="L688">
        <v>1459</v>
      </c>
      <c r="M688">
        <v>15.7</v>
      </c>
      <c r="N688">
        <v>39264</v>
      </c>
      <c r="O688">
        <v>7.8</v>
      </c>
      <c r="P688">
        <v>0</v>
      </c>
      <c r="R688" s="113">
        <f>(K688-K$2)/K$3</f>
        <v>1.1116274578367389</v>
      </c>
      <c r="S688" s="113">
        <f>(L688-L$2)/L$3</f>
        <v>1.3792479092596901</v>
      </c>
      <c r="T688" s="113">
        <f>(M688-M$2)/M$3</f>
        <v>0.17411586324677839</v>
      </c>
      <c r="U688" s="113">
        <f>(N688-N$2)/N$3</f>
        <v>-0.23680895318122749</v>
      </c>
      <c r="V688" s="113">
        <f>(O688-O$2)/O$3</f>
        <v>-0.69210531390564167</v>
      </c>
      <c r="W688">
        <v>0</v>
      </c>
      <c r="Z688">
        <v>660</v>
      </c>
      <c r="AA688">
        <v>-0.93929181809519635</v>
      </c>
      <c r="AB688">
        <v>9.7378751312462319E-2</v>
      </c>
    </row>
    <row r="689" spans="1:28" x14ac:dyDescent="0.35">
      <c r="A689">
        <v>126089</v>
      </c>
      <c r="B689">
        <v>7485779</v>
      </c>
      <c r="C689">
        <v>4711</v>
      </c>
      <c r="D689">
        <v>1589</v>
      </c>
      <c r="E689">
        <v>18.100000000000001</v>
      </c>
      <c r="F689">
        <v>40496</v>
      </c>
      <c r="G689">
        <v>4.8</v>
      </c>
      <c r="H689">
        <v>0</v>
      </c>
      <c r="K689">
        <v>5093970</v>
      </c>
      <c r="L689">
        <v>955</v>
      </c>
      <c r="M689">
        <v>15.6</v>
      </c>
      <c r="N689">
        <v>40778</v>
      </c>
      <c r="O689">
        <v>5.8</v>
      </c>
      <c r="P689">
        <v>0</v>
      </c>
      <c r="R689" s="113">
        <f>(K689-K$2)/K$3</f>
        <v>-0.38386223093212912</v>
      </c>
      <c r="S689" s="113">
        <f>(L689-L$2)/L$3</f>
        <v>-3.0506447810388408E-2</v>
      </c>
      <c r="T689" s="113">
        <f>(M689-M$2)/M$3</f>
        <v>0.12418025055625216</v>
      </c>
      <c r="U689" s="113">
        <f>(N689-N$2)/N$3</f>
        <v>0.26291117534735986</v>
      </c>
      <c r="V689" s="113">
        <f>(O689-O$2)/O$3</f>
        <v>-0.89488674019008219</v>
      </c>
      <c r="W689">
        <v>0</v>
      </c>
      <c r="Z689">
        <v>661</v>
      </c>
      <c r="AA689">
        <v>-1.2146552053745694</v>
      </c>
      <c r="AB689">
        <v>0.22998380579043409</v>
      </c>
    </row>
    <row r="690" spans="1:28" x14ac:dyDescent="0.35">
      <c r="A690">
        <v>126092</v>
      </c>
      <c r="B690">
        <v>10043425</v>
      </c>
      <c r="C690">
        <v>5075</v>
      </c>
      <c r="D690">
        <v>1979</v>
      </c>
      <c r="E690">
        <v>15.7</v>
      </c>
      <c r="F690">
        <v>39045</v>
      </c>
      <c r="G690">
        <v>3.4</v>
      </c>
      <c r="H690">
        <v>0</v>
      </c>
      <c r="K690">
        <v>5257590</v>
      </c>
      <c r="L690">
        <v>1014</v>
      </c>
      <c r="M690">
        <v>17.8</v>
      </c>
      <c r="N690">
        <v>40738</v>
      </c>
      <c r="O690">
        <v>5.3</v>
      </c>
      <c r="P690">
        <v>0</v>
      </c>
      <c r="R690" s="113">
        <f>(K690-K$2)/K$3</f>
        <v>-0.30864109514006893</v>
      </c>
      <c r="S690" s="113">
        <f>(L690-L$2)/L$3</f>
        <v>0.13452432017995808</v>
      </c>
      <c r="T690" s="113">
        <f>(M690-M$2)/M$3</f>
        <v>1.2227637297478331</v>
      </c>
      <c r="U690" s="113">
        <f>(N690-N$2)/N$3</f>
        <v>0.24970852994369835</v>
      </c>
      <c r="V690" s="113">
        <f>(O690-O$2)/O$3</f>
        <v>-0.94558209676119231</v>
      </c>
      <c r="W690">
        <v>0</v>
      </c>
      <c r="Z690">
        <v>662</v>
      </c>
      <c r="AA690">
        <v>-1.3078925881365038</v>
      </c>
      <c r="AB690">
        <v>8.8878985176417125E-2</v>
      </c>
    </row>
    <row r="691" spans="1:28" x14ac:dyDescent="0.35">
      <c r="A691">
        <v>126093</v>
      </c>
      <c r="B691">
        <v>6102096</v>
      </c>
      <c r="C691">
        <v>5334</v>
      </c>
      <c r="D691">
        <v>1144</v>
      </c>
      <c r="E691">
        <v>17.2</v>
      </c>
      <c r="F691">
        <v>40281</v>
      </c>
      <c r="G691">
        <v>6.4</v>
      </c>
      <c r="H691">
        <v>0</v>
      </c>
      <c r="K691">
        <v>8234440</v>
      </c>
      <c r="L691">
        <v>1640</v>
      </c>
      <c r="M691">
        <v>16.2</v>
      </c>
      <c r="N691">
        <v>40572</v>
      </c>
      <c r="O691">
        <v>4.4000000000000004</v>
      </c>
      <c r="P691">
        <v>0</v>
      </c>
      <c r="R691" s="113">
        <f>(K691-K$2)/K$3</f>
        <v>1.0599082147401067</v>
      </c>
      <c r="S691" s="113">
        <f>(L691-L$2)/L$3</f>
        <v>1.8855287398741427</v>
      </c>
      <c r="T691" s="113">
        <f>(M691-M$2)/M$3</f>
        <v>0.42379392669941029</v>
      </c>
      <c r="U691" s="113">
        <f>(N691-N$2)/N$3</f>
        <v>0.19491755151850318</v>
      </c>
      <c r="V691" s="113">
        <f>(O691-O$2)/O$3</f>
        <v>-1.0368337385891904</v>
      </c>
      <c r="W691">
        <v>0</v>
      </c>
      <c r="Z691">
        <v>663</v>
      </c>
      <c r="AA691">
        <v>-0.31328681781956236</v>
      </c>
      <c r="AB691">
        <v>0.13556093312947518</v>
      </c>
    </row>
    <row r="692" spans="1:28" x14ac:dyDescent="0.35">
      <c r="A692">
        <v>126094</v>
      </c>
      <c r="B692">
        <v>4384300</v>
      </c>
      <c r="C692">
        <v>5158</v>
      </c>
      <c r="D692">
        <v>850</v>
      </c>
      <c r="E692">
        <v>15.5</v>
      </c>
      <c r="F692">
        <v>39291</v>
      </c>
      <c r="G692">
        <v>7.9</v>
      </c>
      <c r="H692">
        <v>0</v>
      </c>
      <c r="K692">
        <v>7485779</v>
      </c>
      <c r="L692">
        <v>1589</v>
      </c>
      <c r="M692">
        <v>18.100000000000001</v>
      </c>
      <c r="N692">
        <v>40496</v>
      </c>
      <c r="O692">
        <v>4.8</v>
      </c>
      <c r="P692">
        <v>0</v>
      </c>
      <c r="R692" s="113">
        <f>(K692-K$2)/K$3</f>
        <v>0.7157257752875974</v>
      </c>
      <c r="S692" s="113">
        <f>(L692-L$2)/L$3</f>
        <v>1.7428750251706229</v>
      </c>
      <c r="T692" s="113">
        <f>(M692-M$2)/M$3</f>
        <v>1.3725705678194127</v>
      </c>
      <c r="U692" s="113">
        <f>(N692-N$2)/N$3</f>
        <v>0.16983252525154635</v>
      </c>
      <c r="V692" s="113">
        <f>(O692-O$2)/O$3</f>
        <v>-0.99627745333230244</v>
      </c>
      <c r="W692">
        <v>0</v>
      </c>
      <c r="Z692">
        <v>664</v>
      </c>
      <c r="AA692">
        <v>-0.44713555328455257</v>
      </c>
      <c r="AB692">
        <v>0.22440984928915902</v>
      </c>
    </row>
    <row r="693" spans="1:28" x14ac:dyDescent="0.35">
      <c r="A693">
        <v>126095</v>
      </c>
      <c r="B693">
        <v>4932902</v>
      </c>
      <c r="C693">
        <v>5198</v>
      </c>
      <c r="D693">
        <v>949</v>
      </c>
      <c r="E693">
        <v>15</v>
      </c>
      <c r="F693">
        <v>39747</v>
      </c>
      <c r="G693">
        <v>6.5</v>
      </c>
      <c r="H693">
        <v>0</v>
      </c>
      <c r="K693">
        <v>10043425</v>
      </c>
      <c r="L693">
        <v>1979</v>
      </c>
      <c r="M693">
        <v>15.7</v>
      </c>
      <c r="N693">
        <v>39045</v>
      </c>
      <c r="O693">
        <v>3.4</v>
      </c>
      <c r="P693">
        <v>0</v>
      </c>
      <c r="R693" s="113">
        <f>(K693-K$2)/K$3</f>
        <v>1.8915541402431011</v>
      </c>
      <c r="S693" s="113">
        <f>(L693-L$2)/L$3</f>
        <v>2.8337563729034216</v>
      </c>
      <c r="T693" s="113">
        <f>(M693-M$2)/M$3</f>
        <v>0.17411586324677839</v>
      </c>
      <c r="U693" s="113">
        <f>(N693-N$2)/N$3</f>
        <v>-0.30909343676627415</v>
      </c>
      <c r="V693" s="113">
        <f>(O693-O$2)/O$3</f>
        <v>-1.1382244517314106</v>
      </c>
      <c r="W693">
        <v>0</v>
      </c>
      <c r="Z693">
        <v>665</v>
      </c>
      <c r="AA693">
        <v>-0.10604011770912268</v>
      </c>
      <c r="AB693">
        <v>-0.28217438368226222</v>
      </c>
    </row>
    <row r="694" spans="1:28" x14ac:dyDescent="0.35">
      <c r="A694">
        <v>126096</v>
      </c>
      <c r="B694">
        <v>3323932</v>
      </c>
      <c r="C694">
        <v>5476</v>
      </c>
      <c r="D694">
        <v>607</v>
      </c>
      <c r="E694">
        <v>16.3</v>
      </c>
      <c r="F694">
        <v>41362</v>
      </c>
      <c r="G694">
        <v>8.8000000000000007</v>
      </c>
      <c r="H694">
        <v>0</v>
      </c>
      <c r="K694">
        <v>6102096</v>
      </c>
      <c r="L694">
        <v>1144</v>
      </c>
      <c r="M694">
        <v>17.2</v>
      </c>
      <c r="N694">
        <v>40281</v>
      </c>
      <c r="O694">
        <v>6.4</v>
      </c>
      <c r="P694">
        <v>0</v>
      </c>
      <c r="R694" s="113">
        <f>(K694-K$2)/K$3</f>
        <v>7.9604232467861413E-2</v>
      </c>
      <c r="S694" s="113">
        <f>(L694-L$2)/L$3</f>
        <v>0.49815143609089102</v>
      </c>
      <c r="T694" s="113">
        <f>(M694-M$2)/M$3</f>
        <v>0.92315005360467417</v>
      </c>
      <c r="U694" s="113">
        <f>(N694-N$2)/N$3</f>
        <v>9.8868306206865847E-2</v>
      </c>
      <c r="V694" s="113">
        <f>(O694-O$2)/O$3</f>
        <v>-0.83405231230474997</v>
      </c>
      <c r="W694">
        <v>0</v>
      </c>
      <c r="Z694">
        <v>666</v>
      </c>
      <c r="AA694">
        <v>2.4992788479863637E-2</v>
      </c>
      <c r="AB694">
        <v>-0.1298389457912201</v>
      </c>
    </row>
    <row r="695" spans="1:28" x14ac:dyDescent="0.35">
      <c r="A695">
        <v>126098</v>
      </c>
      <c r="B695">
        <v>6598176</v>
      </c>
      <c r="C695">
        <v>5304</v>
      </c>
      <c r="D695">
        <v>1244</v>
      </c>
      <c r="E695">
        <v>15.7</v>
      </c>
      <c r="F695">
        <v>40022</v>
      </c>
      <c r="G695">
        <v>7.7</v>
      </c>
      <c r="H695">
        <v>0</v>
      </c>
      <c r="K695">
        <v>4384300</v>
      </c>
      <c r="L695">
        <v>850</v>
      </c>
      <c r="M695">
        <v>15.5</v>
      </c>
      <c r="N695">
        <v>39291</v>
      </c>
      <c r="O695">
        <v>7.9</v>
      </c>
      <c r="P695">
        <v>0</v>
      </c>
      <c r="R695" s="113">
        <f>(K695-K$2)/K$3</f>
        <v>-0.71011931098072556</v>
      </c>
      <c r="S695" s="113">
        <f>(L695-L$2)/L$3</f>
        <v>-0.32420527219998807</v>
      </c>
      <c r="T695" s="113">
        <f>(M695-M$2)/M$3</f>
        <v>7.4244637865725951E-2</v>
      </c>
      <c r="U695" s="113">
        <f>(N695-N$2)/N$3</f>
        <v>-0.227897167533756</v>
      </c>
      <c r="V695" s="113">
        <f>(O695-O$2)/O$3</f>
        <v>-0.68196624259141958</v>
      </c>
      <c r="W695">
        <v>0</v>
      </c>
      <c r="Z695">
        <v>667</v>
      </c>
      <c r="AA695">
        <v>1.3293141584583845</v>
      </c>
      <c r="AB695">
        <v>-0.25919348613066751</v>
      </c>
    </row>
    <row r="696" spans="1:28" x14ac:dyDescent="0.35">
      <c r="A696">
        <v>126101</v>
      </c>
      <c r="B696">
        <v>6460748</v>
      </c>
      <c r="C696">
        <v>5831</v>
      </c>
      <c r="D696">
        <v>1108</v>
      </c>
      <c r="E696">
        <v>15.9</v>
      </c>
      <c r="F696">
        <v>36836</v>
      </c>
      <c r="G696">
        <v>3.3</v>
      </c>
      <c r="H696">
        <v>0</v>
      </c>
      <c r="K696">
        <v>4932902</v>
      </c>
      <c r="L696">
        <v>949</v>
      </c>
      <c r="M696">
        <v>15</v>
      </c>
      <c r="N696">
        <v>39747</v>
      </c>
      <c r="O696">
        <v>6.5</v>
      </c>
      <c r="P696">
        <v>0</v>
      </c>
      <c r="R696" s="113">
        <f>(K696-K$2)/K$3</f>
        <v>-0.45791013399871966</v>
      </c>
      <c r="S696" s="113">
        <f>(L696-L$2)/L$3</f>
        <v>-4.7289237775508391E-2</v>
      </c>
      <c r="T696" s="113">
        <f>(M696-M$2)/M$3</f>
        <v>-0.17543342558690597</v>
      </c>
      <c r="U696" s="113">
        <f>(N696-N$2)/N$3</f>
        <v>-7.7387009932015027E-2</v>
      </c>
      <c r="V696" s="113">
        <f>(O696-O$2)/O$3</f>
        <v>-0.82391324099052787</v>
      </c>
      <c r="W696">
        <v>0</v>
      </c>
      <c r="Z696">
        <v>668</v>
      </c>
      <c r="AA696">
        <v>-0.10589146281569944</v>
      </c>
      <c r="AB696">
        <v>0.34418921332407953</v>
      </c>
    </row>
    <row r="697" spans="1:28" x14ac:dyDescent="0.35">
      <c r="A697">
        <v>126458</v>
      </c>
      <c r="B697">
        <v>3641824</v>
      </c>
      <c r="C697">
        <v>6236</v>
      </c>
      <c r="D697">
        <v>584</v>
      </c>
      <c r="E697">
        <v>16.7</v>
      </c>
      <c r="F697">
        <v>42615</v>
      </c>
      <c r="G697">
        <v>7.2</v>
      </c>
      <c r="H697">
        <v>0</v>
      </c>
      <c r="K697">
        <v>3323932</v>
      </c>
      <c r="L697">
        <v>607</v>
      </c>
      <c r="M697">
        <v>16.3</v>
      </c>
      <c r="N697">
        <v>41362</v>
      </c>
      <c r="O697">
        <v>8.8000000000000007</v>
      </c>
      <c r="P697">
        <v>0</v>
      </c>
      <c r="R697" s="113">
        <f>(K697-K$2)/K$3</f>
        <v>-1.1976030251816501</v>
      </c>
      <c r="S697" s="113">
        <f>(L697-L$2)/L$3</f>
        <v>-1.0039082657873473</v>
      </c>
      <c r="T697" s="113">
        <f>(M697-M$2)/M$3</f>
        <v>0.47372953938993739</v>
      </c>
      <c r="U697" s="113">
        <f>(N697-N$2)/N$3</f>
        <v>0.4556697982408176</v>
      </c>
      <c r="V697" s="113">
        <f>(O697-O$2)/O$3</f>
        <v>-0.5907146007634213</v>
      </c>
      <c r="W697">
        <v>0</v>
      </c>
      <c r="Z697">
        <v>669</v>
      </c>
      <c r="AA697">
        <v>-0.65443683824084542</v>
      </c>
      <c r="AB697">
        <v>-8.1113855148785996E-2</v>
      </c>
    </row>
    <row r="698" spans="1:28" x14ac:dyDescent="0.35">
      <c r="A698">
        <v>126473</v>
      </c>
      <c r="B698">
        <v>2682760</v>
      </c>
      <c r="C698">
        <v>5708</v>
      </c>
      <c r="D698">
        <v>470</v>
      </c>
      <c r="E698">
        <v>13.1</v>
      </c>
      <c r="F698">
        <v>35502</v>
      </c>
      <c r="G698">
        <v>10.1</v>
      </c>
      <c r="H698">
        <v>0</v>
      </c>
      <c r="K698">
        <v>6598176</v>
      </c>
      <c r="L698">
        <v>1244</v>
      </c>
      <c r="M698">
        <v>15.7</v>
      </c>
      <c r="N698">
        <v>40022</v>
      </c>
      <c r="O698">
        <v>7.7</v>
      </c>
      <c r="P698">
        <v>0</v>
      </c>
      <c r="R698" s="113">
        <f>(K698-K$2)/K$3</f>
        <v>0.30766743405522978</v>
      </c>
      <c r="S698" s="113">
        <f>(L698-L$2)/L$3</f>
        <v>0.777864602176224</v>
      </c>
      <c r="T698" s="113">
        <f>(M698-M$2)/M$3</f>
        <v>0.17411586324677839</v>
      </c>
      <c r="U698" s="113">
        <f>(N698-N$2)/N$3</f>
        <v>1.338117721815771E-2</v>
      </c>
      <c r="V698" s="113">
        <f>(O698-O$2)/O$3</f>
        <v>-0.70224438521986365</v>
      </c>
      <c r="W698">
        <v>0</v>
      </c>
      <c r="Z698">
        <v>670</v>
      </c>
      <c r="AA698">
        <v>-8.7741720395827227E-2</v>
      </c>
      <c r="AB698">
        <v>6.9369986750373064E-2</v>
      </c>
    </row>
    <row r="699" spans="1:28" x14ac:dyDescent="0.35">
      <c r="A699">
        <v>126510</v>
      </c>
      <c r="B699">
        <v>4616859</v>
      </c>
      <c r="C699">
        <v>5147</v>
      </c>
      <c r="D699">
        <v>897</v>
      </c>
      <c r="E699">
        <v>13.6</v>
      </c>
      <c r="F699">
        <v>37195</v>
      </c>
      <c r="G699">
        <v>13.5</v>
      </c>
      <c r="H699">
        <v>0</v>
      </c>
      <c r="K699">
        <v>6460748</v>
      </c>
      <c r="L699">
        <v>1108</v>
      </c>
      <c r="M699">
        <v>15.9</v>
      </c>
      <c r="N699">
        <v>36836</v>
      </c>
      <c r="O699">
        <v>3.3</v>
      </c>
      <c r="P699">
        <v>0</v>
      </c>
      <c r="R699" s="113">
        <f>(K699-K$2)/K$3</f>
        <v>0.24448756454275425</v>
      </c>
      <c r="S699" s="113">
        <f>(L699-L$2)/L$3</f>
        <v>0.39745469630017111</v>
      </c>
      <c r="T699" s="113">
        <f>(M699-M$2)/M$3</f>
        <v>0.27398708862783167</v>
      </c>
      <c r="U699" s="113">
        <f>(N699-N$2)/N$3</f>
        <v>-1.0382095291834799</v>
      </c>
      <c r="V699" s="113">
        <f>(O699-O$2)/O$3</f>
        <v>-1.1483635230456328</v>
      </c>
      <c r="W699">
        <v>0</v>
      </c>
      <c r="Z699">
        <v>671</v>
      </c>
      <c r="AA699">
        <v>0.8897947614582794</v>
      </c>
      <c r="AB699">
        <v>-0.19776718387150782</v>
      </c>
    </row>
    <row r="700" spans="1:28" x14ac:dyDescent="0.35">
      <c r="A700">
        <v>129645</v>
      </c>
      <c r="B700">
        <v>1740330</v>
      </c>
      <c r="C700">
        <v>5706</v>
      </c>
      <c r="D700">
        <v>305</v>
      </c>
      <c r="E700">
        <v>15.7</v>
      </c>
      <c r="F700">
        <v>35332</v>
      </c>
      <c r="G700">
        <v>15.4</v>
      </c>
      <c r="H700">
        <v>0</v>
      </c>
      <c r="K700">
        <v>3641824</v>
      </c>
      <c r="L700">
        <v>584</v>
      </c>
      <c r="M700">
        <v>16.7</v>
      </c>
      <c r="N700">
        <v>42615</v>
      </c>
      <c r="O700">
        <v>7.2</v>
      </c>
      <c r="P700">
        <v>0</v>
      </c>
      <c r="R700" s="113">
        <f>(K700-K$2)/K$3</f>
        <v>-1.0514583161044615</v>
      </c>
      <c r="S700" s="113">
        <f>(L700-L$2)/L$3</f>
        <v>-1.068242293986974</v>
      </c>
      <c r="T700" s="113">
        <f>(M700-M$2)/M$3</f>
        <v>0.67347199015204229</v>
      </c>
      <c r="U700" s="113">
        <f>(N700-N$2)/N$3</f>
        <v>0.86924266551051366</v>
      </c>
      <c r="V700" s="113">
        <f>(O700-O$2)/O$3</f>
        <v>-0.75293974179097378</v>
      </c>
      <c r="W700">
        <v>0</v>
      </c>
      <c r="Z700">
        <v>672</v>
      </c>
      <c r="AA700">
        <v>0.52907785692809717</v>
      </c>
      <c r="AB700">
        <v>-0.32330099582684668</v>
      </c>
    </row>
    <row r="701" spans="1:28" x14ac:dyDescent="0.35">
      <c r="A701">
        <v>131280</v>
      </c>
      <c r="B701">
        <v>4335525</v>
      </c>
      <c r="C701">
        <v>6423</v>
      </c>
      <c r="D701">
        <v>675</v>
      </c>
      <c r="E701">
        <v>15.1</v>
      </c>
      <c r="F701">
        <v>41641</v>
      </c>
      <c r="G701">
        <v>10.4</v>
      </c>
      <c r="H701">
        <v>1</v>
      </c>
      <c r="K701">
        <v>2682760</v>
      </c>
      <c r="L701">
        <v>470</v>
      </c>
      <c r="M701">
        <v>13.1</v>
      </c>
      <c r="N701">
        <v>35502</v>
      </c>
      <c r="O701">
        <v>10.1</v>
      </c>
      <c r="P701">
        <v>0</v>
      </c>
      <c r="R701" s="113">
        <f>(K701-K$2)/K$3</f>
        <v>-1.4923694723034371</v>
      </c>
      <c r="S701" s="113">
        <f>(L701-L$2)/L$3</f>
        <v>-1.3871153033242536</v>
      </c>
      <c r="T701" s="113">
        <f>(M701-M$2)/M$3</f>
        <v>-1.1242100667069075</v>
      </c>
      <c r="U701" s="113">
        <f>(N701-N$2)/N$3</f>
        <v>-1.4785177533955904</v>
      </c>
      <c r="V701" s="113">
        <f>(O701-O$2)/O$3</f>
        <v>-0.4589066736785351</v>
      </c>
      <c r="W701">
        <v>0</v>
      </c>
      <c r="Z701">
        <v>673</v>
      </c>
      <c r="AA701">
        <v>-0.61250152343499376</v>
      </c>
      <c r="AB701">
        <v>-8.6817334403311075E-2</v>
      </c>
    </row>
    <row r="702" spans="1:28" x14ac:dyDescent="0.35">
      <c r="A702">
        <v>131310</v>
      </c>
      <c r="B702">
        <v>7316990</v>
      </c>
      <c r="C702">
        <v>6670</v>
      </c>
      <c r="D702">
        <v>1097</v>
      </c>
      <c r="E702">
        <v>14.9</v>
      </c>
      <c r="F702">
        <v>45409</v>
      </c>
      <c r="G702">
        <v>10.3</v>
      </c>
      <c r="H702">
        <v>1</v>
      </c>
      <c r="K702">
        <v>4616859</v>
      </c>
      <c r="L702">
        <v>897</v>
      </c>
      <c r="M702">
        <v>13.6</v>
      </c>
      <c r="N702">
        <v>37195</v>
      </c>
      <c r="O702">
        <v>13.5</v>
      </c>
      <c r="P702">
        <v>0</v>
      </c>
      <c r="R702" s="113">
        <f>(K702-K$2)/K$3</f>
        <v>-0.60320480102677287</v>
      </c>
      <c r="S702" s="113">
        <f>(L702-L$2)/L$3</f>
        <v>-0.19274008413988156</v>
      </c>
      <c r="T702" s="113">
        <f>(M702-M$2)/M$3</f>
        <v>-0.8745320032542756</v>
      </c>
      <c r="U702" s="113">
        <f>(N702-N$2)/N$3</f>
        <v>-0.91971578668561804</v>
      </c>
      <c r="V702" s="113">
        <f>(O702-O$2)/O$3</f>
        <v>-0.11417824899498624</v>
      </c>
      <c r="W702">
        <v>0</v>
      </c>
      <c r="Z702">
        <v>674</v>
      </c>
      <c r="AA702">
        <v>1.6318494525479748</v>
      </c>
      <c r="AB702">
        <v>-0.3658039721044426</v>
      </c>
    </row>
    <row r="703" spans="1:28" x14ac:dyDescent="0.35">
      <c r="A703">
        <v>131512</v>
      </c>
      <c r="B703">
        <v>4225676</v>
      </c>
      <c r="C703">
        <v>6916</v>
      </c>
      <c r="D703">
        <v>611</v>
      </c>
      <c r="E703">
        <v>12.3</v>
      </c>
      <c r="F703">
        <v>39648</v>
      </c>
      <c r="G703">
        <v>25</v>
      </c>
      <c r="H703">
        <v>0</v>
      </c>
      <c r="K703">
        <v>1740330</v>
      </c>
      <c r="L703">
        <v>305</v>
      </c>
      <c r="M703">
        <v>15.7</v>
      </c>
      <c r="N703">
        <v>35332</v>
      </c>
      <c r="O703">
        <v>15.4</v>
      </c>
      <c r="P703">
        <v>0</v>
      </c>
      <c r="R703" s="113">
        <f>(K703-K$2)/K$3</f>
        <v>-1.9256334681750376</v>
      </c>
      <c r="S703" s="113">
        <f>(L703-L$2)/L$3</f>
        <v>-1.848642027365053</v>
      </c>
      <c r="T703" s="113">
        <f>(M703-M$2)/M$3</f>
        <v>0.17411586324677839</v>
      </c>
      <c r="U703" s="113">
        <f>(N703-N$2)/N$3</f>
        <v>-1.5346289963611519</v>
      </c>
      <c r="V703" s="113">
        <f>(O703-O$2)/O$3</f>
        <v>7.8464105975232248E-2</v>
      </c>
      <c r="W703">
        <v>0</v>
      </c>
      <c r="Z703">
        <v>675</v>
      </c>
      <c r="AA703">
        <v>-0.72360457433000469</v>
      </c>
      <c r="AB703">
        <v>5.8057533111212978E-2</v>
      </c>
    </row>
    <row r="704" spans="1:28" x14ac:dyDescent="0.35">
      <c r="A704">
        <v>131547</v>
      </c>
      <c r="B704">
        <v>4924800</v>
      </c>
      <c r="C704">
        <v>6480</v>
      </c>
      <c r="D704">
        <v>760</v>
      </c>
      <c r="E704">
        <v>13.8</v>
      </c>
      <c r="F704">
        <v>38400</v>
      </c>
      <c r="G704">
        <v>24.4</v>
      </c>
      <c r="H704">
        <v>0</v>
      </c>
      <c r="K704">
        <v>4335525</v>
      </c>
      <c r="L704">
        <v>675</v>
      </c>
      <c r="M704">
        <v>15.1</v>
      </c>
      <c r="N704">
        <v>41641</v>
      </c>
      <c r="O704">
        <v>10.4</v>
      </c>
      <c r="P704">
        <v>1</v>
      </c>
      <c r="R704" s="113">
        <f>(K704-K$2)/K$3</f>
        <v>-0.73254267547319429</v>
      </c>
      <c r="S704" s="113">
        <f>(L704-L$2)/L$3</f>
        <v>-0.81370331284932085</v>
      </c>
      <c r="T704" s="113">
        <f>(M704-M$2)/M$3</f>
        <v>-0.12549781289637976</v>
      </c>
      <c r="U704" s="113">
        <f>(N704-N$2)/N$3</f>
        <v>0.54775824993135647</v>
      </c>
      <c r="V704" s="113">
        <f>(O704-O$2)/O$3</f>
        <v>-0.42848945973586894</v>
      </c>
      <c r="W704">
        <v>1</v>
      </c>
      <c r="Z704">
        <v>676</v>
      </c>
      <c r="AA704">
        <v>0.20680610289025422</v>
      </c>
      <c r="AB704">
        <v>0.12642879385865377</v>
      </c>
    </row>
    <row r="705" spans="1:28" x14ac:dyDescent="0.35">
      <c r="A705">
        <v>131690</v>
      </c>
      <c r="B705">
        <v>5811366</v>
      </c>
      <c r="C705">
        <v>10142</v>
      </c>
      <c r="D705">
        <v>573</v>
      </c>
      <c r="E705">
        <v>14</v>
      </c>
      <c r="F705">
        <v>45671</v>
      </c>
      <c r="G705">
        <v>34.799999999999997</v>
      </c>
      <c r="H705">
        <v>1</v>
      </c>
      <c r="K705">
        <v>7316990</v>
      </c>
      <c r="L705">
        <v>1097</v>
      </c>
      <c r="M705">
        <v>14.9</v>
      </c>
      <c r="N705">
        <v>45409</v>
      </c>
      <c r="O705">
        <v>10.3</v>
      </c>
      <c r="P705">
        <v>1</v>
      </c>
      <c r="R705" s="113">
        <f>(K705-K$2)/K$3</f>
        <v>0.63812829154963102</v>
      </c>
      <c r="S705" s="113">
        <f>(L705-L$2)/L$3</f>
        <v>0.36668624803078448</v>
      </c>
      <c r="T705" s="113">
        <f>(M705-M$2)/M$3</f>
        <v>-0.22536903827743218</v>
      </c>
      <c r="U705" s="113">
        <f>(N705-N$2)/N$3</f>
        <v>1.7914474469562687</v>
      </c>
      <c r="V705" s="113">
        <f>(O705-O$2)/O$3</f>
        <v>-0.43862853105009092</v>
      </c>
      <c r="W705">
        <v>1</v>
      </c>
      <c r="Z705">
        <v>677</v>
      </c>
      <c r="AA705">
        <v>0.78668334971789244</v>
      </c>
      <c r="AB705">
        <v>-0.20261479021683948</v>
      </c>
    </row>
    <row r="706" spans="1:28" x14ac:dyDescent="0.35">
      <c r="A706">
        <v>131726</v>
      </c>
      <c r="B706">
        <v>3427596</v>
      </c>
      <c r="C706">
        <v>5751</v>
      </c>
      <c r="D706">
        <v>596</v>
      </c>
      <c r="E706">
        <v>14</v>
      </c>
      <c r="F706">
        <v>38081</v>
      </c>
      <c r="G706">
        <v>8.3000000000000007</v>
      </c>
      <c r="H706">
        <v>0</v>
      </c>
      <c r="K706">
        <v>4225676</v>
      </c>
      <c r="L706">
        <v>611</v>
      </c>
      <c r="M706">
        <v>12.3</v>
      </c>
      <c r="N706">
        <v>39648</v>
      </c>
      <c r="O706">
        <v>25</v>
      </c>
      <c r="P706">
        <v>0</v>
      </c>
      <c r="R706" s="113">
        <f>(K706-K$2)/K$3</f>
        <v>-0.7830436322365607</v>
      </c>
      <c r="S706" s="113">
        <f>(L706-L$2)/L$3</f>
        <v>-0.99271973914393397</v>
      </c>
      <c r="T706" s="113">
        <f>(M706-M$2)/M$3</f>
        <v>-1.5236949682311181</v>
      </c>
      <c r="U706" s="113">
        <f>(N706-N$2)/N$3</f>
        <v>-0.11006355730607721</v>
      </c>
      <c r="V706" s="113">
        <f>(O706-O$2)/O$3</f>
        <v>1.0518149521405464</v>
      </c>
      <c r="W706">
        <v>0</v>
      </c>
      <c r="Z706">
        <v>678</v>
      </c>
      <c r="AA706">
        <v>-0.17761132715108544</v>
      </c>
      <c r="AB706">
        <v>6.7826283017738367E-2</v>
      </c>
    </row>
    <row r="707" spans="1:28" x14ac:dyDescent="0.35">
      <c r="A707">
        <v>131756</v>
      </c>
      <c r="B707">
        <v>4930000</v>
      </c>
      <c r="C707">
        <v>7250</v>
      </c>
      <c r="D707">
        <v>680</v>
      </c>
      <c r="E707">
        <v>13.8</v>
      </c>
      <c r="F707">
        <v>33283</v>
      </c>
      <c r="G707">
        <v>32</v>
      </c>
      <c r="H707">
        <v>0</v>
      </c>
      <c r="K707">
        <v>4924800</v>
      </c>
      <c r="L707">
        <v>760</v>
      </c>
      <c r="M707">
        <v>13.8</v>
      </c>
      <c r="N707">
        <v>38400</v>
      </c>
      <c r="O707">
        <v>24.4</v>
      </c>
      <c r="P707">
        <v>0</v>
      </c>
      <c r="R707" s="113">
        <f>(K707-K$2)/K$3</f>
        <v>-0.4616348720636706</v>
      </c>
      <c r="S707" s="113">
        <f>(L707-L$2)/L$3</f>
        <v>-0.57594712167678785</v>
      </c>
      <c r="T707" s="113">
        <f>(M707-M$2)/M$3</f>
        <v>-0.77466077787322229</v>
      </c>
      <c r="U707" s="113">
        <f>(N707-N$2)/N$3</f>
        <v>-0.5219860939003157</v>
      </c>
      <c r="V707" s="113">
        <f>(O707-O$2)/O$3</f>
        <v>0.99098052425521421</v>
      </c>
      <c r="W707">
        <v>0</v>
      </c>
      <c r="Z707">
        <v>679</v>
      </c>
      <c r="AA707">
        <v>0.8829342557776797</v>
      </c>
      <c r="AB707">
        <v>-0.32585648519211297</v>
      </c>
    </row>
    <row r="708" spans="1:28" x14ac:dyDescent="0.35">
      <c r="A708">
        <v>131757</v>
      </c>
      <c r="B708">
        <v>9051190</v>
      </c>
      <c r="C708">
        <v>8555</v>
      </c>
      <c r="D708">
        <v>1058</v>
      </c>
      <c r="E708">
        <v>13.5</v>
      </c>
      <c r="F708">
        <v>45822</v>
      </c>
      <c r="G708">
        <v>20</v>
      </c>
      <c r="H708">
        <v>1</v>
      </c>
      <c r="K708">
        <v>5811366</v>
      </c>
      <c r="L708">
        <v>573</v>
      </c>
      <c r="M708">
        <v>14</v>
      </c>
      <c r="N708">
        <v>45671</v>
      </c>
      <c r="O708">
        <v>34.799999999999997</v>
      </c>
      <c r="P708">
        <v>1</v>
      </c>
      <c r="R708" s="113">
        <f>(K708-K$2)/K$3</f>
        <v>-5.4053271558698004E-2</v>
      </c>
      <c r="S708" s="113">
        <f>(L708-L$2)/L$3</f>
        <v>-1.0990107422563606</v>
      </c>
      <c r="T708" s="113">
        <f>(M708-M$2)/M$3</f>
        <v>-0.67478955249216988</v>
      </c>
      <c r="U708" s="113">
        <f>(N708-N$2)/N$3</f>
        <v>1.8779247743502514</v>
      </c>
      <c r="V708" s="113">
        <f>(O708-O$2)/O$3</f>
        <v>2.0454439409343044</v>
      </c>
      <c r="W708">
        <v>1</v>
      </c>
      <c r="Z708">
        <v>680</v>
      </c>
      <c r="AA708">
        <v>1.2722289004902008</v>
      </c>
      <c r="AB708">
        <v>-0.4689681028307221</v>
      </c>
    </row>
    <row r="709" spans="1:28" x14ac:dyDescent="0.35">
      <c r="A709">
        <v>131880</v>
      </c>
      <c r="B709">
        <v>7204360</v>
      </c>
      <c r="C709">
        <v>7730</v>
      </c>
      <c r="D709">
        <v>932</v>
      </c>
      <c r="E709">
        <v>15.4</v>
      </c>
      <c r="F709">
        <v>35324</v>
      </c>
      <c r="G709">
        <v>27.5</v>
      </c>
      <c r="H709">
        <v>0</v>
      </c>
      <c r="K709">
        <v>3427596</v>
      </c>
      <c r="L709">
        <v>596</v>
      </c>
      <c r="M709">
        <v>14</v>
      </c>
      <c r="N709">
        <v>38081</v>
      </c>
      <c r="O709">
        <v>8.3000000000000007</v>
      </c>
      <c r="P709">
        <v>0</v>
      </c>
      <c r="R709" s="113">
        <f>(K709-K$2)/K$3</f>
        <v>-1.1499455027470569</v>
      </c>
      <c r="S709" s="113">
        <f>(L709-L$2)/L$3</f>
        <v>-1.0346767140567339</v>
      </c>
      <c r="T709" s="113">
        <f>(M709-M$2)/M$3</f>
        <v>-0.67478955249216988</v>
      </c>
      <c r="U709" s="113">
        <f>(N709-N$2)/N$3</f>
        <v>-0.62727719099451607</v>
      </c>
      <c r="V709" s="113">
        <f>(O709-O$2)/O$3</f>
        <v>-0.64140995733453143</v>
      </c>
      <c r="W709">
        <v>0</v>
      </c>
      <c r="Z709">
        <v>681</v>
      </c>
      <c r="AA709">
        <v>-0.88328517801782525</v>
      </c>
      <c r="AB709">
        <v>-2.4871403607529152E-2</v>
      </c>
    </row>
    <row r="710" spans="1:28" x14ac:dyDescent="0.35">
      <c r="A710">
        <v>131945</v>
      </c>
      <c r="B710">
        <v>6134520</v>
      </c>
      <c r="C710">
        <v>7035</v>
      </c>
      <c r="D710">
        <v>872</v>
      </c>
      <c r="E710">
        <v>14</v>
      </c>
      <c r="F710">
        <v>35669</v>
      </c>
      <c r="G710">
        <v>31.5</v>
      </c>
      <c r="H710">
        <v>0</v>
      </c>
      <c r="K710">
        <v>4930000</v>
      </c>
      <c r="L710">
        <v>680</v>
      </c>
      <c r="M710">
        <v>13.8</v>
      </c>
      <c r="N710">
        <v>33283</v>
      </c>
      <c r="O710">
        <v>32</v>
      </c>
      <c r="P710">
        <v>0</v>
      </c>
      <c r="R710" s="113">
        <f>(K710-K$2)/K$3</f>
        <v>-0.45924427246631871</v>
      </c>
      <c r="S710" s="113">
        <f>(L710-L$2)/L$3</f>
        <v>-0.79971765454505417</v>
      </c>
      <c r="T710" s="113">
        <f>(M710-M$2)/M$3</f>
        <v>-0.77466077787322229</v>
      </c>
      <c r="U710" s="113">
        <f>(N710-N$2)/N$3</f>
        <v>-2.2109345071637114</v>
      </c>
      <c r="V710" s="113">
        <f>(O710-O$2)/O$3</f>
        <v>1.761549944136088</v>
      </c>
      <c r="W710">
        <v>0</v>
      </c>
      <c r="Z710">
        <v>682</v>
      </c>
      <c r="AA710">
        <v>2.000440157421296E-2</v>
      </c>
      <c r="AB710">
        <v>9.5497442232037572E-2</v>
      </c>
    </row>
    <row r="711" spans="1:28" x14ac:dyDescent="0.35">
      <c r="A711">
        <v>131969</v>
      </c>
      <c r="B711">
        <v>4966744</v>
      </c>
      <c r="C711">
        <v>6484</v>
      </c>
      <c r="D711">
        <v>766</v>
      </c>
      <c r="E711">
        <v>14.6</v>
      </c>
      <c r="F711">
        <v>38028</v>
      </c>
      <c r="G711">
        <v>6.6</v>
      </c>
      <c r="H711">
        <v>0</v>
      </c>
      <c r="K711">
        <v>9051190</v>
      </c>
      <c r="L711">
        <v>1058</v>
      </c>
      <c r="M711">
        <v>13.5</v>
      </c>
      <c r="N711">
        <v>45822</v>
      </c>
      <c r="O711">
        <v>20</v>
      </c>
      <c r="P711">
        <v>1</v>
      </c>
      <c r="R711" s="113">
        <f>(K711-K$2)/K$3</f>
        <v>1.4353932572664796</v>
      </c>
      <c r="S711" s="113">
        <f>(L711-L$2)/L$3</f>
        <v>0.25759811325750459</v>
      </c>
      <c r="T711" s="113">
        <f>(M711-M$2)/M$3</f>
        <v>-0.92446761594480176</v>
      </c>
      <c r="U711" s="113">
        <f>(N711-N$2)/N$3</f>
        <v>1.9277647607490735</v>
      </c>
      <c r="V711" s="113">
        <f>(O711-O$2)/O$3</f>
        <v>0.54486138642944526</v>
      </c>
      <c r="W711">
        <v>1</v>
      </c>
      <c r="Z711">
        <v>683</v>
      </c>
      <c r="AA711">
        <v>0.53349036593155486</v>
      </c>
      <c r="AB711">
        <v>-0.14887320868310278</v>
      </c>
    </row>
    <row r="712" spans="1:28" x14ac:dyDescent="0.35">
      <c r="A712">
        <v>132058</v>
      </c>
      <c r="B712">
        <v>11086068</v>
      </c>
      <c r="C712">
        <v>7588</v>
      </c>
      <c r="D712">
        <v>1461</v>
      </c>
      <c r="E712">
        <v>15.2</v>
      </c>
      <c r="F712">
        <v>42637</v>
      </c>
      <c r="G712">
        <v>19.3</v>
      </c>
      <c r="H712">
        <v>1</v>
      </c>
      <c r="K712">
        <v>7204360</v>
      </c>
      <c r="L712">
        <v>932</v>
      </c>
      <c r="M712">
        <v>15.4</v>
      </c>
      <c r="N712">
        <v>35324</v>
      </c>
      <c r="O712">
        <v>27.5</v>
      </c>
      <c r="P712">
        <v>0</v>
      </c>
      <c r="R712" s="113">
        <f>(K712-K$2)/K$3</f>
        <v>0.58634882373237318</v>
      </c>
      <c r="S712" s="113">
        <f>(L712-L$2)/L$3</f>
        <v>-9.484047601001501E-2</v>
      </c>
      <c r="T712" s="113">
        <f>(M712-M$2)/M$3</f>
        <v>2.4309025175199749E-2</v>
      </c>
      <c r="U712" s="113">
        <f>(N712-N$2)/N$3</f>
        <v>-1.5372695254418842</v>
      </c>
      <c r="V712" s="113">
        <f>(O712-O$2)/O$3</f>
        <v>1.3052917349960971</v>
      </c>
      <c r="W712">
        <v>0</v>
      </c>
      <c r="Z712">
        <v>684</v>
      </c>
      <c r="AA712">
        <v>0.99717004573635615</v>
      </c>
      <c r="AB712">
        <v>0.11445741210038274</v>
      </c>
    </row>
    <row r="713" spans="1:28" x14ac:dyDescent="0.35">
      <c r="A713">
        <v>132217</v>
      </c>
      <c r="B713">
        <v>5558120</v>
      </c>
      <c r="C713">
        <v>5660</v>
      </c>
      <c r="D713">
        <v>982</v>
      </c>
      <c r="E713">
        <v>14.4</v>
      </c>
      <c r="F713">
        <v>37269</v>
      </c>
      <c r="G713">
        <v>9.3000000000000007</v>
      </c>
      <c r="H713">
        <v>0</v>
      </c>
      <c r="K713">
        <v>6134520</v>
      </c>
      <c r="L713">
        <v>872</v>
      </c>
      <c r="M713">
        <v>14</v>
      </c>
      <c r="N713">
        <v>35669</v>
      </c>
      <c r="O713">
        <v>31.5</v>
      </c>
      <c r="P713">
        <v>0</v>
      </c>
      <c r="R713" s="113">
        <f>(K713-K$2)/K$3</f>
        <v>9.4510540418733927E-2</v>
      </c>
      <c r="S713" s="113">
        <f>(L713-L$2)/L$3</f>
        <v>-0.26266837566121481</v>
      </c>
      <c r="T713" s="113">
        <f>(M713-M$2)/M$3</f>
        <v>-0.67478955249216988</v>
      </c>
      <c r="U713" s="113">
        <f>(N713-N$2)/N$3</f>
        <v>-1.4233967088353039</v>
      </c>
      <c r="V713" s="113">
        <f>(O713-O$2)/O$3</f>
        <v>1.7108545875649779</v>
      </c>
      <c r="W713">
        <v>0</v>
      </c>
      <c r="Z713">
        <v>685</v>
      </c>
      <c r="AA713">
        <v>-0.30100859289746568</v>
      </c>
      <c r="AB713">
        <v>-8.2853638034663446E-2</v>
      </c>
    </row>
    <row r="714" spans="1:28" x14ac:dyDescent="0.35">
      <c r="A714">
        <v>132256</v>
      </c>
      <c r="B714">
        <v>9923392</v>
      </c>
      <c r="C714">
        <v>6598</v>
      </c>
      <c r="D714">
        <v>1504</v>
      </c>
      <c r="E714">
        <v>16.899999999999999</v>
      </c>
      <c r="F714">
        <v>43030</v>
      </c>
      <c r="G714">
        <v>6</v>
      </c>
      <c r="H714">
        <v>1</v>
      </c>
      <c r="K714">
        <v>4966744</v>
      </c>
      <c r="L714">
        <v>766</v>
      </c>
      <c r="M714">
        <v>14.6</v>
      </c>
      <c r="N714">
        <v>38028</v>
      </c>
      <c r="O714">
        <v>6.6</v>
      </c>
      <c r="P714">
        <v>0</v>
      </c>
      <c r="R714" s="113">
        <f>(K714-K$2)/K$3</f>
        <v>-0.442351927926877</v>
      </c>
      <c r="S714" s="113">
        <f>(L714-L$2)/L$3</f>
        <v>-0.55916433171166779</v>
      </c>
      <c r="T714" s="113">
        <f>(M714-M$2)/M$3</f>
        <v>-0.37517587634901167</v>
      </c>
      <c r="U714" s="113">
        <f>(N714-N$2)/N$3</f>
        <v>-0.64477069615436755</v>
      </c>
      <c r="V714" s="113">
        <f>(O714-O$2)/O$3</f>
        <v>-0.81377416967630589</v>
      </c>
      <c r="W714">
        <v>0</v>
      </c>
      <c r="Z714">
        <v>686</v>
      </c>
      <c r="AA714">
        <v>-0.27823754656890548</v>
      </c>
      <c r="AB714">
        <v>-3.0403548571163452E-2</v>
      </c>
    </row>
    <row r="715" spans="1:28" x14ac:dyDescent="0.35">
      <c r="A715">
        <v>132268</v>
      </c>
      <c r="B715">
        <v>3052508</v>
      </c>
      <c r="C715">
        <v>6386</v>
      </c>
      <c r="D715">
        <v>478</v>
      </c>
      <c r="E715">
        <v>16.5</v>
      </c>
      <c r="F715">
        <v>41191</v>
      </c>
      <c r="G715">
        <v>9.5</v>
      </c>
      <c r="H715">
        <v>0</v>
      </c>
      <c r="K715">
        <v>11086068</v>
      </c>
      <c r="L715">
        <v>1461</v>
      </c>
      <c r="M715">
        <v>15.2</v>
      </c>
      <c r="N715">
        <v>42637</v>
      </c>
      <c r="O715">
        <v>19.3</v>
      </c>
      <c r="P715">
        <v>1</v>
      </c>
      <c r="R715" s="113">
        <f>(K715-K$2)/K$3</f>
        <v>2.3708891279318984</v>
      </c>
      <c r="S715" s="113">
        <f>(L715-L$2)/L$3</f>
        <v>1.3848421725813966</v>
      </c>
      <c r="T715" s="113">
        <f>(M715-M$2)/M$3</f>
        <v>-7.5562200205853552E-2</v>
      </c>
      <c r="U715" s="113">
        <f>(N715-N$2)/N$3</f>
        <v>0.87650412048252757</v>
      </c>
      <c r="V715" s="113">
        <f>(O715-O$2)/O$3</f>
        <v>0.47388788722989122</v>
      </c>
      <c r="W715">
        <v>1</v>
      </c>
      <c r="Z715">
        <v>687</v>
      </c>
      <c r="AA715">
        <v>1.3767760650841612</v>
      </c>
      <c r="AB715">
        <v>-0.31686785034405451</v>
      </c>
    </row>
    <row r="716" spans="1:28" x14ac:dyDescent="0.35">
      <c r="A716">
        <v>132834</v>
      </c>
      <c r="B716">
        <v>7691844</v>
      </c>
      <c r="C716">
        <v>5394</v>
      </c>
      <c r="D716">
        <v>1426</v>
      </c>
      <c r="E716">
        <v>15.4</v>
      </c>
      <c r="F716">
        <v>38322</v>
      </c>
      <c r="G716">
        <v>8.1</v>
      </c>
      <c r="H716">
        <v>0</v>
      </c>
      <c r="K716">
        <v>5558120</v>
      </c>
      <c r="L716">
        <v>982</v>
      </c>
      <c r="M716">
        <v>14.4</v>
      </c>
      <c r="N716">
        <v>37269</v>
      </c>
      <c r="O716">
        <v>9.3000000000000007</v>
      </c>
      <c r="P716">
        <v>0</v>
      </c>
      <c r="R716" s="113">
        <f>(K716-K$2)/K$3</f>
        <v>-0.17047823033388484</v>
      </c>
      <c r="S716" s="113">
        <f>(L716-L$2)/L$3</f>
        <v>4.5016107032651506E-2</v>
      </c>
      <c r="T716" s="113">
        <f>(M716-M$2)/M$3</f>
        <v>-0.47504710173006409</v>
      </c>
      <c r="U716" s="113">
        <f>(N716-N$2)/N$3</f>
        <v>-0.89529089268884421</v>
      </c>
      <c r="V716" s="113">
        <f>(O716-O$2)/O$3</f>
        <v>-0.54001924419231118</v>
      </c>
      <c r="W716">
        <v>0</v>
      </c>
      <c r="Z716">
        <v>688</v>
      </c>
      <c r="AA716">
        <v>1.153943772739537</v>
      </c>
      <c r="AB716">
        <v>-0.43821799745193957</v>
      </c>
    </row>
    <row r="717" spans="1:28" x14ac:dyDescent="0.35">
      <c r="A717">
        <v>133289</v>
      </c>
      <c r="B717">
        <v>5011824</v>
      </c>
      <c r="C717">
        <v>8656</v>
      </c>
      <c r="D717">
        <v>579</v>
      </c>
      <c r="E717">
        <v>5.2</v>
      </c>
      <c r="F717">
        <v>44857</v>
      </c>
      <c r="G717">
        <v>29.6</v>
      </c>
      <c r="H717">
        <v>1</v>
      </c>
      <c r="K717">
        <v>9923392</v>
      </c>
      <c r="L717">
        <v>1504</v>
      </c>
      <c r="M717">
        <v>16.899999999999999</v>
      </c>
      <c r="N717">
        <v>43030</v>
      </c>
      <c r="O717">
        <v>6</v>
      </c>
      <c r="P717">
        <v>1</v>
      </c>
      <c r="R717" s="113">
        <f>(K717-K$2)/K$3</f>
        <v>1.8363712861144594</v>
      </c>
      <c r="S717" s="113">
        <f>(L717-L$2)/L$3</f>
        <v>1.5051188339980899</v>
      </c>
      <c r="T717" s="113">
        <f>(M717-M$2)/M$3</f>
        <v>0.77334321553309471</v>
      </c>
      <c r="U717" s="113">
        <f>(N717-N$2)/N$3</f>
        <v>1.0062201115735017</v>
      </c>
      <c r="V717" s="113">
        <f>(O717-O$2)/O$3</f>
        <v>-0.874608597561638</v>
      </c>
      <c r="W717">
        <v>1</v>
      </c>
      <c r="Z717">
        <v>689</v>
      </c>
      <c r="AA717">
        <v>2.2254701991917814</v>
      </c>
      <c r="AB717">
        <v>-0.33391605894868026</v>
      </c>
    </row>
    <row r="718" spans="1:28" x14ac:dyDescent="0.35">
      <c r="A718">
        <v>133293</v>
      </c>
      <c r="B718">
        <v>4825316</v>
      </c>
      <c r="C718">
        <v>6973</v>
      </c>
      <c r="D718">
        <v>692</v>
      </c>
      <c r="E718">
        <v>12.7</v>
      </c>
      <c r="F718">
        <v>41355</v>
      </c>
      <c r="G718">
        <v>31.8</v>
      </c>
      <c r="H718">
        <v>0</v>
      </c>
      <c r="K718">
        <v>3052508</v>
      </c>
      <c r="L718">
        <v>478</v>
      </c>
      <c r="M718">
        <v>16.5</v>
      </c>
      <c r="N718">
        <v>41191</v>
      </c>
      <c r="O718">
        <v>9.5</v>
      </c>
      <c r="P718">
        <v>0</v>
      </c>
      <c r="R718" s="113">
        <f>(K718-K$2)/K$3</f>
        <v>-1.3223849684723488</v>
      </c>
      <c r="S718" s="113">
        <f>(L718-L$2)/L$3</f>
        <v>-1.364738250037427</v>
      </c>
      <c r="T718" s="113">
        <f>(M718-M$2)/M$3</f>
        <v>0.57360076477098987</v>
      </c>
      <c r="U718" s="113">
        <f>(N718-N$2)/N$3</f>
        <v>0.39922848914016473</v>
      </c>
      <c r="V718" s="113">
        <f>(O718-O$2)/O$3</f>
        <v>-0.51974110156386721</v>
      </c>
      <c r="W718">
        <v>0</v>
      </c>
      <c r="Z718">
        <v>690</v>
      </c>
      <c r="AA718">
        <v>0.1009238249462043</v>
      </c>
      <c r="AB718">
        <v>-2.1319592478342891E-2</v>
      </c>
    </row>
    <row r="719" spans="1:28" x14ac:dyDescent="0.35">
      <c r="A719">
        <v>133306</v>
      </c>
      <c r="B719">
        <v>4769206</v>
      </c>
      <c r="C719">
        <v>6218</v>
      </c>
      <c r="D719">
        <v>767</v>
      </c>
      <c r="E719">
        <v>15.3</v>
      </c>
      <c r="F719">
        <v>35681</v>
      </c>
      <c r="G719">
        <v>13.5</v>
      </c>
      <c r="H719">
        <v>0</v>
      </c>
      <c r="K719">
        <v>7691844</v>
      </c>
      <c r="L719">
        <v>1426</v>
      </c>
      <c r="M719">
        <v>15.4</v>
      </c>
      <c r="N719">
        <v>38322</v>
      </c>
      <c r="O719">
        <v>8.1</v>
      </c>
      <c r="P719">
        <v>0</v>
      </c>
      <c r="R719" s="113">
        <f>(K719-K$2)/K$3</f>
        <v>0.81046018029304212</v>
      </c>
      <c r="S719" s="113">
        <f>(L719-L$2)/L$3</f>
        <v>1.2869425644515302</v>
      </c>
      <c r="T719" s="113">
        <f>(M719-M$2)/M$3</f>
        <v>2.4309025175199749E-2</v>
      </c>
      <c r="U719" s="113">
        <f>(N719-N$2)/N$3</f>
        <v>-0.54773125243745557</v>
      </c>
      <c r="V719" s="113">
        <f>(O719-O$2)/O$3</f>
        <v>-0.66168809996297562</v>
      </c>
      <c r="W719">
        <v>0</v>
      </c>
      <c r="Z719">
        <v>691</v>
      </c>
      <c r="AA719">
        <v>-0.53757644229920287</v>
      </c>
      <c r="AB719">
        <v>-0.17254286868152269</v>
      </c>
    </row>
    <row r="720" spans="1:28" x14ac:dyDescent="0.35">
      <c r="A720">
        <v>133351</v>
      </c>
      <c r="B720">
        <v>6096121</v>
      </c>
      <c r="C720">
        <v>8053</v>
      </c>
      <c r="D720">
        <v>757</v>
      </c>
      <c r="E720">
        <v>13.9</v>
      </c>
      <c r="F720">
        <v>38822</v>
      </c>
      <c r="G720">
        <v>32.9</v>
      </c>
      <c r="H720">
        <v>0</v>
      </c>
      <c r="K720">
        <v>5011824</v>
      </c>
      <c r="L720">
        <v>579</v>
      </c>
      <c r="M720">
        <v>5.2</v>
      </c>
      <c r="N720">
        <v>44857</v>
      </c>
      <c r="O720">
        <v>29.6</v>
      </c>
      <c r="P720">
        <v>1</v>
      </c>
      <c r="R720" s="113">
        <f>(K720-K$2)/K$3</f>
        <v>-0.42162726834060349</v>
      </c>
      <c r="S720" s="113">
        <f>(L720-L$2)/L$3</f>
        <v>-1.0822279522912406</v>
      </c>
      <c r="T720" s="113">
        <f>(M720-M$2)/M$3</f>
        <v>-5.0691234692584919</v>
      </c>
      <c r="U720" s="113">
        <f>(N720-N$2)/N$3</f>
        <v>1.6092509403857402</v>
      </c>
      <c r="V720" s="113">
        <f>(O720-O$2)/O$3</f>
        <v>1.5182122325947598</v>
      </c>
      <c r="W720">
        <v>1</v>
      </c>
      <c r="Z720">
        <v>692</v>
      </c>
      <c r="AA720">
        <v>-0.28274556424692532</v>
      </c>
      <c r="AB720">
        <v>-0.17516456975179434</v>
      </c>
    </row>
    <row r="721" spans="1:28" x14ac:dyDescent="0.35">
      <c r="A721">
        <v>133405</v>
      </c>
      <c r="B721">
        <v>9440283</v>
      </c>
      <c r="C721">
        <v>5711</v>
      </c>
      <c r="D721">
        <v>1653</v>
      </c>
      <c r="E721">
        <v>15.5</v>
      </c>
      <c r="F721">
        <v>40916</v>
      </c>
      <c r="G721">
        <v>16.7</v>
      </c>
      <c r="H721">
        <v>1</v>
      </c>
      <c r="K721">
        <v>4825316</v>
      </c>
      <c r="L721">
        <v>692</v>
      </c>
      <c r="M721">
        <v>12.7</v>
      </c>
      <c r="N721">
        <v>41355</v>
      </c>
      <c r="O721">
        <v>31.8</v>
      </c>
      <c r="P721">
        <v>0</v>
      </c>
      <c r="R721" s="113">
        <f>(K721-K$2)/K$3</f>
        <v>-0.50737072020654628</v>
      </c>
      <c r="S721" s="113">
        <f>(L721-L$2)/L$3</f>
        <v>-0.76615207461481427</v>
      </c>
      <c r="T721" s="113">
        <f>(M721-M$2)/M$3</f>
        <v>-1.3239525174690132</v>
      </c>
      <c r="U721" s="113">
        <f>(N721-N$2)/N$3</f>
        <v>0.4533593352951768</v>
      </c>
      <c r="V721" s="113">
        <f>(O721-O$2)/O$3</f>
        <v>1.7412718015076445</v>
      </c>
      <c r="W721">
        <v>0</v>
      </c>
      <c r="Z721">
        <v>693</v>
      </c>
      <c r="AA721">
        <v>-1.1535572750977587</v>
      </c>
      <c r="AB721">
        <v>-4.4045750083891333E-2</v>
      </c>
    </row>
    <row r="722" spans="1:28" x14ac:dyDescent="0.35">
      <c r="A722">
        <v>133561</v>
      </c>
      <c r="B722">
        <v>11785454</v>
      </c>
      <c r="C722">
        <v>8534</v>
      </c>
      <c r="D722">
        <v>1381</v>
      </c>
      <c r="E722">
        <v>13.7</v>
      </c>
      <c r="F722">
        <v>45079</v>
      </c>
      <c r="G722">
        <v>19.399999999999999</v>
      </c>
      <c r="H722">
        <v>1</v>
      </c>
      <c r="K722">
        <v>4769206</v>
      </c>
      <c r="L722">
        <v>767</v>
      </c>
      <c r="M722">
        <v>15.3</v>
      </c>
      <c r="N722">
        <v>35681</v>
      </c>
      <c r="O722">
        <v>13.5</v>
      </c>
      <c r="P722">
        <v>0</v>
      </c>
      <c r="R722" s="113">
        <f>(K722-K$2)/K$3</f>
        <v>-0.53316620932335657</v>
      </c>
      <c r="S722" s="113">
        <f>(L722-L$2)/L$3</f>
        <v>-0.55636720005081453</v>
      </c>
      <c r="T722" s="113">
        <f>(M722-M$2)/M$3</f>
        <v>-2.5626587515326461E-2</v>
      </c>
      <c r="U722" s="113">
        <f>(N722-N$2)/N$3</f>
        <v>-1.4194359152142053</v>
      </c>
      <c r="V722" s="113">
        <f>(O722-O$2)/O$3</f>
        <v>-0.11417824899498624</v>
      </c>
      <c r="W722">
        <v>0</v>
      </c>
      <c r="Z722">
        <v>694</v>
      </c>
      <c r="AA722">
        <v>0.45800067651303555</v>
      </c>
      <c r="AB722">
        <v>-0.15033324245780577</v>
      </c>
    </row>
    <row r="723" spans="1:28" x14ac:dyDescent="0.35">
      <c r="A723">
        <v>133580</v>
      </c>
      <c r="B723">
        <v>2832588</v>
      </c>
      <c r="C723">
        <v>7153</v>
      </c>
      <c r="D723">
        <v>396</v>
      </c>
      <c r="E723">
        <v>12.4</v>
      </c>
      <c r="F723">
        <v>39893</v>
      </c>
      <c r="G723">
        <v>25.2</v>
      </c>
      <c r="H723">
        <v>0</v>
      </c>
      <c r="K723">
        <v>6096121</v>
      </c>
      <c r="L723">
        <v>757</v>
      </c>
      <c r="M723">
        <v>13.9</v>
      </c>
      <c r="N723">
        <v>38822</v>
      </c>
      <c r="O723">
        <v>32.9</v>
      </c>
      <c r="P723">
        <v>0</v>
      </c>
      <c r="R723" s="113">
        <f>(K723-K$2)/K$3</f>
        <v>7.685734158436576E-2</v>
      </c>
      <c r="S723" s="113">
        <f>(L723-L$2)/L$3</f>
        <v>-0.58433851665934777</v>
      </c>
      <c r="T723" s="113">
        <f>(M723-M$2)/M$3</f>
        <v>-0.72472516518269603</v>
      </c>
      <c r="U723" s="113">
        <f>(N723-N$2)/N$3</f>
        <v>-0.38269818489168694</v>
      </c>
      <c r="V723" s="113">
        <f>(O723-O$2)/O$3</f>
        <v>1.8528015859640861</v>
      </c>
      <c r="W723">
        <v>0</v>
      </c>
      <c r="Z723">
        <v>695</v>
      </c>
      <c r="AA723">
        <v>-2.7809540204325078E-2</v>
      </c>
      <c r="AB723">
        <v>0.27229710474707935</v>
      </c>
    </row>
    <row r="724" spans="1:28" x14ac:dyDescent="0.35">
      <c r="A724">
        <v>133599</v>
      </c>
      <c r="B724">
        <v>3177200</v>
      </c>
      <c r="C724">
        <v>9776</v>
      </c>
      <c r="D724">
        <v>325</v>
      </c>
      <c r="E724">
        <v>10.4</v>
      </c>
      <c r="F724">
        <v>32653</v>
      </c>
      <c r="G724">
        <v>3.3</v>
      </c>
      <c r="H724">
        <v>1</v>
      </c>
      <c r="K724">
        <v>9440283</v>
      </c>
      <c r="L724">
        <v>1653</v>
      </c>
      <c r="M724">
        <v>15.5</v>
      </c>
      <c r="N724">
        <v>40916</v>
      </c>
      <c r="O724">
        <v>16.7</v>
      </c>
      <c r="P724">
        <v>1</v>
      </c>
      <c r="R724" s="113">
        <f>(K724-K$2)/K$3</f>
        <v>1.6142712513304085</v>
      </c>
      <c r="S724" s="113">
        <f>(L724-L$2)/L$3</f>
        <v>1.9218914514652361</v>
      </c>
      <c r="T724" s="113">
        <f>(M724-M$2)/M$3</f>
        <v>7.4244637865725951E-2</v>
      </c>
      <c r="U724" s="113">
        <f>(N724-N$2)/N$3</f>
        <v>0.30846030198999197</v>
      </c>
      <c r="V724" s="113">
        <f>(O724-O$2)/O$3</f>
        <v>0.21027203306011846</v>
      </c>
      <c r="W724">
        <v>1</v>
      </c>
      <c r="Z724">
        <v>696</v>
      </c>
      <c r="AA724">
        <v>-1.2507398420842863</v>
      </c>
      <c r="AB724">
        <v>0.19928152597982485</v>
      </c>
    </row>
    <row r="725" spans="1:28" x14ac:dyDescent="0.35">
      <c r="A725">
        <v>133724</v>
      </c>
      <c r="B725">
        <v>17871840</v>
      </c>
      <c r="C725">
        <v>8865</v>
      </c>
      <c r="D725">
        <v>2016</v>
      </c>
      <c r="E725">
        <v>14</v>
      </c>
      <c r="F725">
        <v>49185</v>
      </c>
      <c r="G725">
        <v>1.3</v>
      </c>
      <c r="H725">
        <v>1</v>
      </c>
      <c r="K725">
        <v>11785454</v>
      </c>
      <c r="L725">
        <v>1381</v>
      </c>
      <c r="M725">
        <v>13.7</v>
      </c>
      <c r="N725">
        <v>45079</v>
      </c>
      <c r="O725">
        <v>19.399999999999999</v>
      </c>
      <c r="P725">
        <v>1</v>
      </c>
      <c r="R725" s="113">
        <f>(K725-K$2)/K$3</f>
        <v>2.6924183375460395</v>
      </c>
      <c r="S725" s="113">
        <f>(L725-L$2)/L$3</f>
        <v>1.1610716397131302</v>
      </c>
      <c r="T725" s="113">
        <f>(M725-M$2)/M$3</f>
        <v>-0.82459639056374934</v>
      </c>
      <c r="U725" s="113">
        <f>(N725-N$2)/N$3</f>
        <v>1.6825256223760614</v>
      </c>
      <c r="V725" s="113">
        <f>(O725-O$2)/O$3</f>
        <v>0.48402695854411304</v>
      </c>
      <c r="W725">
        <v>1</v>
      </c>
      <c r="Z725">
        <v>697</v>
      </c>
      <c r="AA725">
        <v>-1.37750613499277</v>
      </c>
      <c r="AB725">
        <v>-0.11486333731066711</v>
      </c>
    </row>
    <row r="726" spans="1:28" x14ac:dyDescent="0.35">
      <c r="A726">
        <v>134042</v>
      </c>
      <c r="B726">
        <v>7629514</v>
      </c>
      <c r="C726">
        <v>5438</v>
      </c>
      <c r="D726">
        <v>1403</v>
      </c>
      <c r="E726">
        <v>17.100000000000001</v>
      </c>
      <c r="F726">
        <v>38530</v>
      </c>
      <c r="G726">
        <v>4.2</v>
      </c>
      <c r="H726">
        <v>0</v>
      </c>
      <c r="K726">
        <v>2832588</v>
      </c>
      <c r="L726">
        <v>396</v>
      </c>
      <c r="M726">
        <v>12.4</v>
      </c>
      <c r="N726">
        <v>39893</v>
      </c>
      <c r="O726">
        <v>25.2</v>
      </c>
      <c r="P726">
        <v>0</v>
      </c>
      <c r="R726" s="113">
        <f>(K726-K$2)/K$3</f>
        <v>-1.4234889422126609</v>
      </c>
      <c r="S726" s="113">
        <f>(L726-L$2)/L$3</f>
        <v>-1.5941030462274</v>
      </c>
      <c r="T726" s="113">
        <f>(M726-M$2)/M$3</f>
        <v>-1.4737593555405919</v>
      </c>
      <c r="U726" s="113">
        <f>(N726-N$2)/N$3</f>
        <v>-2.9197354208650592E-2</v>
      </c>
      <c r="V726" s="113">
        <f>(O726-O$2)/O$3</f>
        <v>1.0720930947689904</v>
      </c>
      <c r="W726">
        <v>0</v>
      </c>
      <c r="Z726">
        <v>698</v>
      </c>
      <c r="AA726">
        <v>-0.22805921622335779</v>
      </c>
      <c r="AB726">
        <v>-0.37514558480341509</v>
      </c>
    </row>
    <row r="727" spans="1:28" x14ac:dyDescent="0.35">
      <c r="A727">
        <v>134195</v>
      </c>
      <c r="B727">
        <v>859342</v>
      </c>
      <c r="C727">
        <v>6413</v>
      </c>
      <c r="D727">
        <v>134</v>
      </c>
      <c r="E727">
        <v>13.6</v>
      </c>
      <c r="F727">
        <v>37510</v>
      </c>
      <c r="G727">
        <v>2.1</v>
      </c>
      <c r="H727">
        <v>0</v>
      </c>
      <c r="K727">
        <v>3177200</v>
      </c>
      <c r="L727">
        <v>325</v>
      </c>
      <c r="M727">
        <v>10.4</v>
      </c>
      <c r="N727">
        <v>32653</v>
      </c>
      <c r="O727">
        <v>3.3</v>
      </c>
      <c r="P727">
        <v>1</v>
      </c>
      <c r="R727" s="113">
        <f>(K727-K$2)/K$3</f>
        <v>-1.2650602290506181</v>
      </c>
      <c r="S727" s="113">
        <f>(L727-L$2)/L$3</f>
        <v>-1.7926993941479865</v>
      </c>
      <c r="T727" s="113">
        <f>(M727-M$2)/M$3</f>
        <v>-2.4724716093511194</v>
      </c>
      <c r="U727" s="113">
        <f>(N727-N$2)/N$3</f>
        <v>-2.4188761722713799</v>
      </c>
      <c r="V727" s="113">
        <f>(O727-O$2)/O$3</f>
        <v>-1.1483635230456328</v>
      </c>
      <c r="W727">
        <v>1</v>
      </c>
      <c r="Z727">
        <v>699</v>
      </c>
      <c r="AA727">
        <v>-1.8274085776350757</v>
      </c>
      <c r="AB727">
        <v>-9.8224890539961862E-2</v>
      </c>
    </row>
    <row r="728" spans="1:28" x14ac:dyDescent="0.35">
      <c r="A728">
        <v>134283</v>
      </c>
      <c r="B728">
        <v>4934680</v>
      </c>
      <c r="C728">
        <v>6536</v>
      </c>
      <c r="D728">
        <v>755</v>
      </c>
      <c r="E728">
        <v>16</v>
      </c>
      <c r="F728">
        <v>40441</v>
      </c>
      <c r="G728">
        <v>14.8</v>
      </c>
      <c r="H728">
        <v>0</v>
      </c>
      <c r="K728">
        <v>17871840</v>
      </c>
      <c r="L728">
        <v>2016</v>
      </c>
      <c r="M728">
        <v>14</v>
      </c>
      <c r="N728">
        <v>49185</v>
      </c>
      <c r="O728">
        <v>1.3</v>
      </c>
      <c r="P728">
        <v>1</v>
      </c>
      <c r="R728" s="113">
        <f>(K728-K$2)/K$3</f>
        <v>5.4905167838783582</v>
      </c>
      <c r="S728" s="113">
        <f>(L728-L$2)/L$3</f>
        <v>2.937250244354995</v>
      </c>
      <c r="T728" s="113">
        <f>(M728-M$2)/M$3</f>
        <v>-0.67478955249216988</v>
      </c>
      <c r="U728" s="113">
        <f>(N728-N$2)/N$3</f>
        <v>3.0377771730619134</v>
      </c>
      <c r="V728" s="113">
        <f>(O728-O$2)/O$3</f>
        <v>-1.3511449493300731</v>
      </c>
      <c r="W728">
        <v>1</v>
      </c>
      <c r="Z728">
        <v>700</v>
      </c>
      <c r="AA728">
        <v>-0.40639754537914868</v>
      </c>
      <c r="AB728">
        <v>-0.32614513009404561</v>
      </c>
    </row>
    <row r="729" spans="1:28" x14ac:dyDescent="0.35">
      <c r="A729">
        <v>134646</v>
      </c>
      <c r="B729">
        <v>5418491</v>
      </c>
      <c r="C729">
        <v>6221</v>
      </c>
      <c r="D729">
        <v>871</v>
      </c>
      <c r="E729">
        <v>15.6</v>
      </c>
      <c r="F729">
        <v>39436</v>
      </c>
      <c r="G729">
        <v>18.2</v>
      </c>
      <c r="H729">
        <v>0</v>
      </c>
      <c r="K729">
        <v>7629514</v>
      </c>
      <c r="L729">
        <v>1403</v>
      </c>
      <c r="M729">
        <v>17.100000000000001</v>
      </c>
      <c r="N729">
        <v>38530</v>
      </c>
      <c r="O729">
        <v>4.2</v>
      </c>
      <c r="P729">
        <v>0</v>
      </c>
      <c r="R729" s="113">
        <f>(K729-K$2)/K$3</f>
        <v>0.78180516627324559</v>
      </c>
      <c r="S729" s="113">
        <f>(L729-L$2)/L$3</f>
        <v>1.2226085362519035</v>
      </c>
      <c r="T729" s="113">
        <f>(M729-M$2)/M$3</f>
        <v>0.87321444091414879</v>
      </c>
      <c r="U729" s="113">
        <f>(N729-N$2)/N$3</f>
        <v>-0.47907749633841584</v>
      </c>
      <c r="V729" s="113">
        <f>(O729-O$2)/O$3</f>
        <v>-1.0571118812176343</v>
      </c>
      <c r="W729">
        <v>0</v>
      </c>
      <c r="Z729">
        <v>701</v>
      </c>
      <c r="AA729">
        <v>0.72078379050394348</v>
      </c>
      <c r="AB729">
        <v>-8.2655498954312456E-2</v>
      </c>
    </row>
    <row r="730" spans="1:28" x14ac:dyDescent="0.35">
      <c r="A730">
        <v>134906</v>
      </c>
      <c r="B730">
        <v>5610816</v>
      </c>
      <c r="C730">
        <v>6876</v>
      </c>
      <c r="D730">
        <v>816</v>
      </c>
      <c r="E730">
        <v>15</v>
      </c>
      <c r="F730">
        <v>39624</v>
      </c>
      <c r="G730">
        <v>23.4</v>
      </c>
      <c r="H730">
        <v>0</v>
      </c>
      <c r="K730">
        <v>859342</v>
      </c>
      <c r="L730">
        <v>134</v>
      </c>
      <c r="M730">
        <v>13.6</v>
      </c>
      <c r="N730">
        <v>37510</v>
      </c>
      <c r="O730">
        <v>2.1</v>
      </c>
      <c r="P730">
        <v>0</v>
      </c>
      <c r="R730" s="113">
        <f>(K730-K$2)/K$3</f>
        <v>-2.3306506908811584</v>
      </c>
      <c r="S730" s="113">
        <f>(L730-L$2)/L$3</f>
        <v>-2.3269515413709727</v>
      </c>
      <c r="T730" s="113">
        <f>(M730-M$2)/M$3</f>
        <v>-0.8745320032542756</v>
      </c>
      <c r="U730" s="113">
        <f>(N730-N$2)/N$3</f>
        <v>-0.81574495413178383</v>
      </c>
      <c r="V730" s="113">
        <f>(O730-O$2)/O$3</f>
        <v>-1.270032378816297</v>
      </c>
      <c r="W730">
        <v>0</v>
      </c>
      <c r="Z730">
        <v>702</v>
      </c>
      <c r="AA730">
        <v>-0.61940114126129497</v>
      </c>
      <c r="AB730">
        <v>-0.16364249097526573</v>
      </c>
    </row>
    <row r="731" spans="1:28" x14ac:dyDescent="0.35">
      <c r="A731">
        <v>134989</v>
      </c>
      <c r="B731">
        <v>7195344</v>
      </c>
      <c r="C731">
        <v>7096</v>
      </c>
      <c r="D731">
        <v>1014</v>
      </c>
      <c r="E731">
        <v>14.8</v>
      </c>
      <c r="F731">
        <v>38536</v>
      </c>
      <c r="G731">
        <v>15.4</v>
      </c>
      <c r="H731">
        <v>0</v>
      </c>
      <c r="K731">
        <v>4934680</v>
      </c>
      <c r="L731">
        <v>755</v>
      </c>
      <c r="M731">
        <v>16</v>
      </c>
      <c r="N731">
        <v>40441</v>
      </c>
      <c r="O731">
        <v>14.8</v>
      </c>
      <c r="P731">
        <v>0</v>
      </c>
      <c r="R731" s="113">
        <f>(K731-K$2)/K$3</f>
        <v>-0.45709273282870205</v>
      </c>
      <c r="S731" s="113">
        <f>(L731-L$2)/L$3</f>
        <v>-0.58993277998105442</v>
      </c>
      <c r="T731" s="113">
        <f>(M731-M$2)/M$3</f>
        <v>0.32392270131835788</v>
      </c>
      <c r="U731" s="113">
        <f>(N731-N$2)/N$3</f>
        <v>0.15167888782151182</v>
      </c>
      <c r="V731" s="113">
        <f>(O731-O$2)/O$3</f>
        <v>1.7629678089900139E-2</v>
      </c>
      <c r="W731">
        <v>0</v>
      </c>
      <c r="Z731">
        <v>703</v>
      </c>
      <c r="AA731">
        <v>-0.34773406654050137</v>
      </c>
      <c r="AB731">
        <v>-0.11390080552316922</v>
      </c>
    </row>
    <row r="732" spans="1:28" x14ac:dyDescent="0.35">
      <c r="A732">
        <v>134996</v>
      </c>
      <c r="B732">
        <v>7326480</v>
      </c>
      <c r="C732">
        <v>7476</v>
      </c>
      <c r="D732">
        <v>980</v>
      </c>
      <c r="E732">
        <v>14.7</v>
      </c>
      <c r="F732">
        <v>38774</v>
      </c>
      <c r="G732">
        <v>22.2</v>
      </c>
      <c r="H732">
        <v>0</v>
      </c>
      <c r="K732">
        <v>5418491</v>
      </c>
      <c r="L732">
        <v>871</v>
      </c>
      <c r="M732">
        <v>15.6</v>
      </c>
      <c r="N732">
        <v>39436</v>
      </c>
      <c r="O732">
        <v>18.2</v>
      </c>
      <c r="P732">
        <v>0</v>
      </c>
      <c r="R732" s="113">
        <f>(K732-K$2)/K$3</f>
        <v>-0.23466996709900872</v>
      </c>
      <c r="S732" s="113">
        <f>(L732-L$2)/L$3</f>
        <v>-0.26546550732206814</v>
      </c>
      <c r="T732" s="113">
        <f>(M732-M$2)/M$3</f>
        <v>0.12418025055625216</v>
      </c>
      <c r="U732" s="113">
        <f>(N732-N$2)/N$3</f>
        <v>-0.18003757794548308</v>
      </c>
      <c r="V732" s="113">
        <f>(O732-O$2)/O$3</f>
        <v>0.36235810277344882</v>
      </c>
      <c r="W732">
        <v>0</v>
      </c>
      <c r="Z732">
        <v>704</v>
      </c>
      <c r="AA732">
        <v>-5.5905632311043674E-2</v>
      </c>
      <c r="AB732">
        <v>1.8523607523456692E-3</v>
      </c>
    </row>
    <row r="733" spans="1:28" x14ac:dyDescent="0.35">
      <c r="A733">
        <v>134997</v>
      </c>
      <c r="B733">
        <v>7355136</v>
      </c>
      <c r="C733">
        <v>5856</v>
      </c>
      <c r="D733">
        <v>1256</v>
      </c>
      <c r="E733">
        <v>14.9</v>
      </c>
      <c r="F733">
        <v>38146</v>
      </c>
      <c r="G733">
        <v>14.8</v>
      </c>
      <c r="H733">
        <v>0</v>
      </c>
      <c r="K733">
        <v>5610816</v>
      </c>
      <c r="L733">
        <v>816</v>
      </c>
      <c r="M733">
        <v>15</v>
      </c>
      <c r="N733">
        <v>39624</v>
      </c>
      <c r="O733">
        <v>23.4</v>
      </c>
      <c r="P733">
        <v>0</v>
      </c>
      <c r="R733" s="113">
        <f>(K733-K$2)/K$3</f>
        <v>-0.14625226179887443</v>
      </c>
      <c r="S733" s="113">
        <f>(L733-L$2)/L$3</f>
        <v>-0.41930774866900133</v>
      </c>
      <c r="T733" s="113">
        <f>(M733-M$2)/M$3</f>
        <v>-0.17543342558690597</v>
      </c>
      <c r="U733" s="113">
        <f>(N733-N$2)/N$3</f>
        <v>-0.11798514454827411</v>
      </c>
      <c r="V733" s="113">
        <f>(O733-O$2)/O$3</f>
        <v>0.88958981111299396</v>
      </c>
      <c r="W733">
        <v>0</v>
      </c>
      <c r="Z733">
        <v>705</v>
      </c>
      <c r="AA733">
        <v>-1.110334829607952</v>
      </c>
      <c r="AB733">
        <v>-3.9610673139104824E-2</v>
      </c>
    </row>
    <row r="734" spans="1:28" x14ac:dyDescent="0.35">
      <c r="A734">
        <v>135003</v>
      </c>
      <c r="B734">
        <v>6551280</v>
      </c>
      <c r="C734">
        <v>6740</v>
      </c>
      <c r="D734">
        <v>972</v>
      </c>
      <c r="E734">
        <v>14.7</v>
      </c>
      <c r="F734">
        <v>39954</v>
      </c>
      <c r="G734">
        <v>19</v>
      </c>
      <c r="H734">
        <v>0</v>
      </c>
      <c r="K734">
        <v>7195344</v>
      </c>
      <c r="L734">
        <v>1014</v>
      </c>
      <c r="M734">
        <v>14.8</v>
      </c>
      <c r="N734">
        <v>38536</v>
      </c>
      <c r="O734">
        <v>15.4</v>
      </c>
      <c r="P734">
        <v>0</v>
      </c>
      <c r="R734" s="113">
        <f>(K734-K$2)/K$3</f>
        <v>0.58220389181511845</v>
      </c>
      <c r="S734" s="113">
        <f>(L734-L$2)/L$3</f>
        <v>0.13452432017995808</v>
      </c>
      <c r="T734" s="113">
        <f>(M734-M$2)/M$3</f>
        <v>-0.27530465096795836</v>
      </c>
      <c r="U734" s="113">
        <f>(N734-N$2)/N$3</f>
        <v>-0.47709709952786661</v>
      </c>
      <c r="V734" s="113">
        <f>(O734-O$2)/O$3</f>
        <v>7.8464105975232248E-2</v>
      </c>
      <c r="W734">
        <v>0</v>
      </c>
      <c r="Z734">
        <v>706</v>
      </c>
      <c r="AA734">
        <v>-0.45736698122295655</v>
      </c>
      <c r="AB734">
        <v>-1.8772912433621669E-3</v>
      </c>
    </row>
    <row r="735" spans="1:28" x14ac:dyDescent="0.35">
      <c r="A735">
        <v>135035</v>
      </c>
      <c r="B735">
        <v>4933335</v>
      </c>
      <c r="C735">
        <v>5155</v>
      </c>
      <c r="D735">
        <v>957</v>
      </c>
      <c r="E735">
        <v>15.3</v>
      </c>
      <c r="F735">
        <v>39254</v>
      </c>
      <c r="G735">
        <v>6.6</v>
      </c>
      <c r="H735">
        <v>0</v>
      </c>
      <c r="K735">
        <v>7326480</v>
      </c>
      <c r="L735">
        <v>980</v>
      </c>
      <c r="M735">
        <v>14.7</v>
      </c>
      <c r="N735">
        <v>38774</v>
      </c>
      <c r="O735">
        <v>22.2</v>
      </c>
      <c r="P735">
        <v>0</v>
      </c>
      <c r="R735" s="113">
        <f>(K735-K$2)/K$3</f>
        <v>0.64249113581479822</v>
      </c>
      <c r="S735" s="113">
        <f>(L735-L$2)/L$3</f>
        <v>3.942184371094485E-2</v>
      </c>
      <c r="T735" s="113">
        <f>(M735-M$2)/M$3</f>
        <v>-0.32524026365848546</v>
      </c>
      <c r="U735" s="113">
        <f>(N735-N$2)/N$3</f>
        <v>-0.39854135937608076</v>
      </c>
      <c r="V735" s="113">
        <f>(O735-O$2)/O$3</f>
        <v>0.76792095534232974</v>
      </c>
      <c r="W735">
        <v>0</v>
      </c>
      <c r="Z735">
        <v>707</v>
      </c>
      <c r="AA735">
        <v>0.900413462391493</v>
      </c>
      <c r="AB735">
        <v>0.53497979487498659</v>
      </c>
    </row>
    <row r="736" spans="1:28" x14ac:dyDescent="0.35">
      <c r="A736">
        <v>135061</v>
      </c>
      <c r="B736">
        <v>3811374</v>
      </c>
      <c r="C736">
        <v>6722</v>
      </c>
      <c r="D736">
        <v>567</v>
      </c>
      <c r="E736">
        <v>14.7</v>
      </c>
      <c r="F736">
        <v>41418</v>
      </c>
      <c r="G736">
        <v>12.5</v>
      </c>
      <c r="H736">
        <v>0</v>
      </c>
      <c r="K736">
        <v>7355136</v>
      </c>
      <c r="L736">
        <v>1256</v>
      </c>
      <c r="M736">
        <v>14.9</v>
      </c>
      <c r="N736">
        <v>38146</v>
      </c>
      <c r="O736">
        <v>14.8</v>
      </c>
      <c r="P736">
        <v>0</v>
      </c>
      <c r="R736" s="113">
        <f>(K736-K$2)/K$3</f>
        <v>0.65566517851897421</v>
      </c>
      <c r="S736" s="113">
        <f>(L736-L$2)/L$3</f>
        <v>0.811430182106464</v>
      </c>
      <c r="T736" s="113">
        <f>(M736-M$2)/M$3</f>
        <v>-0.22536903827743218</v>
      </c>
      <c r="U736" s="113">
        <f>(N736-N$2)/N$3</f>
        <v>-0.60582289221356611</v>
      </c>
      <c r="V736" s="113">
        <f>(O736-O$2)/O$3</f>
        <v>1.7629678089900139E-2</v>
      </c>
      <c r="W736">
        <v>0</v>
      </c>
      <c r="Z736">
        <v>708</v>
      </c>
      <c r="AA736">
        <v>3.083050127542053E-2</v>
      </c>
      <c r="AB736">
        <v>0.55551832245695265</v>
      </c>
    </row>
    <row r="737" spans="1:28" x14ac:dyDescent="0.35">
      <c r="A737">
        <v>135122</v>
      </c>
      <c r="B737">
        <v>7040678</v>
      </c>
      <c r="C737">
        <v>6389</v>
      </c>
      <c r="D737">
        <v>1102</v>
      </c>
      <c r="E737">
        <v>16.2</v>
      </c>
      <c r="F737">
        <v>39455</v>
      </c>
      <c r="G737">
        <v>28.3</v>
      </c>
      <c r="H737">
        <v>0</v>
      </c>
      <c r="K737">
        <v>6551280</v>
      </c>
      <c r="L737">
        <v>972</v>
      </c>
      <c r="M737">
        <v>14.7</v>
      </c>
      <c r="N737">
        <v>39954</v>
      </c>
      <c r="O737">
        <v>19</v>
      </c>
      <c r="P737">
        <v>0</v>
      </c>
      <c r="R737" s="113">
        <f>(K737-K$2)/K$3</f>
        <v>0.28610790353265031</v>
      </c>
      <c r="S737" s="113">
        <f>(L737-L$2)/L$3</f>
        <v>1.7044790424118206E-2</v>
      </c>
      <c r="T737" s="113">
        <f>(M737-M$2)/M$3</f>
        <v>-0.32524026365848546</v>
      </c>
      <c r="U737" s="113">
        <f>(N737-N$2)/N$3</f>
        <v>-9.0633199680668214E-3</v>
      </c>
      <c r="V737" s="113">
        <f>(O737-O$2)/O$3</f>
        <v>0.44347067328722506</v>
      </c>
      <c r="W737">
        <v>0</v>
      </c>
      <c r="Z737">
        <v>709</v>
      </c>
      <c r="AA737">
        <v>3.895788170123704E-2</v>
      </c>
      <c r="AB737">
        <v>5.5552658717496886E-2</v>
      </c>
    </row>
    <row r="738" spans="1:28" x14ac:dyDescent="0.35">
      <c r="A738">
        <v>135479</v>
      </c>
      <c r="B738">
        <v>6536160</v>
      </c>
      <c r="C738">
        <v>7120</v>
      </c>
      <c r="D738">
        <v>918</v>
      </c>
      <c r="E738">
        <v>13.5</v>
      </c>
      <c r="F738">
        <v>41318</v>
      </c>
      <c r="G738">
        <v>38.6</v>
      </c>
      <c r="H738">
        <v>0</v>
      </c>
      <c r="K738">
        <v>4933335</v>
      </c>
      <c r="L738">
        <v>957</v>
      </c>
      <c r="M738">
        <v>15.3</v>
      </c>
      <c r="N738">
        <v>39254</v>
      </c>
      <c r="O738">
        <v>6.6</v>
      </c>
      <c r="P738">
        <v>0</v>
      </c>
      <c r="R738" s="113">
        <f>(K738-K$2)/K$3</f>
        <v>-0.45771107060917093</v>
      </c>
      <c r="S738" s="113">
        <f>(L738-L$2)/L$3</f>
        <v>-2.4912184488681748E-2</v>
      </c>
      <c r="T738" s="113">
        <f>(M738-M$2)/M$3</f>
        <v>-2.5626587515326461E-2</v>
      </c>
      <c r="U738" s="113">
        <f>(N738-N$2)/N$3</f>
        <v>-0.24010961453214288</v>
      </c>
      <c r="V738" s="113">
        <f>(O738-O$2)/O$3</f>
        <v>-0.81377416967630589</v>
      </c>
      <c r="W738">
        <v>0</v>
      </c>
      <c r="Z738">
        <v>710</v>
      </c>
      <c r="AA738">
        <v>-0.74567271837835691</v>
      </c>
      <c r="AB738">
        <v>0.30332079045147992</v>
      </c>
    </row>
    <row r="739" spans="1:28" x14ac:dyDescent="0.35">
      <c r="A739">
        <v>135481</v>
      </c>
      <c r="B739">
        <v>7013736</v>
      </c>
      <c r="C739">
        <v>6836</v>
      </c>
      <c r="D739">
        <v>1026</v>
      </c>
      <c r="E739">
        <v>14.5</v>
      </c>
      <c r="F739">
        <v>38718</v>
      </c>
      <c r="G739">
        <v>22.9</v>
      </c>
      <c r="H739">
        <v>0</v>
      </c>
      <c r="K739">
        <v>3811374</v>
      </c>
      <c r="L739">
        <v>567</v>
      </c>
      <c r="M739">
        <v>14.7</v>
      </c>
      <c r="N739">
        <v>41418</v>
      </c>
      <c r="O739">
        <v>12.5</v>
      </c>
      <c r="P739">
        <v>0</v>
      </c>
      <c r="R739" s="113">
        <f>(K739-K$2)/K$3</f>
        <v>-0.97351097731003655</v>
      </c>
      <c r="S739" s="113">
        <f>(L739-L$2)/L$3</f>
        <v>-1.1157935322214805</v>
      </c>
      <c r="T739" s="113">
        <f>(M739-M$2)/M$3</f>
        <v>-0.32524026365848546</v>
      </c>
      <c r="U739" s="113">
        <f>(N739-N$2)/N$3</f>
        <v>0.47415350180594368</v>
      </c>
      <c r="V739" s="113">
        <f>(O739-O$2)/O$3</f>
        <v>-0.21556896213720647</v>
      </c>
      <c r="W739">
        <v>0</v>
      </c>
      <c r="Z739">
        <v>711</v>
      </c>
      <c r="AA739">
        <v>1.781216784204354</v>
      </c>
      <c r="AB739">
        <v>0.5896723437275444</v>
      </c>
    </row>
    <row r="740" spans="1:28" x14ac:dyDescent="0.35">
      <c r="A740">
        <v>135552</v>
      </c>
      <c r="B740">
        <v>8186454</v>
      </c>
      <c r="C740">
        <v>5454</v>
      </c>
      <c r="D740">
        <v>1501</v>
      </c>
      <c r="E740">
        <v>16.100000000000001</v>
      </c>
      <c r="F740">
        <v>37342</v>
      </c>
      <c r="G740">
        <v>7.2</v>
      </c>
      <c r="H740">
        <v>0</v>
      </c>
      <c r="K740">
        <v>7040678</v>
      </c>
      <c r="L740">
        <v>1102</v>
      </c>
      <c r="M740">
        <v>16.2</v>
      </c>
      <c r="N740">
        <v>39455</v>
      </c>
      <c r="O740">
        <v>28.3</v>
      </c>
      <c r="P740">
        <v>0</v>
      </c>
      <c r="R740" s="113">
        <f>(K740-K$2)/K$3</f>
        <v>0.51109918463742154</v>
      </c>
      <c r="S740" s="113">
        <f>(L740-L$2)/L$3</f>
        <v>0.38067190633505116</v>
      </c>
      <c r="T740" s="113">
        <f>(M740-M$2)/M$3</f>
        <v>0.42379392669941029</v>
      </c>
      <c r="U740" s="113">
        <f>(N740-N$2)/N$3</f>
        <v>-0.1737663213787439</v>
      </c>
      <c r="V740" s="113">
        <f>(O740-O$2)/O$3</f>
        <v>1.3864043055098734</v>
      </c>
      <c r="W740">
        <v>0</v>
      </c>
      <c r="Z740">
        <v>712</v>
      </c>
      <c r="AA740">
        <v>-0.1398881539922506</v>
      </c>
      <c r="AB740">
        <v>-3.0590076341634242E-2</v>
      </c>
    </row>
    <row r="741" spans="1:28" x14ac:dyDescent="0.35">
      <c r="A741">
        <v>135747</v>
      </c>
      <c r="B741">
        <v>10310080</v>
      </c>
      <c r="C741">
        <v>9280</v>
      </c>
      <c r="D741">
        <v>1111</v>
      </c>
      <c r="E741">
        <v>12.8</v>
      </c>
      <c r="F741">
        <v>39381</v>
      </c>
      <c r="G741">
        <v>3.9</v>
      </c>
      <c r="H741">
        <v>1</v>
      </c>
      <c r="K741">
        <v>6536160</v>
      </c>
      <c r="L741">
        <v>918</v>
      </c>
      <c r="M741">
        <v>13.5</v>
      </c>
      <c r="N741">
        <v>41318</v>
      </c>
      <c r="O741">
        <v>38.6</v>
      </c>
      <c r="P741">
        <v>0</v>
      </c>
      <c r="R741" s="113">
        <f>(K741-K$2)/K$3</f>
        <v>0.27915677547265794</v>
      </c>
      <c r="S741" s="113">
        <f>(L741-L$2)/L$3</f>
        <v>-0.13400031926196163</v>
      </c>
      <c r="T741" s="113">
        <f>(M741-M$2)/M$3</f>
        <v>-0.92446761594480176</v>
      </c>
      <c r="U741" s="113">
        <f>(N741-N$2)/N$3</f>
        <v>0.44114688829678994</v>
      </c>
      <c r="V741" s="113">
        <f>(O741-O$2)/O$3</f>
        <v>2.4307286508747419</v>
      </c>
      <c r="W741">
        <v>0</v>
      </c>
      <c r="Z741">
        <v>713</v>
      </c>
      <c r="AA741">
        <v>1.5316765168292574</v>
      </c>
      <c r="AB741">
        <v>0.30469476928520201</v>
      </c>
    </row>
    <row r="742" spans="1:28" x14ac:dyDescent="0.35">
      <c r="A742">
        <v>135762</v>
      </c>
      <c r="B742">
        <v>3933572</v>
      </c>
      <c r="C742">
        <v>9388</v>
      </c>
      <c r="D742">
        <v>419</v>
      </c>
      <c r="E742">
        <v>12.4</v>
      </c>
      <c r="F742">
        <v>45993</v>
      </c>
      <c r="G742">
        <v>18.5</v>
      </c>
      <c r="H742">
        <v>1</v>
      </c>
      <c r="K742">
        <v>7013736</v>
      </c>
      <c r="L742">
        <v>1026</v>
      </c>
      <c r="M742">
        <v>14.5</v>
      </c>
      <c r="N742">
        <v>38718</v>
      </c>
      <c r="O742">
        <v>22.9</v>
      </c>
      <c r="P742">
        <v>0</v>
      </c>
      <c r="R742" s="113">
        <f>(K742-K$2)/K$3</f>
        <v>0.49871312033898801</v>
      </c>
      <c r="S742" s="113">
        <f>(L742-L$2)/L$3</f>
        <v>0.16808990011019803</v>
      </c>
      <c r="T742" s="113">
        <f>(M742-M$2)/M$3</f>
        <v>-0.42511148903953788</v>
      </c>
      <c r="U742" s="113">
        <f>(N742-N$2)/N$3</f>
        <v>-0.41702506294120684</v>
      </c>
      <c r="V742" s="113">
        <f>(O742-O$2)/O$3</f>
        <v>0.83889445454188383</v>
      </c>
      <c r="W742">
        <v>0</v>
      </c>
      <c r="Z742">
        <v>714</v>
      </c>
      <c r="AA742">
        <v>-1.4796705819664522</v>
      </c>
      <c r="AB742">
        <v>0.15728561349410342</v>
      </c>
    </row>
    <row r="743" spans="1:28" x14ac:dyDescent="0.35">
      <c r="A743">
        <v>135795</v>
      </c>
      <c r="B743">
        <v>6645303</v>
      </c>
      <c r="C743">
        <v>6573</v>
      </c>
      <c r="D743">
        <v>1011</v>
      </c>
      <c r="E743">
        <v>14.4</v>
      </c>
      <c r="F743">
        <v>39808</v>
      </c>
      <c r="G743">
        <v>32.9</v>
      </c>
      <c r="H743">
        <v>0</v>
      </c>
      <c r="K743">
        <v>8186454</v>
      </c>
      <c r="L743">
        <v>1501</v>
      </c>
      <c r="M743">
        <v>16.100000000000001</v>
      </c>
      <c r="N743">
        <v>37342</v>
      </c>
      <c r="O743">
        <v>7.2</v>
      </c>
      <c r="P743">
        <v>0</v>
      </c>
      <c r="R743" s="113">
        <f>(K743-K$2)/K$3</f>
        <v>1.0378475777634668</v>
      </c>
      <c r="S743" s="113">
        <f>(L743-L$2)/L$3</f>
        <v>1.4967274390155298</v>
      </c>
      <c r="T743" s="113">
        <f>(M743-M$2)/M$3</f>
        <v>0.37385831400888497</v>
      </c>
      <c r="U743" s="113">
        <f>(N743-N$2)/N$3</f>
        <v>-0.87119606482716205</v>
      </c>
      <c r="V743" s="113">
        <f>(O743-O$2)/O$3</f>
        <v>-0.75293974179097378</v>
      </c>
      <c r="W743">
        <v>0</v>
      </c>
      <c r="Z743">
        <v>715</v>
      </c>
      <c r="AA743">
        <v>0.92380278839277463</v>
      </c>
      <c r="AB743">
        <v>-0.11334260809973251</v>
      </c>
    </row>
    <row r="744" spans="1:28" x14ac:dyDescent="0.35">
      <c r="A744">
        <v>135826</v>
      </c>
      <c r="B744">
        <v>7936096</v>
      </c>
      <c r="C744">
        <v>7984</v>
      </c>
      <c r="D744">
        <v>994</v>
      </c>
      <c r="E744">
        <v>11.6</v>
      </c>
      <c r="F744">
        <v>38449</v>
      </c>
      <c r="G744">
        <v>33.299999999999997</v>
      </c>
      <c r="H744">
        <v>0</v>
      </c>
      <c r="K744">
        <v>10310080</v>
      </c>
      <c r="L744">
        <v>1111</v>
      </c>
      <c r="M744">
        <v>12.8</v>
      </c>
      <c r="N744">
        <v>39381</v>
      </c>
      <c r="O744">
        <v>3.9</v>
      </c>
      <c r="P744">
        <v>1</v>
      </c>
      <c r="R744" s="113">
        <f>(K744-K$2)/K$3</f>
        <v>2.014143627864613</v>
      </c>
      <c r="S744" s="113">
        <f>(L744-L$2)/L$3</f>
        <v>0.40584609128273108</v>
      </c>
      <c r="T744" s="113">
        <f>(M744-M$2)/M$3</f>
        <v>-1.2740169047784862</v>
      </c>
      <c r="U744" s="113">
        <f>(N744-N$2)/N$3</f>
        <v>-0.19819121537551765</v>
      </c>
      <c r="V744" s="113">
        <f>(O744-O$2)/O$3</f>
        <v>-1.0875290951603005</v>
      </c>
      <c r="W744">
        <v>1</v>
      </c>
      <c r="Z744">
        <v>716</v>
      </c>
      <c r="AA744">
        <v>0.30792460114006759</v>
      </c>
      <c r="AB744">
        <v>-0.72955186948067108</v>
      </c>
    </row>
    <row r="745" spans="1:28" x14ac:dyDescent="0.35">
      <c r="A745">
        <v>135843</v>
      </c>
      <c r="B745">
        <v>5639670</v>
      </c>
      <c r="C745">
        <v>6690</v>
      </c>
      <c r="D745">
        <v>843</v>
      </c>
      <c r="E745">
        <v>16.399999999999999</v>
      </c>
      <c r="F745">
        <v>44573</v>
      </c>
      <c r="G745">
        <v>20.2</v>
      </c>
      <c r="H745">
        <v>1</v>
      </c>
      <c r="K745">
        <v>3933572</v>
      </c>
      <c r="L745">
        <v>419</v>
      </c>
      <c r="M745">
        <v>12.4</v>
      </c>
      <c r="N745">
        <v>45993</v>
      </c>
      <c r="O745">
        <v>18.5</v>
      </c>
      <c r="P745">
        <v>1</v>
      </c>
      <c r="R745" s="113">
        <f>(K745-K$2)/K$3</f>
        <v>-0.91733280623365121</v>
      </c>
      <c r="S745" s="113">
        <f>(L745-L$2)/L$3</f>
        <v>-1.5297690180277734</v>
      </c>
      <c r="T745" s="113">
        <f>(M745-M$2)/M$3</f>
        <v>-1.4737593555405919</v>
      </c>
      <c r="U745" s="113">
        <f>(N745-N$2)/N$3</f>
        <v>1.9842060698497264</v>
      </c>
      <c r="V745" s="113">
        <f>(O745-O$2)/O$3</f>
        <v>0.39277531671611493</v>
      </c>
      <c r="W745">
        <v>1</v>
      </c>
      <c r="Z745">
        <v>717</v>
      </c>
      <c r="AA745">
        <v>-0.27385064880738258</v>
      </c>
      <c r="AB745">
        <v>-0.2335200713991637</v>
      </c>
    </row>
    <row r="746" spans="1:28" x14ac:dyDescent="0.35">
      <c r="A746">
        <v>136010</v>
      </c>
      <c r="B746">
        <v>8030210</v>
      </c>
      <c r="C746">
        <v>6323</v>
      </c>
      <c r="D746">
        <v>1270</v>
      </c>
      <c r="E746">
        <v>13</v>
      </c>
      <c r="F746">
        <v>37746</v>
      </c>
      <c r="G746">
        <v>14.7</v>
      </c>
      <c r="H746">
        <v>0</v>
      </c>
      <c r="K746">
        <v>6645303</v>
      </c>
      <c r="L746">
        <v>1011</v>
      </c>
      <c r="M746">
        <v>14.4</v>
      </c>
      <c r="N746">
        <v>39808</v>
      </c>
      <c r="O746">
        <v>32.9</v>
      </c>
      <c r="P746">
        <v>0</v>
      </c>
      <c r="R746" s="113">
        <f>(K746-K$2)/K$3</f>
        <v>0.32933316236761467</v>
      </c>
      <c r="S746" s="113">
        <f>(L746-L$2)/L$3</f>
        <v>0.12613292519739808</v>
      </c>
      <c r="T746" s="113">
        <f>(M746-M$2)/M$3</f>
        <v>-0.47504710173006409</v>
      </c>
      <c r="U746" s="113">
        <f>(N746-N$2)/N$3</f>
        <v>-5.7252975691431257E-2</v>
      </c>
      <c r="V746" s="113">
        <f>(O746-O$2)/O$3</f>
        <v>1.8528015859640861</v>
      </c>
      <c r="W746">
        <v>0</v>
      </c>
      <c r="Z746">
        <v>718</v>
      </c>
      <c r="AA746">
        <v>-0.66693869416271079</v>
      </c>
      <c r="AB746">
        <v>0.13377248483935422</v>
      </c>
    </row>
    <row r="747" spans="1:28" x14ac:dyDescent="0.35">
      <c r="A747">
        <v>136012</v>
      </c>
      <c r="B747">
        <v>5364240</v>
      </c>
      <c r="C747">
        <v>5768</v>
      </c>
      <c r="D747">
        <v>930</v>
      </c>
      <c r="E747">
        <v>18.5</v>
      </c>
      <c r="F747">
        <v>40368</v>
      </c>
      <c r="G747">
        <v>10.5</v>
      </c>
      <c r="H747">
        <v>0</v>
      </c>
      <c r="K747">
        <v>7936096</v>
      </c>
      <c r="L747">
        <v>994</v>
      </c>
      <c r="M747">
        <v>11.6</v>
      </c>
      <c r="N747">
        <v>38449</v>
      </c>
      <c r="O747">
        <v>33.299999999999997</v>
      </c>
      <c r="P747">
        <v>0</v>
      </c>
      <c r="R747" s="113">
        <f>(K747-K$2)/K$3</f>
        <v>0.92275032122619383</v>
      </c>
      <c r="S747" s="113">
        <f>(L747-L$2)/L$3</f>
        <v>7.8581686962891473E-2</v>
      </c>
      <c r="T747" s="113">
        <f>(M747-M$2)/M$3</f>
        <v>-1.8732442570648034</v>
      </c>
      <c r="U747" s="113">
        <f>(N747-N$2)/N$3</f>
        <v>-0.50581285328083037</v>
      </c>
      <c r="V747" s="113">
        <f>(O747-O$2)/O$3</f>
        <v>1.893357871220974</v>
      </c>
      <c r="W747">
        <v>0</v>
      </c>
      <c r="Z747">
        <v>719</v>
      </c>
      <c r="AA747">
        <v>-0.1805563790395866</v>
      </c>
      <c r="AB747">
        <v>0.25741372062395235</v>
      </c>
    </row>
    <row r="748" spans="1:28" x14ac:dyDescent="0.35">
      <c r="A748">
        <v>136028</v>
      </c>
      <c r="B748">
        <v>9140352</v>
      </c>
      <c r="C748">
        <v>7324</v>
      </c>
      <c r="D748">
        <v>1248</v>
      </c>
      <c r="E748">
        <v>14.1</v>
      </c>
      <c r="F748">
        <v>50185</v>
      </c>
      <c r="G748">
        <v>20.5</v>
      </c>
      <c r="H748">
        <v>1</v>
      </c>
      <c r="K748">
        <v>5639670</v>
      </c>
      <c r="L748">
        <v>843</v>
      </c>
      <c r="M748">
        <v>16.399999999999999</v>
      </c>
      <c r="N748">
        <v>44573</v>
      </c>
      <c r="O748">
        <v>20.2</v>
      </c>
      <c r="P748">
        <v>1</v>
      </c>
      <c r="R748" s="113">
        <f>(K748-K$2)/K$3</f>
        <v>-0.13298719241772236</v>
      </c>
      <c r="S748" s="113">
        <f>(L748-L$2)/L$3</f>
        <v>-0.3437851938259614</v>
      </c>
      <c r="T748" s="113">
        <f>(M748-M$2)/M$3</f>
        <v>0.52366515208046271</v>
      </c>
      <c r="U748" s="113">
        <f>(N748-N$2)/N$3</f>
        <v>1.5155121580197435</v>
      </c>
      <c r="V748" s="113">
        <f>(O748-O$2)/O$3</f>
        <v>0.56513952905788933</v>
      </c>
      <c r="W748">
        <v>1</v>
      </c>
      <c r="Z748">
        <v>720</v>
      </c>
      <c r="AA748">
        <v>2.178695762256551</v>
      </c>
      <c r="AB748">
        <v>-0.56442451092614254</v>
      </c>
    </row>
    <row r="749" spans="1:28" x14ac:dyDescent="0.35">
      <c r="A749">
        <v>136091</v>
      </c>
      <c r="B749">
        <v>9536198</v>
      </c>
      <c r="C749">
        <v>6349</v>
      </c>
      <c r="D749">
        <v>1502</v>
      </c>
      <c r="E749">
        <v>15.4</v>
      </c>
      <c r="F749">
        <v>40177</v>
      </c>
      <c r="G749">
        <v>27.7</v>
      </c>
      <c r="H749">
        <v>0</v>
      </c>
      <c r="K749">
        <v>8030210</v>
      </c>
      <c r="L749">
        <v>1270</v>
      </c>
      <c r="M749">
        <v>13</v>
      </c>
      <c r="N749">
        <v>37746</v>
      </c>
      <c r="O749">
        <v>14.7</v>
      </c>
      <c r="P749">
        <v>0</v>
      </c>
      <c r="R749" s="113">
        <f>(K749-K$2)/K$3</f>
        <v>0.96601741555411191</v>
      </c>
      <c r="S749" s="113">
        <f>(L749-L$2)/L$3</f>
        <v>0.85059002535841066</v>
      </c>
      <c r="T749" s="113">
        <f>(M749-M$2)/M$3</f>
        <v>-1.1741456793974336</v>
      </c>
      <c r="U749" s="113">
        <f>(N749-N$2)/N$3</f>
        <v>-0.73784934625018095</v>
      </c>
      <c r="V749" s="113">
        <f>(O749-O$2)/O$3</f>
        <v>7.4906067756779701E-3</v>
      </c>
      <c r="W749">
        <v>0</v>
      </c>
      <c r="Z749">
        <v>721</v>
      </c>
      <c r="AA749">
        <v>1.6892522792663238</v>
      </c>
      <c r="AB749">
        <v>1.0031660582797157</v>
      </c>
    </row>
    <row r="750" spans="1:28" x14ac:dyDescent="0.35">
      <c r="A750">
        <v>136432</v>
      </c>
      <c r="B750">
        <v>8620608</v>
      </c>
      <c r="C750">
        <v>6088</v>
      </c>
      <c r="D750">
        <v>1416</v>
      </c>
      <c r="E750">
        <v>15.5</v>
      </c>
      <c r="F750">
        <v>38009</v>
      </c>
      <c r="G750">
        <v>18.100000000000001</v>
      </c>
      <c r="H750">
        <v>0</v>
      </c>
      <c r="K750">
        <v>5364240</v>
      </c>
      <c r="L750">
        <v>930</v>
      </c>
      <c r="M750">
        <v>18.5</v>
      </c>
      <c r="N750">
        <v>40368</v>
      </c>
      <c r="O750">
        <v>10.5</v>
      </c>
      <c r="P750">
        <v>0</v>
      </c>
      <c r="R750" s="113">
        <f>(K750-K$2)/K$3</f>
        <v>-0.25961081685976573</v>
      </c>
      <c r="S750" s="113">
        <f>(L750-L$2)/L$3</f>
        <v>-0.10043473933172166</v>
      </c>
      <c r="T750" s="113">
        <f>(M750-M$2)/M$3</f>
        <v>1.5723130185815175</v>
      </c>
      <c r="U750" s="113">
        <f>(N750-N$2)/N$3</f>
        <v>0.12758405995982958</v>
      </c>
      <c r="V750" s="113">
        <f>(O750-O$2)/O$3</f>
        <v>-0.41835038842164696</v>
      </c>
      <c r="W750">
        <v>0</v>
      </c>
      <c r="Z750">
        <v>722</v>
      </c>
      <c r="AA750">
        <v>-1.16397529943711</v>
      </c>
      <c r="AB750">
        <v>-0.25951364277555089</v>
      </c>
    </row>
    <row r="751" spans="1:28" x14ac:dyDescent="0.35">
      <c r="A751">
        <v>136438</v>
      </c>
      <c r="B751">
        <v>4977280</v>
      </c>
      <c r="C751">
        <v>5555</v>
      </c>
      <c r="D751">
        <v>896</v>
      </c>
      <c r="E751">
        <v>17.7</v>
      </c>
      <c r="F751">
        <v>35187</v>
      </c>
      <c r="G751">
        <v>15.1</v>
      </c>
      <c r="H751">
        <v>0</v>
      </c>
      <c r="K751">
        <v>9140352</v>
      </c>
      <c r="L751">
        <v>1248</v>
      </c>
      <c r="M751">
        <v>14.1</v>
      </c>
      <c r="N751">
        <v>50185</v>
      </c>
      <c r="O751">
        <v>20.5</v>
      </c>
      <c r="P751">
        <v>1</v>
      </c>
      <c r="R751" s="113">
        <f>(K751-K$2)/K$3</f>
        <v>1.4763837652086118</v>
      </c>
      <c r="S751" s="113">
        <f>(L751-L$2)/L$3</f>
        <v>0.78905312881963729</v>
      </c>
      <c r="T751" s="113">
        <f>(M751-M$2)/M$3</f>
        <v>-0.62485393980164361</v>
      </c>
      <c r="U751" s="113">
        <f>(N751-N$2)/N$3</f>
        <v>3.3678433081534505</v>
      </c>
      <c r="V751" s="113">
        <f>(O751-O$2)/O$3</f>
        <v>0.59555674300055539</v>
      </c>
      <c r="W751">
        <v>1</v>
      </c>
      <c r="Z751">
        <v>723</v>
      </c>
      <c r="AA751">
        <v>-1.3035098272715955</v>
      </c>
      <c r="AB751">
        <v>3.8449598220977377E-2</v>
      </c>
    </row>
    <row r="752" spans="1:28" x14ac:dyDescent="0.35">
      <c r="A752">
        <v>136502</v>
      </c>
      <c r="B752">
        <v>4779650</v>
      </c>
      <c r="C752">
        <v>8770</v>
      </c>
      <c r="D752">
        <v>545</v>
      </c>
      <c r="E752">
        <v>11.9</v>
      </c>
      <c r="F752">
        <v>39194</v>
      </c>
      <c r="G752">
        <v>40.200000000000003</v>
      </c>
      <c r="H752">
        <v>0</v>
      </c>
      <c r="K752">
        <v>9536198</v>
      </c>
      <c r="L752">
        <v>1502</v>
      </c>
      <c r="M752">
        <v>15.4</v>
      </c>
      <c r="N752">
        <v>40177</v>
      </c>
      <c r="O752">
        <v>27.7</v>
      </c>
      <c r="P752">
        <v>0</v>
      </c>
      <c r="R752" s="113">
        <f>(K752-K$2)/K$3</f>
        <v>1.6583663206342556</v>
      </c>
      <c r="S752" s="113">
        <f>(L752-L$2)/L$3</f>
        <v>1.4995245706763831</v>
      </c>
      <c r="T752" s="113">
        <f>(M752-M$2)/M$3</f>
        <v>2.4309025175199749E-2</v>
      </c>
      <c r="U752" s="113">
        <f>(N752-N$2)/N$3</f>
        <v>6.4541428157345981E-2</v>
      </c>
      <c r="V752" s="113">
        <f>(O752-O$2)/O$3</f>
        <v>1.325569877624541</v>
      </c>
      <c r="W752">
        <v>0</v>
      </c>
      <c r="Z752">
        <v>724</v>
      </c>
      <c r="AA752">
        <v>2.9650244893582354</v>
      </c>
      <c r="AB752">
        <v>2.5254922945201228</v>
      </c>
    </row>
    <row r="753" spans="1:28" x14ac:dyDescent="0.35">
      <c r="A753">
        <v>136801</v>
      </c>
      <c r="B753">
        <v>2328800</v>
      </c>
      <c r="C753">
        <v>5822</v>
      </c>
      <c r="D753">
        <v>400</v>
      </c>
      <c r="E753">
        <v>15</v>
      </c>
      <c r="F753">
        <v>33097</v>
      </c>
      <c r="G753">
        <v>12.2</v>
      </c>
      <c r="H753">
        <v>0</v>
      </c>
      <c r="K753">
        <v>8620608</v>
      </c>
      <c r="L753">
        <v>1416</v>
      </c>
      <c r="M753">
        <v>15.5</v>
      </c>
      <c r="N753">
        <v>38009</v>
      </c>
      <c r="O753">
        <v>18.100000000000001</v>
      </c>
      <c r="P753">
        <v>0</v>
      </c>
      <c r="R753" s="113">
        <f>(K753-K$2)/K$3</f>
        <v>1.2374414965305252</v>
      </c>
      <c r="S753" s="113">
        <f>(L753-L$2)/L$3</f>
        <v>1.2589712478429969</v>
      </c>
      <c r="T753" s="113">
        <f>(M753-M$2)/M$3</f>
        <v>7.4244637865725951E-2</v>
      </c>
      <c r="U753" s="113">
        <f>(N753-N$2)/N$3</f>
        <v>-0.65104195272110665</v>
      </c>
      <c r="V753" s="113">
        <f>(O753-O$2)/O$3</f>
        <v>0.35221903145922701</v>
      </c>
      <c r="W753">
        <v>0</v>
      </c>
      <c r="Z753">
        <v>725</v>
      </c>
      <c r="AA753">
        <v>0.69770306343186728</v>
      </c>
      <c r="AB753">
        <v>8.4102102841378312E-2</v>
      </c>
    </row>
    <row r="754" spans="1:28" x14ac:dyDescent="0.35">
      <c r="A754">
        <v>137783</v>
      </c>
      <c r="B754">
        <v>3721635</v>
      </c>
      <c r="C754">
        <v>6495</v>
      </c>
      <c r="D754">
        <v>573</v>
      </c>
      <c r="E754">
        <v>14.7</v>
      </c>
      <c r="F754">
        <v>41310</v>
      </c>
      <c r="G754">
        <v>11.2</v>
      </c>
      <c r="H754">
        <v>0</v>
      </c>
      <c r="K754">
        <v>4977280</v>
      </c>
      <c r="L754">
        <v>896</v>
      </c>
      <c r="M754">
        <v>17.7</v>
      </c>
      <c r="N754">
        <v>35187</v>
      </c>
      <c r="O754">
        <v>15.1</v>
      </c>
      <c r="P754">
        <v>0</v>
      </c>
      <c r="R754" s="113">
        <f>(K754-K$2)/K$3</f>
        <v>-0.43750820535808865</v>
      </c>
      <c r="S754" s="113">
        <f>(L754-L$2)/L$3</f>
        <v>-0.19553721580073488</v>
      </c>
      <c r="T754" s="113">
        <f>(M754-M$2)/M$3</f>
        <v>1.1728281170573061</v>
      </c>
      <c r="U754" s="113">
        <f>(N754-N$2)/N$3</f>
        <v>-1.5824885859494247</v>
      </c>
      <c r="V754" s="113">
        <f>(O754-O$2)/O$3</f>
        <v>4.8046892032566103E-2</v>
      </c>
      <c r="W754">
        <v>0</v>
      </c>
      <c r="Z754">
        <v>726</v>
      </c>
      <c r="AA754">
        <v>-2.3978897846056775</v>
      </c>
      <c r="AB754">
        <v>6.7239093724519083E-2</v>
      </c>
    </row>
    <row r="755" spans="1:28" x14ac:dyDescent="0.35">
      <c r="A755">
        <v>138148</v>
      </c>
      <c r="B755">
        <v>5072130</v>
      </c>
      <c r="C755">
        <v>6111</v>
      </c>
      <c r="D755">
        <v>830</v>
      </c>
      <c r="E755">
        <v>17.3</v>
      </c>
      <c r="F755">
        <v>42146</v>
      </c>
      <c r="G755">
        <v>8.1</v>
      </c>
      <c r="H755">
        <v>0</v>
      </c>
      <c r="K755">
        <v>4779650</v>
      </c>
      <c r="L755">
        <v>545</v>
      </c>
      <c r="M755">
        <v>11.9</v>
      </c>
      <c r="N755">
        <v>39194</v>
      </c>
      <c r="O755">
        <v>40.200000000000003</v>
      </c>
      <c r="P755">
        <v>0</v>
      </c>
      <c r="R755" s="113">
        <f>(K755-K$2)/K$3</f>
        <v>-0.52836478197821368</v>
      </c>
      <c r="S755" s="113">
        <f>(L755-L$2)/L$3</f>
        <v>-1.1773304287602537</v>
      </c>
      <c r="T755" s="113">
        <f>(M755-M$2)/M$3</f>
        <v>-1.7234374189932238</v>
      </c>
      <c r="U755" s="113">
        <f>(N755-N$2)/N$3</f>
        <v>-0.25991358263763509</v>
      </c>
      <c r="V755" s="113">
        <f>(O755-O$2)/O$3</f>
        <v>2.5929537919022945</v>
      </c>
      <c r="W755">
        <v>0</v>
      </c>
      <c r="Z755">
        <v>727</v>
      </c>
      <c r="AA755">
        <v>-0.64937331908173523</v>
      </c>
      <c r="AB755">
        <v>0.19228058625303318</v>
      </c>
    </row>
    <row r="756" spans="1:28" x14ac:dyDescent="0.35">
      <c r="A756">
        <v>138869</v>
      </c>
      <c r="B756">
        <v>1701468</v>
      </c>
      <c r="C756">
        <v>5634</v>
      </c>
      <c r="D756">
        <v>302</v>
      </c>
      <c r="E756">
        <v>16.2</v>
      </c>
      <c r="F756">
        <v>37552</v>
      </c>
      <c r="G756">
        <v>12.6</v>
      </c>
      <c r="H756">
        <v>0</v>
      </c>
      <c r="K756">
        <v>2328800</v>
      </c>
      <c r="L756">
        <v>400</v>
      </c>
      <c r="M756">
        <v>15</v>
      </c>
      <c r="N756">
        <v>33097</v>
      </c>
      <c r="O756">
        <v>12.2</v>
      </c>
      <c r="P756">
        <v>0</v>
      </c>
      <c r="R756" s="113">
        <f>(K756-K$2)/K$3</f>
        <v>-1.6550957479724115</v>
      </c>
      <c r="S756" s="113">
        <f>(L756-L$2)/L$3</f>
        <v>-1.5829145195839867</v>
      </c>
      <c r="T756" s="113">
        <f>(M756-M$2)/M$3</f>
        <v>-0.17543342558690597</v>
      </c>
      <c r="U756" s="113">
        <f>(N756-N$2)/N$3</f>
        <v>-2.2723268082907375</v>
      </c>
      <c r="V756" s="113">
        <f>(O756-O$2)/O$3</f>
        <v>-0.24598617607987264</v>
      </c>
      <c r="W756">
        <v>0</v>
      </c>
      <c r="Z756">
        <v>728</v>
      </c>
      <c r="AA756">
        <v>-0.27575833635226604</v>
      </c>
      <c r="AB756">
        <v>4.1088369253257317E-2</v>
      </c>
    </row>
    <row r="757" spans="1:28" x14ac:dyDescent="0.35">
      <c r="A757">
        <v>140569</v>
      </c>
      <c r="B757">
        <v>11561130</v>
      </c>
      <c r="C757">
        <v>5670</v>
      </c>
      <c r="D757">
        <v>2039</v>
      </c>
      <c r="E757">
        <v>15.6</v>
      </c>
      <c r="F757">
        <v>40518</v>
      </c>
      <c r="G757">
        <v>12.7</v>
      </c>
      <c r="H757">
        <v>0</v>
      </c>
      <c r="K757">
        <v>3721635</v>
      </c>
      <c r="L757">
        <v>573</v>
      </c>
      <c r="M757">
        <v>14.7</v>
      </c>
      <c r="N757">
        <v>41310</v>
      </c>
      <c r="O757">
        <v>11.2</v>
      </c>
      <c r="P757">
        <v>0</v>
      </c>
      <c r="R757" s="113">
        <f>(K757-K$2)/K$3</f>
        <v>-1.0147667498613364</v>
      </c>
      <c r="S757" s="113">
        <f>(L757-L$2)/L$3</f>
        <v>-1.0990107422563606</v>
      </c>
      <c r="T757" s="113">
        <f>(M757-M$2)/M$3</f>
        <v>-0.32524026365848546</v>
      </c>
      <c r="U757" s="113">
        <f>(N757-N$2)/N$3</f>
        <v>0.43850635921605763</v>
      </c>
      <c r="V757" s="113">
        <f>(O757-O$2)/O$3</f>
        <v>-0.34737688922209287</v>
      </c>
      <c r="W757">
        <v>0</v>
      </c>
      <c r="Z757">
        <v>729</v>
      </c>
      <c r="AA757">
        <v>-0.2744781477988012</v>
      </c>
      <c r="AB757">
        <v>0.12822588599992676</v>
      </c>
    </row>
    <row r="758" spans="1:28" x14ac:dyDescent="0.35">
      <c r="A758">
        <v>141700</v>
      </c>
      <c r="B758">
        <v>2678140</v>
      </c>
      <c r="C758">
        <v>7180</v>
      </c>
      <c r="D758">
        <v>373</v>
      </c>
      <c r="E758">
        <v>13</v>
      </c>
      <c r="F758">
        <v>36883</v>
      </c>
      <c r="G758">
        <v>20.9</v>
      </c>
      <c r="H758">
        <v>0</v>
      </c>
      <c r="K758">
        <v>5072130</v>
      </c>
      <c r="L758">
        <v>830</v>
      </c>
      <c r="M758">
        <v>17.3</v>
      </c>
      <c r="N758">
        <v>42146</v>
      </c>
      <c r="O758">
        <v>8.1</v>
      </c>
      <c r="P758">
        <v>0</v>
      </c>
      <c r="R758" s="113">
        <f>(K758-K$2)/K$3</f>
        <v>-0.39390274924100699</v>
      </c>
      <c r="S758" s="113">
        <f>(L758-L$2)/L$3</f>
        <v>-0.38014790541705468</v>
      </c>
      <c r="T758" s="113">
        <f>(M758-M$2)/M$3</f>
        <v>0.97308566629520121</v>
      </c>
      <c r="U758" s="113">
        <f>(N758-N$2)/N$3</f>
        <v>0.71444164815258271</v>
      </c>
      <c r="V758" s="113">
        <f>(O758-O$2)/O$3</f>
        <v>-0.66168809996297562</v>
      </c>
      <c r="W758">
        <v>0</v>
      </c>
      <c r="Z758">
        <v>730</v>
      </c>
      <c r="AA758">
        <v>6.1335143492961978E-2</v>
      </c>
      <c r="AB758">
        <v>0.52086874832215646</v>
      </c>
    </row>
    <row r="759" spans="1:28" x14ac:dyDescent="0.35">
      <c r="A759">
        <v>142067</v>
      </c>
      <c r="B759">
        <v>2737700</v>
      </c>
      <c r="C759">
        <v>7822</v>
      </c>
      <c r="D759">
        <v>350</v>
      </c>
      <c r="E759">
        <v>15.3</v>
      </c>
      <c r="F759">
        <v>38464</v>
      </c>
      <c r="G759">
        <v>12.7</v>
      </c>
      <c r="H759">
        <v>0</v>
      </c>
      <c r="K759">
        <v>1701468</v>
      </c>
      <c r="L759">
        <v>302</v>
      </c>
      <c r="M759">
        <v>16.2</v>
      </c>
      <c r="N759">
        <v>37552</v>
      </c>
      <c r="O759">
        <v>12.6</v>
      </c>
      <c r="P759">
        <v>0</v>
      </c>
      <c r="R759" s="113">
        <f>(K759-K$2)/K$3</f>
        <v>-1.9434995223197082</v>
      </c>
      <c r="S759" s="113">
        <f>(L759-L$2)/L$3</f>
        <v>-1.857033422347613</v>
      </c>
      <c r="T759" s="113">
        <f>(M759-M$2)/M$3</f>
        <v>0.42379392669941029</v>
      </c>
      <c r="U759" s="113">
        <f>(N759-N$2)/N$3</f>
        <v>-0.80188217645793924</v>
      </c>
      <c r="V759" s="113">
        <f>(O759-O$2)/O$3</f>
        <v>-0.20542989082298449</v>
      </c>
      <c r="W759">
        <v>0</v>
      </c>
      <c r="Z759">
        <v>731</v>
      </c>
      <c r="AA759">
        <v>0.1230710511877087</v>
      </c>
      <c r="AB759">
        <v>0.51942008462708955</v>
      </c>
    </row>
    <row r="760" spans="1:28" x14ac:dyDescent="0.35">
      <c r="K760">
        <v>11561130</v>
      </c>
      <c r="L760">
        <v>2039</v>
      </c>
      <c r="M760">
        <v>15.6</v>
      </c>
      <c r="N760">
        <v>40518</v>
      </c>
      <c r="O760">
        <v>12.7</v>
      </c>
      <c r="P760">
        <v>0</v>
      </c>
      <c r="R760" s="113">
        <f>(K760-K$2)/K$3</f>
        <v>2.589289709839047</v>
      </c>
      <c r="S760" s="113">
        <f>(L760-L$2)/L$3</f>
        <v>3.0015842725546213</v>
      </c>
      <c r="T760" s="113">
        <f>(M760-M$2)/M$3</f>
        <v>0.12418025055625216</v>
      </c>
      <c r="U760" s="113">
        <f>(N760-N$2)/N$3</f>
        <v>0.17709398022356015</v>
      </c>
      <c r="V760" s="113">
        <f>(O760-O$2)/O$3</f>
        <v>-0.19529081950876251</v>
      </c>
      <c r="W760">
        <v>0</v>
      </c>
      <c r="Z760">
        <v>732</v>
      </c>
      <c r="AA760">
        <v>0.65393735515074114</v>
      </c>
      <c r="AB760">
        <v>1.7278233682330724E-3</v>
      </c>
    </row>
    <row r="761" spans="1:28" x14ac:dyDescent="0.35">
      <c r="K761">
        <v>2678140</v>
      </c>
      <c r="L761">
        <v>373</v>
      </c>
      <c r="M761">
        <v>13</v>
      </c>
      <c r="N761">
        <v>36883</v>
      </c>
      <c r="O761">
        <v>20.9</v>
      </c>
      <c r="P761">
        <v>0</v>
      </c>
      <c r="R761" s="113">
        <f>(K761-K$2)/K$3</f>
        <v>-1.4944934280995459</v>
      </c>
      <c r="S761" s="113">
        <f>(L761-L$2)/L$3</f>
        <v>-1.6584370744270267</v>
      </c>
      <c r="T761" s="113">
        <f>(M761-M$2)/M$3</f>
        <v>-1.1741456793974336</v>
      </c>
      <c r="U761" s="113">
        <f>(N761-N$2)/N$3</f>
        <v>-1.0226964208341776</v>
      </c>
      <c r="V761" s="113">
        <f>(O761-O$2)/O$3</f>
        <v>0.63611302825744342</v>
      </c>
      <c r="W761">
        <v>0</v>
      </c>
      <c r="Z761">
        <v>733</v>
      </c>
      <c r="AA761">
        <v>5.1350922396234289E-2</v>
      </c>
      <c r="AB761">
        <v>0.23475698113641602</v>
      </c>
    </row>
    <row r="762" spans="1:28" x14ac:dyDescent="0.35">
      <c r="K762">
        <v>2737700</v>
      </c>
      <c r="L762">
        <v>350</v>
      </c>
      <c r="M762">
        <v>15.3</v>
      </c>
      <c r="N762">
        <v>38464</v>
      </c>
      <c r="O762">
        <v>12.7</v>
      </c>
      <c r="P762">
        <v>0</v>
      </c>
      <c r="R762" s="113">
        <f>(K762-K$2)/K$3</f>
        <v>-1.4671118680960309</v>
      </c>
      <c r="S762" s="113">
        <f>(L762-L$2)/L$3</f>
        <v>-1.7227711026266532</v>
      </c>
      <c r="T762" s="113">
        <f>(M762-M$2)/M$3</f>
        <v>-2.5626587515326461E-2</v>
      </c>
      <c r="U762" s="113">
        <f>(N762-N$2)/N$3</f>
        <v>-0.50086186125445731</v>
      </c>
      <c r="V762" s="113">
        <f>(O762-O$2)/O$3</f>
        <v>-0.19529081950876251</v>
      </c>
      <c r="W762">
        <v>0</v>
      </c>
      <c r="Z762">
        <v>734</v>
      </c>
      <c r="AA762">
        <v>-0.28227083752639337</v>
      </c>
      <c r="AB762">
        <v>-0.17544023308277756</v>
      </c>
    </row>
    <row r="763" spans="1:28" x14ac:dyDescent="0.35">
      <c r="Z763">
        <v>735</v>
      </c>
      <c r="AA763">
        <v>-1.0937365980336504</v>
      </c>
      <c r="AB763">
        <v>0.12022562072361387</v>
      </c>
    </row>
    <row r="764" spans="1:28" x14ac:dyDescent="0.35">
      <c r="Z764">
        <v>736</v>
      </c>
      <c r="AA764">
        <v>0.48764215262146449</v>
      </c>
      <c r="AB764">
        <v>2.3457032015957058E-2</v>
      </c>
    </row>
    <row r="765" spans="1:28" x14ac:dyDescent="0.35">
      <c r="Z765">
        <v>737</v>
      </c>
      <c r="AA765">
        <v>0.3976651920827099</v>
      </c>
      <c r="AB765">
        <v>-0.11850841661005196</v>
      </c>
    </row>
    <row r="766" spans="1:28" x14ac:dyDescent="0.35">
      <c r="Z766">
        <v>738</v>
      </c>
      <c r="AA766">
        <v>0.26427563021638245</v>
      </c>
      <c r="AB766">
        <v>0.23443749012260556</v>
      </c>
    </row>
    <row r="767" spans="1:28" x14ac:dyDescent="0.35">
      <c r="Z767">
        <v>739</v>
      </c>
      <c r="AA767">
        <v>1.0468414958348935</v>
      </c>
      <c r="AB767">
        <v>-8.9939180714266875E-3</v>
      </c>
    </row>
    <row r="768" spans="1:28" x14ac:dyDescent="0.35">
      <c r="Z768">
        <v>740</v>
      </c>
      <c r="AA768">
        <v>0.6618750544910682</v>
      </c>
      <c r="AB768">
        <v>1.3522685733735447</v>
      </c>
    </row>
    <row r="769" spans="26:28" x14ac:dyDescent="0.35">
      <c r="Z769">
        <v>741</v>
      </c>
      <c r="AA769">
        <v>-0.69412130506005609</v>
      </c>
      <c r="AB769">
        <v>-0.22321150117359512</v>
      </c>
    </row>
    <row r="770" spans="26:28" x14ac:dyDescent="0.35">
      <c r="Z770">
        <v>742</v>
      </c>
      <c r="AA770">
        <v>0.45059351127787478</v>
      </c>
      <c r="AB770">
        <v>-0.12126034891026011</v>
      </c>
    </row>
    <row r="771" spans="26:28" x14ac:dyDescent="0.35">
      <c r="Z771">
        <v>743</v>
      </c>
      <c r="AA771">
        <v>0.54709933483907136</v>
      </c>
      <c r="AB771">
        <v>0.37565098638712247</v>
      </c>
    </row>
    <row r="772" spans="26:28" x14ac:dyDescent="0.35">
      <c r="Z772">
        <v>744</v>
      </c>
      <c r="AA772">
        <v>0.18939166851384542</v>
      </c>
      <c r="AB772">
        <v>-0.32237886093156776</v>
      </c>
    </row>
    <row r="773" spans="26:28" x14ac:dyDescent="0.35">
      <c r="Z773">
        <v>745</v>
      </c>
      <c r="AA773">
        <v>0.78307689397297486</v>
      </c>
      <c r="AB773">
        <v>0.18294052158113705</v>
      </c>
    </row>
    <row r="774" spans="26:28" x14ac:dyDescent="0.35">
      <c r="Z774">
        <v>746</v>
      </c>
      <c r="AA774">
        <v>-0.426274814881757</v>
      </c>
      <c r="AB774">
        <v>0.16666399802199128</v>
      </c>
    </row>
    <row r="775" spans="26:28" x14ac:dyDescent="0.35">
      <c r="Z775">
        <v>747</v>
      </c>
      <c r="AA775">
        <v>1.4153043462258637</v>
      </c>
      <c r="AB775">
        <v>6.1079418982748157E-2</v>
      </c>
    </row>
    <row r="776" spans="26:28" x14ac:dyDescent="0.35">
      <c r="Z776">
        <v>748</v>
      </c>
      <c r="AA776">
        <v>1.5430314264992189</v>
      </c>
      <c r="AB776">
        <v>0.11533489413503673</v>
      </c>
    </row>
    <row r="777" spans="26:28" x14ac:dyDescent="0.35">
      <c r="Z777">
        <v>749</v>
      </c>
      <c r="AA777">
        <v>1.0950499133443026</v>
      </c>
      <c r="AB777">
        <v>0.14239158318622258</v>
      </c>
    </row>
    <row r="778" spans="26:28" x14ac:dyDescent="0.35">
      <c r="Z778">
        <v>750</v>
      </c>
      <c r="AA778">
        <v>-0.43919950845914074</v>
      </c>
      <c r="AB778">
        <v>1.6913031010520885E-3</v>
      </c>
    </row>
    <row r="779" spans="26:28" x14ac:dyDescent="0.35">
      <c r="Z779">
        <v>751</v>
      </c>
      <c r="AA779">
        <v>-0.45873836750593433</v>
      </c>
      <c r="AB779">
        <v>-6.9626414472279352E-2</v>
      </c>
    </row>
    <row r="780" spans="26:28" x14ac:dyDescent="0.35">
      <c r="Z780">
        <v>752</v>
      </c>
      <c r="AA780">
        <v>-1.6421878779185803</v>
      </c>
      <c r="AB780">
        <v>-1.2907870053831205E-2</v>
      </c>
    </row>
    <row r="781" spans="26:28" x14ac:dyDescent="0.35">
      <c r="Z781">
        <v>753</v>
      </c>
      <c r="AA781">
        <v>-1.1065643914626626</v>
      </c>
      <c r="AB781">
        <v>9.1797641601326196E-2</v>
      </c>
    </row>
    <row r="782" spans="26:28" x14ac:dyDescent="0.35">
      <c r="Z782">
        <v>754</v>
      </c>
      <c r="AA782">
        <v>-0.64452486270235509</v>
      </c>
      <c r="AB782">
        <v>0.25062211346134811</v>
      </c>
    </row>
    <row r="783" spans="26:28" x14ac:dyDescent="0.35">
      <c r="Z783">
        <v>755</v>
      </c>
      <c r="AA783">
        <v>-1.891895568863688</v>
      </c>
      <c r="AB783">
        <v>-5.1603953456020202E-2</v>
      </c>
    </row>
    <row r="784" spans="26:28" x14ac:dyDescent="0.35">
      <c r="Z784">
        <v>756</v>
      </c>
      <c r="AA784">
        <v>2.5926828360662042</v>
      </c>
      <c r="AB784">
        <v>-3.3931262271571505E-3</v>
      </c>
    </row>
    <row r="785" spans="26:28" x14ac:dyDescent="0.35">
      <c r="Z785">
        <v>757</v>
      </c>
      <c r="AA785">
        <v>-1.3795537033477938</v>
      </c>
      <c r="AB785">
        <v>-0.11493972475175207</v>
      </c>
    </row>
    <row r="786" spans="26:28" ht="15" thickBot="1" x14ac:dyDescent="0.4">
      <c r="Z786" s="117">
        <v>758</v>
      </c>
      <c r="AA786" s="117">
        <v>-1.7090567300040684</v>
      </c>
      <c r="AB786" s="117">
        <v>0.24194486190803755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CA7-E5A3-4690-841D-6EC29415F2B6}">
  <dimension ref="A1:AZ760"/>
  <sheetViews>
    <sheetView tabSelected="1" topLeftCell="AG1" zoomScale="92" workbookViewId="0">
      <selection activeCell="N24" sqref="N24"/>
    </sheetView>
  </sheetViews>
  <sheetFormatPr defaultRowHeight="14.5" x14ac:dyDescent="0.35"/>
  <cols>
    <col min="1" max="4" width="8.81640625" bestFit="1" customWidth="1"/>
    <col min="5" max="5" width="10.453125" customWidth="1"/>
    <col min="6" max="8" width="8.81640625" bestFit="1" customWidth="1"/>
    <col min="9" max="9" width="20.453125" customWidth="1"/>
    <col min="11" max="11" width="21.36328125" customWidth="1"/>
    <col min="12" max="12" width="11.6328125" customWidth="1"/>
    <col min="13" max="13" width="15.36328125" customWidth="1"/>
    <col min="14" max="14" width="12.54296875" customWidth="1"/>
    <col min="15" max="15" width="12.81640625" customWidth="1"/>
    <col min="16" max="16" width="13.1796875" customWidth="1"/>
    <col min="17" max="17" width="12.1796875" customWidth="1"/>
    <col min="18" max="18" width="13" customWidth="1"/>
    <col min="19" max="19" width="14.1796875" customWidth="1"/>
    <col min="22" max="22" width="24.81640625" customWidth="1"/>
    <col min="23" max="23" width="14.453125" customWidth="1"/>
    <col min="24" max="24" width="5.26953125" customWidth="1"/>
    <col min="25" max="25" width="12.6328125" customWidth="1"/>
    <col min="26" max="26" width="5.1796875" customWidth="1"/>
    <col min="27" max="27" width="12" customWidth="1"/>
    <col min="28" max="28" width="5.7265625" customWidth="1"/>
    <col min="31" max="31" width="4.6328125" customWidth="1"/>
    <col min="32" max="32" width="20.81640625" customWidth="1"/>
    <col min="33" max="33" width="13.7265625" customWidth="1"/>
    <col min="34" max="34" width="14.36328125" customWidth="1"/>
    <col min="35" max="35" width="8.453125" customWidth="1"/>
    <col min="36" max="36" width="10.453125" customWidth="1"/>
    <col min="37" max="37" width="12.453125" customWidth="1"/>
    <col min="38" max="38" width="13.453125" customWidth="1"/>
    <col min="39" max="39" width="12.54296875" customWidth="1"/>
    <col min="40" max="40" width="13.26953125" customWidth="1"/>
    <col min="41" max="41" width="15.54296875" customWidth="1"/>
    <col min="43" max="43" width="21.36328125" customWidth="1"/>
    <col min="44" max="44" width="12.26953125" customWidth="1"/>
    <col min="45" max="45" width="13.36328125" customWidth="1"/>
    <col min="46" max="46" width="8.7265625" customWidth="1"/>
    <col min="47" max="47" width="9.1796875" customWidth="1"/>
    <col min="48" max="49" width="12.90625" customWidth="1"/>
    <col min="50" max="50" width="12" customWidth="1"/>
    <col min="51" max="51" width="12.81640625" customWidth="1"/>
  </cols>
  <sheetData>
    <row r="1" spans="1:52" x14ac:dyDescent="0.35">
      <c r="D1">
        <f>AVERAGE(D3:D760)</f>
        <v>965.90633245382583</v>
      </c>
      <c r="K1" t="s">
        <v>1060</v>
      </c>
      <c r="AE1" s="18"/>
      <c r="AF1" s="18" t="s">
        <v>1138</v>
      </c>
      <c r="AG1" s="52"/>
      <c r="AH1" s="52"/>
      <c r="AI1" s="52"/>
      <c r="AJ1" s="52"/>
      <c r="AK1" s="52"/>
      <c r="AL1" s="52"/>
      <c r="AM1" s="52"/>
      <c r="AN1" s="52"/>
      <c r="AO1" s="23"/>
      <c r="AP1" s="155"/>
      <c r="AQ1" s="52" t="s">
        <v>1137</v>
      </c>
      <c r="AR1" s="52"/>
      <c r="AS1" s="52"/>
      <c r="AT1" s="52"/>
      <c r="AU1" s="52"/>
      <c r="AV1" s="52"/>
      <c r="AW1" s="52"/>
      <c r="AX1" s="52"/>
      <c r="AY1" s="53"/>
      <c r="AZ1" s="53"/>
    </row>
    <row r="2" spans="1:52" ht="15" thickBot="1" x14ac:dyDescent="0.4">
      <c r="A2" t="s">
        <v>0</v>
      </c>
      <c r="B2" t="s">
        <v>16</v>
      </c>
      <c r="C2" t="s">
        <v>19</v>
      </c>
      <c r="D2" t="s">
        <v>6</v>
      </c>
      <c r="E2" t="s">
        <v>11</v>
      </c>
      <c r="F2" t="s">
        <v>13</v>
      </c>
      <c r="G2" t="s">
        <v>9</v>
      </c>
      <c r="H2" t="s">
        <v>28</v>
      </c>
      <c r="I2" t="s">
        <v>1120</v>
      </c>
      <c r="AE2" s="23"/>
      <c r="AF2" s="18"/>
      <c r="AG2" s="52"/>
      <c r="AH2" s="52"/>
      <c r="AI2" s="52"/>
      <c r="AJ2" s="52"/>
      <c r="AK2" s="52"/>
      <c r="AL2" s="52"/>
      <c r="AM2" s="52"/>
      <c r="AN2" s="52"/>
      <c r="AO2" s="23"/>
      <c r="AP2" s="152"/>
      <c r="AQ2" s="18"/>
      <c r="AR2" s="52"/>
      <c r="AS2" s="52"/>
      <c r="AT2" s="52"/>
      <c r="AU2" s="52"/>
      <c r="AV2" s="52"/>
      <c r="AW2" s="52"/>
      <c r="AX2" s="52"/>
      <c r="AY2" s="52"/>
      <c r="AZ2" s="53"/>
    </row>
    <row r="3" spans="1:52" x14ac:dyDescent="0.35">
      <c r="A3">
        <v>100049</v>
      </c>
      <c r="B3">
        <v>10712937</v>
      </c>
      <c r="C3">
        <v>8731</v>
      </c>
      <c r="D3">
        <v>1227</v>
      </c>
      <c r="E3">
        <v>14</v>
      </c>
      <c r="F3">
        <v>49579</v>
      </c>
      <c r="G3">
        <v>39.700000000000003</v>
      </c>
      <c r="H3">
        <v>1</v>
      </c>
      <c r="I3">
        <f>H3*(D3-D$1)</f>
        <v>261.09366754617417</v>
      </c>
      <c r="K3" s="126" t="s">
        <v>1058</v>
      </c>
      <c r="L3" s="126"/>
      <c r="AE3" s="23"/>
      <c r="AF3" s="23" t="s">
        <v>1053</v>
      </c>
      <c r="AG3">
        <v>758</v>
      </c>
      <c r="AO3" s="23"/>
      <c r="AP3" s="152"/>
      <c r="AQ3" s="23" t="s">
        <v>1053</v>
      </c>
      <c r="AR3">
        <v>758</v>
      </c>
      <c r="AZ3" s="8"/>
    </row>
    <row r="4" spans="1:52" x14ac:dyDescent="0.35">
      <c r="A4">
        <v>100050</v>
      </c>
      <c r="B4">
        <v>8571116</v>
      </c>
      <c r="C4">
        <v>7694</v>
      </c>
      <c r="D4">
        <v>1114</v>
      </c>
      <c r="E4">
        <v>12.3</v>
      </c>
      <c r="F4">
        <v>42520</v>
      </c>
      <c r="G4">
        <v>22.9</v>
      </c>
      <c r="H4">
        <v>1</v>
      </c>
      <c r="I4">
        <f>H4*(D4-D$1)</f>
        <v>148.09366754617417</v>
      </c>
      <c r="K4" t="s">
        <v>1056</v>
      </c>
      <c r="L4">
        <v>0.87012906189203532</v>
      </c>
      <c r="V4" s="18" t="s">
        <v>1136</v>
      </c>
      <c r="W4" s="52"/>
      <c r="X4" s="52"/>
      <c r="Y4" s="52"/>
      <c r="Z4" s="52"/>
      <c r="AA4" s="52"/>
      <c r="AB4" s="53"/>
      <c r="AE4" s="23"/>
      <c r="AF4" s="23" t="s">
        <v>1091</v>
      </c>
      <c r="AG4">
        <v>5</v>
      </c>
      <c r="AO4" s="23"/>
      <c r="AP4" s="152"/>
      <c r="AQ4" s="23" t="s">
        <v>1135</v>
      </c>
      <c r="AR4">
        <v>6</v>
      </c>
      <c r="AZ4" s="8"/>
    </row>
    <row r="5" spans="1:52" x14ac:dyDescent="0.35">
      <c r="A5">
        <v>100051</v>
      </c>
      <c r="B5">
        <v>7803921</v>
      </c>
      <c r="C5">
        <v>9391</v>
      </c>
      <c r="D5">
        <v>831</v>
      </c>
      <c r="E5">
        <v>14.9</v>
      </c>
      <c r="F5">
        <v>43812</v>
      </c>
      <c r="G5">
        <v>39.299999999999997</v>
      </c>
      <c r="H5">
        <v>1</v>
      </c>
      <c r="I5">
        <f>H5*(D5-D$1)</f>
        <v>-134.90633245382583</v>
      </c>
      <c r="K5" t="s">
        <v>1055</v>
      </c>
      <c r="L5">
        <v>0.75712458434911334</v>
      </c>
      <c r="V5" s="18" t="s">
        <v>1093</v>
      </c>
      <c r="W5" s="52"/>
      <c r="X5" s="52"/>
      <c r="Y5" s="52"/>
      <c r="Z5" s="52"/>
      <c r="AA5" s="52"/>
      <c r="AB5" s="53"/>
      <c r="AE5" s="23"/>
      <c r="AF5" s="23"/>
      <c r="AO5" s="23"/>
      <c r="AP5" s="152"/>
      <c r="AQ5" s="23"/>
      <c r="AZ5" s="8"/>
    </row>
    <row r="6" spans="1:52" x14ac:dyDescent="0.35">
      <c r="A6">
        <v>100052</v>
      </c>
      <c r="B6">
        <v>9740015</v>
      </c>
      <c r="C6">
        <v>8083</v>
      </c>
      <c r="D6">
        <v>1205</v>
      </c>
      <c r="E6">
        <v>13.5</v>
      </c>
      <c r="F6">
        <v>44444</v>
      </c>
      <c r="G6">
        <v>22.1</v>
      </c>
      <c r="H6">
        <v>1</v>
      </c>
      <c r="I6">
        <f>H6*(D6-D$1)</f>
        <v>239.09366754617417</v>
      </c>
      <c r="K6" t="s">
        <v>1054</v>
      </c>
      <c r="L6">
        <v>0.75680332057179744</v>
      </c>
      <c r="V6" s="23" t="s">
        <v>1092</v>
      </c>
      <c r="AB6" s="8"/>
      <c r="AE6" s="23" t="s">
        <v>1064</v>
      </c>
      <c r="AF6" s="23" t="s">
        <v>1061</v>
      </c>
      <c r="AO6" s="23"/>
      <c r="AP6" s="153" t="s">
        <v>1064</v>
      </c>
      <c r="AQ6" s="23" t="s">
        <v>1125</v>
      </c>
      <c r="AZ6" s="8"/>
    </row>
    <row r="7" spans="1:52" x14ac:dyDescent="0.35">
      <c r="A7">
        <v>100053</v>
      </c>
      <c r="B7">
        <v>8208872</v>
      </c>
      <c r="C7">
        <v>8428</v>
      </c>
      <c r="D7">
        <v>974</v>
      </c>
      <c r="E7">
        <v>13.2</v>
      </c>
      <c r="F7">
        <v>45657</v>
      </c>
      <c r="G7">
        <v>24.3</v>
      </c>
      <c r="H7">
        <v>1</v>
      </c>
      <c r="I7">
        <f>H7*(D7-D$1)</f>
        <v>8.0936675461741743</v>
      </c>
      <c r="K7" t="s">
        <v>1042</v>
      </c>
      <c r="L7">
        <v>1072692.6923731002</v>
      </c>
      <c r="V7" s="23" t="s">
        <v>1091</v>
      </c>
      <c r="W7" s="125" t="s">
        <v>1090</v>
      </c>
      <c r="X7" s="125"/>
      <c r="Y7" s="125" t="s">
        <v>1089</v>
      </c>
      <c r="Z7" s="125"/>
      <c r="AA7" s="125" t="s">
        <v>1088</v>
      </c>
      <c r="AB7" s="8"/>
      <c r="AE7" s="23"/>
      <c r="AF7" s="136"/>
      <c r="AG7" s="127" t="s">
        <v>1043</v>
      </c>
      <c r="AH7" s="127" t="s">
        <v>1042</v>
      </c>
      <c r="AI7" s="127" t="s">
        <v>1041</v>
      </c>
      <c r="AJ7" s="127" t="s">
        <v>1040</v>
      </c>
      <c r="AK7" s="127" t="s">
        <v>1039</v>
      </c>
      <c r="AL7" s="127" t="s">
        <v>1038</v>
      </c>
      <c r="AM7" s="127" t="s">
        <v>1037</v>
      </c>
      <c r="AN7" s="127" t="s">
        <v>1036</v>
      </c>
      <c r="AO7" s="23"/>
      <c r="AP7" s="153"/>
      <c r="AQ7" s="136"/>
      <c r="AR7" s="127" t="s">
        <v>1043</v>
      </c>
      <c r="AS7" s="127" t="s">
        <v>1042</v>
      </c>
      <c r="AT7" s="127" t="s">
        <v>1041</v>
      </c>
      <c r="AU7" s="127" t="s">
        <v>1040</v>
      </c>
      <c r="AV7" s="127" t="s">
        <v>1039</v>
      </c>
      <c r="AW7" s="127" t="s">
        <v>1038</v>
      </c>
      <c r="AX7" s="127" t="s">
        <v>1037</v>
      </c>
      <c r="AY7" s="127" t="s">
        <v>1036</v>
      </c>
      <c r="AZ7" s="8"/>
    </row>
    <row r="8" spans="1:52" ht="15" thickBot="1" x14ac:dyDescent="0.4">
      <c r="A8">
        <v>100054</v>
      </c>
      <c r="B8">
        <v>6827722</v>
      </c>
      <c r="C8">
        <v>6787</v>
      </c>
      <c r="D8">
        <v>1006</v>
      </c>
      <c r="E8">
        <v>15.3</v>
      </c>
      <c r="F8">
        <v>46798</v>
      </c>
      <c r="G8">
        <v>13.3</v>
      </c>
      <c r="H8">
        <v>1</v>
      </c>
      <c r="I8">
        <f>H8*(D8-D$1)</f>
        <v>40.093667546174174</v>
      </c>
      <c r="K8" s="117" t="s">
        <v>1053</v>
      </c>
      <c r="L8" s="117">
        <v>758</v>
      </c>
      <c r="V8" s="23"/>
      <c r="W8" t="s">
        <v>1043</v>
      </c>
      <c r="Y8" s="125" t="s">
        <v>1043</v>
      </c>
      <c r="AA8" s="125" t="s">
        <v>1043</v>
      </c>
      <c r="AB8" s="8"/>
      <c r="AE8" s="23"/>
      <c r="AF8" s="23" t="s">
        <v>1035</v>
      </c>
      <c r="AG8" s="113">
        <v>443336.88802860037</v>
      </c>
      <c r="AH8" s="113">
        <v>473427.06500151788</v>
      </c>
      <c r="AI8" s="113">
        <v>0.93644178967076785</v>
      </c>
      <c r="AJ8" s="137">
        <v>0.34934639872875661</v>
      </c>
      <c r="AK8" s="113">
        <v>-486058.95505312562</v>
      </c>
      <c r="AL8" s="113">
        <v>1372732.7311103265</v>
      </c>
      <c r="AM8" s="113">
        <v>-486058.95505312562</v>
      </c>
      <c r="AN8" s="113">
        <v>1372732.7311103265</v>
      </c>
      <c r="AO8" s="23"/>
      <c r="AP8" s="153"/>
      <c r="AQ8" s="23" t="s">
        <v>1035</v>
      </c>
      <c r="AR8" s="143">
        <v>723454.73603030376</v>
      </c>
      <c r="AS8" s="143">
        <v>458868.39135791309</v>
      </c>
      <c r="AT8" s="143">
        <v>1.5766061678151542</v>
      </c>
      <c r="AU8" s="148">
        <v>0.11530729117454941</v>
      </c>
      <c r="AV8" s="143">
        <v>-177362.56488661421</v>
      </c>
      <c r="AW8" s="143">
        <v>1624272.0369472217</v>
      </c>
      <c r="AX8" s="143">
        <v>-177362.56488661421</v>
      </c>
      <c r="AY8" s="143">
        <v>1624272.0369472217</v>
      </c>
      <c r="AZ8" s="8"/>
    </row>
    <row r="9" spans="1:52" x14ac:dyDescent="0.35">
      <c r="A9">
        <v>100055</v>
      </c>
      <c r="B9">
        <v>5236077</v>
      </c>
      <c r="C9">
        <v>8351</v>
      </c>
      <c r="D9">
        <v>627</v>
      </c>
      <c r="E9">
        <v>14.6</v>
      </c>
      <c r="F9">
        <v>48574</v>
      </c>
      <c r="G9">
        <v>34.6</v>
      </c>
      <c r="H9">
        <v>1</v>
      </c>
      <c r="I9">
        <f>H9*(D9-D$1)</f>
        <v>-338.90633245382583</v>
      </c>
      <c r="V9" s="23" t="s">
        <v>1087</v>
      </c>
      <c r="W9" s="133">
        <v>815326.11270007899</v>
      </c>
      <c r="X9" t="s">
        <v>1073</v>
      </c>
      <c r="Y9" s="133">
        <v>4639992.6333341505</v>
      </c>
      <c r="Z9" t="s">
        <v>1073</v>
      </c>
      <c r="AA9" s="133">
        <v>723454.73603030399</v>
      </c>
      <c r="AB9" s="8"/>
      <c r="AE9" s="23" t="s">
        <v>1099</v>
      </c>
      <c r="AF9" s="23" t="s">
        <v>6</v>
      </c>
      <c r="AG9" s="113">
        <v>5528.0326566283757</v>
      </c>
      <c r="AH9" s="113">
        <v>72.992107485183439</v>
      </c>
      <c r="AI9" s="113">
        <v>75.734662925721153</v>
      </c>
      <c r="AJ9" s="137">
        <v>0</v>
      </c>
      <c r="AK9" s="113">
        <v>5384.7401279803007</v>
      </c>
      <c r="AL9" s="113">
        <v>5671.3251852764506</v>
      </c>
      <c r="AM9" s="113">
        <v>5384.7401279803007</v>
      </c>
      <c r="AN9" s="113">
        <v>5671.3251852764506</v>
      </c>
      <c r="AO9" s="23"/>
      <c r="AP9" s="153" t="s">
        <v>1099</v>
      </c>
      <c r="AQ9" s="23" t="s">
        <v>6</v>
      </c>
      <c r="AR9" s="143">
        <v>5291.7350356570096</v>
      </c>
      <c r="AS9" s="143">
        <v>77.379259329411553</v>
      </c>
      <c r="AT9" s="143">
        <v>68.38699519117317</v>
      </c>
      <c r="AU9" s="148">
        <v>0</v>
      </c>
      <c r="AV9" s="143">
        <v>5139.8296596301352</v>
      </c>
      <c r="AW9" s="143">
        <v>5443.6404116838839</v>
      </c>
      <c r="AX9" s="143">
        <v>5139.8296596301352</v>
      </c>
      <c r="AY9" s="143">
        <v>5443.6404116838839</v>
      </c>
      <c r="AZ9" s="8"/>
    </row>
    <row r="10" spans="1:52" x14ac:dyDescent="0.35">
      <c r="A10">
        <v>100056</v>
      </c>
      <c r="B10">
        <v>6834828</v>
      </c>
      <c r="C10">
        <v>7966</v>
      </c>
      <c r="D10">
        <v>858</v>
      </c>
      <c r="E10">
        <v>13</v>
      </c>
      <c r="F10">
        <v>49514</v>
      </c>
      <c r="G10">
        <v>23</v>
      </c>
      <c r="H10">
        <v>1</v>
      </c>
      <c r="I10">
        <f>H10*(D10-D$1)</f>
        <v>-107.90633245382583</v>
      </c>
      <c r="V10" s="23"/>
      <c r="W10" s="133" t="s">
        <v>1086</v>
      </c>
      <c r="Y10" s="133" t="s">
        <v>1085</v>
      </c>
      <c r="AA10" s="125" t="s">
        <v>1134</v>
      </c>
      <c r="AB10" s="8"/>
      <c r="AE10" s="23" t="s">
        <v>1098</v>
      </c>
      <c r="AF10" s="23" t="s">
        <v>11</v>
      </c>
      <c r="AG10" s="113">
        <v>-115079.4592042555</v>
      </c>
      <c r="AH10" s="113">
        <v>14229.991853145271</v>
      </c>
      <c r="AI10" s="113">
        <v>-8.0871064714502534</v>
      </c>
      <c r="AJ10" s="137">
        <v>2.4431552438693238E-15</v>
      </c>
      <c r="AK10" s="113">
        <v>-143014.69200586484</v>
      </c>
      <c r="AL10" s="113">
        <v>-87144.226402646163</v>
      </c>
      <c r="AM10" s="113">
        <v>-143014.69200586484</v>
      </c>
      <c r="AN10" s="113">
        <v>-87144.226402646163</v>
      </c>
      <c r="AO10" s="23"/>
      <c r="AP10" s="153" t="s">
        <v>1098</v>
      </c>
      <c r="AQ10" s="23" t="s">
        <v>11</v>
      </c>
      <c r="AR10" s="143">
        <v>-116188.11113889997</v>
      </c>
      <c r="AS10" s="143">
        <v>13746.354809796125</v>
      </c>
      <c r="AT10" s="143">
        <v>-8.452285187350201</v>
      </c>
      <c r="AU10" s="148">
        <v>1.4778340502853619E-16</v>
      </c>
      <c r="AV10" s="143">
        <v>-143173.96257347448</v>
      </c>
      <c r="AW10" s="143">
        <v>-89202.259704325465</v>
      </c>
      <c r="AX10" s="143">
        <v>-143173.96257347448</v>
      </c>
      <c r="AY10" s="143">
        <v>-89202.259704325465</v>
      </c>
      <c r="AZ10" s="8"/>
    </row>
    <row r="11" spans="1:52" x14ac:dyDescent="0.35">
      <c r="A11">
        <v>100059</v>
      </c>
      <c r="B11">
        <v>7680582</v>
      </c>
      <c r="C11">
        <v>6773</v>
      </c>
      <c r="D11">
        <v>1134</v>
      </c>
      <c r="E11">
        <v>14.3</v>
      </c>
      <c r="F11">
        <v>47084</v>
      </c>
      <c r="G11">
        <v>15.9</v>
      </c>
      <c r="H11">
        <v>1</v>
      </c>
      <c r="I11">
        <f>H11*(D11-D$1)</f>
        <v>168.09366754617417</v>
      </c>
      <c r="V11" s="23" t="s">
        <v>1083</v>
      </c>
      <c r="W11" s="133">
        <v>5294.1115123850996</v>
      </c>
      <c r="X11" t="s">
        <v>1073</v>
      </c>
      <c r="Y11" s="133">
        <v>5656.2999893592596</v>
      </c>
      <c r="Z11" t="s">
        <v>1073</v>
      </c>
      <c r="AA11" s="133">
        <v>5291.7350356570096</v>
      </c>
      <c r="AB11" s="8" t="s">
        <v>1073</v>
      </c>
      <c r="AE11" s="23" t="s">
        <v>1097</v>
      </c>
      <c r="AF11" s="23" t="s">
        <v>13</v>
      </c>
      <c r="AG11" s="113">
        <v>26.661423278608186</v>
      </c>
      <c r="AH11" s="113">
        <v>11.249493158197479</v>
      </c>
      <c r="AI11" s="113">
        <v>2.3700110666034826</v>
      </c>
      <c r="AJ11" s="137">
        <v>1.8038959992581191E-2</v>
      </c>
      <c r="AK11" s="113">
        <v>4.5772777978855466</v>
      </c>
      <c r="AL11" s="113">
        <v>48.745568759330823</v>
      </c>
      <c r="AM11" s="113">
        <v>4.5772777978855466</v>
      </c>
      <c r="AN11" s="113">
        <v>48.745568759330823</v>
      </c>
      <c r="AO11" s="23"/>
      <c r="AP11" s="153" t="s">
        <v>1097</v>
      </c>
      <c r="AQ11" s="23" t="s">
        <v>13</v>
      </c>
      <c r="AR11" s="143">
        <v>25.67002990570818</v>
      </c>
      <c r="AS11" s="143">
        <v>10.867334612628703</v>
      </c>
      <c r="AT11" s="143">
        <v>2.3621274968268278</v>
      </c>
      <c r="AU11" s="148">
        <v>1.8424567611322305E-2</v>
      </c>
      <c r="AV11" s="143">
        <v>4.3360630902134041</v>
      </c>
      <c r="AW11" s="143">
        <v>47.003996721202952</v>
      </c>
      <c r="AX11" s="143">
        <v>4.3360630902134041</v>
      </c>
      <c r="AY11" s="143">
        <v>47.003996721202952</v>
      </c>
      <c r="AZ11" s="8"/>
    </row>
    <row r="12" spans="1:52" x14ac:dyDescent="0.35">
      <c r="A12">
        <v>100182</v>
      </c>
      <c r="B12">
        <v>7228170</v>
      </c>
      <c r="C12">
        <v>7045</v>
      </c>
      <c r="D12">
        <v>1026</v>
      </c>
      <c r="E12">
        <v>17.399999999999999</v>
      </c>
      <c r="F12">
        <v>45371</v>
      </c>
      <c r="G12">
        <v>13.4</v>
      </c>
      <c r="H12">
        <v>1</v>
      </c>
      <c r="I12">
        <f>H12*(D12-D$1)</f>
        <v>60.093667546174174</v>
      </c>
      <c r="K12" t="s">
        <v>1052</v>
      </c>
      <c r="V12" s="23"/>
      <c r="W12" s="125" t="s">
        <v>1082</v>
      </c>
      <c r="Y12" s="133" t="s">
        <v>1081</v>
      </c>
      <c r="AA12" s="125" t="s">
        <v>1133</v>
      </c>
      <c r="AB12" s="8"/>
      <c r="AE12" s="23" t="s">
        <v>1096</v>
      </c>
      <c r="AF12" s="23" t="s">
        <v>9</v>
      </c>
      <c r="AG12" s="113">
        <v>44762.773440399018</v>
      </c>
      <c r="AH12" s="113">
        <v>2914.8325292614595</v>
      </c>
      <c r="AI12" s="113">
        <v>15.356893746393281</v>
      </c>
      <c r="AJ12" s="137">
        <v>1.6967287727042304E-46</v>
      </c>
      <c r="AK12" s="113">
        <v>39040.596918939882</v>
      </c>
      <c r="AL12" s="113">
        <v>50484.949961858154</v>
      </c>
      <c r="AM12" s="113">
        <v>39040.596918939882</v>
      </c>
      <c r="AN12" s="113">
        <v>50484.949961858154</v>
      </c>
      <c r="AO12" s="23"/>
      <c r="AP12" s="153" t="s">
        <v>1096</v>
      </c>
      <c r="AQ12" s="23" t="s">
        <v>9</v>
      </c>
      <c r="AR12" s="143">
        <v>44632.826363797991</v>
      </c>
      <c r="AS12" s="143">
        <v>2815.6535377946557</v>
      </c>
      <c r="AT12" s="143">
        <v>15.85167555762432</v>
      </c>
      <c r="AU12" s="148">
        <v>4.952250079717684E-49</v>
      </c>
      <c r="AV12" s="143">
        <v>39105.338596058085</v>
      </c>
      <c r="AW12" s="143">
        <v>50160.314131537896</v>
      </c>
      <c r="AX12" s="143">
        <v>39105.338596058085</v>
      </c>
      <c r="AY12" s="143">
        <v>50160.314131537896</v>
      </c>
      <c r="AZ12" s="8"/>
    </row>
    <row r="13" spans="1:52" x14ac:dyDescent="0.35">
      <c r="A13">
        <v>100183</v>
      </c>
      <c r="B13">
        <v>10811592</v>
      </c>
      <c r="C13">
        <v>7446</v>
      </c>
      <c r="D13">
        <v>1452</v>
      </c>
      <c r="E13">
        <v>14.1</v>
      </c>
      <c r="F13">
        <v>42890</v>
      </c>
      <c r="G13">
        <v>18.600000000000001</v>
      </c>
      <c r="H13">
        <v>1</v>
      </c>
      <c r="I13">
        <f>H13*(D13-D$1)</f>
        <v>486.09366754617417</v>
      </c>
      <c r="K13" s="127"/>
      <c r="L13" s="127" t="s">
        <v>1051</v>
      </c>
      <c r="M13" s="127" t="s">
        <v>1050</v>
      </c>
      <c r="N13" s="127" t="s">
        <v>1049</v>
      </c>
      <c r="O13" s="127" t="s">
        <v>1048</v>
      </c>
      <c r="P13" s="127" t="s">
        <v>1047</v>
      </c>
      <c r="R13" s="154" t="s">
        <v>1058</v>
      </c>
      <c r="S13" s="154"/>
      <c r="V13" s="23" t="s">
        <v>1079</v>
      </c>
      <c r="W13" s="125"/>
      <c r="Y13" s="133">
        <v>-271931.46029034932</v>
      </c>
      <c r="Z13" t="s">
        <v>1073</v>
      </c>
      <c r="AA13" s="133">
        <v>-116188.11113889997</v>
      </c>
      <c r="AB13" s="8" t="s">
        <v>1073</v>
      </c>
      <c r="AE13" s="152" t="s">
        <v>1132</v>
      </c>
      <c r="AF13" t="s">
        <v>28</v>
      </c>
      <c r="AG13" s="113">
        <v>1032151.2201756544</v>
      </c>
      <c r="AH13" s="113">
        <v>88831.043614494571</v>
      </c>
      <c r="AI13" s="113">
        <v>11.619262570582229</v>
      </c>
      <c r="AJ13" s="137">
        <v>8.0651136048289708E-29</v>
      </c>
      <c r="AK13" s="113">
        <v>857764.90225008747</v>
      </c>
      <c r="AL13" s="113">
        <v>1206537.5381012214</v>
      </c>
      <c r="AM13" s="113">
        <v>857764.90225008747</v>
      </c>
      <c r="AN13" s="113">
        <v>1206537.5381012214</v>
      </c>
      <c r="AO13" s="23"/>
      <c r="AP13" s="153" t="s">
        <v>1132</v>
      </c>
      <c r="AQ13" s="23" t="s">
        <v>28</v>
      </c>
      <c r="AR13" s="143">
        <v>931365.73108090647</v>
      </c>
      <c r="AS13" s="143">
        <v>86877.488476311395</v>
      </c>
      <c r="AT13" s="143">
        <v>10.720449536646758</v>
      </c>
      <c r="AU13" s="148">
        <v>4.7554598476759043E-25</v>
      </c>
      <c r="AV13" s="143">
        <v>760814.11725525768</v>
      </c>
      <c r="AW13" s="143">
        <v>1101917.3449065553</v>
      </c>
      <c r="AX13" s="143">
        <v>760814.11725525768</v>
      </c>
      <c r="AY13" s="143">
        <v>1101917.3449065553</v>
      </c>
      <c r="AZ13" s="8"/>
    </row>
    <row r="14" spans="1:52" x14ac:dyDescent="0.35">
      <c r="A14">
        <v>100190</v>
      </c>
      <c r="B14">
        <v>15156464</v>
      </c>
      <c r="C14">
        <v>8383</v>
      </c>
      <c r="D14">
        <v>1808</v>
      </c>
      <c r="E14">
        <v>15.5</v>
      </c>
      <c r="F14">
        <v>45755</v>
      </c>
      <c r="G14">
        <v>17.399999999999999</v>
      </c>
      <c r="H14">
        <v>1</v>
      </c>
      <c r="I14">
        <f>H14*(D14-D$1)</f>
        <v>842.09366754617417</v>
      </c>
      <c r="K14" t="s">
        <v>1046</v>
      </c>
      <c r="L14">
        <v>1</v>
      </c>
      <c r="M14">
        <v>2711791099488565</v>
      </c>
      <c r="N14">
        <v>2711791099488565</v>
      </c>
      <c r="O14">
        <v>2356.7069735484779</v>
      </c>
      <c r="P14">
        <v>1.5767134130724756E-234</v>
      </c>
      <c r="R14" t="s">
        <v>1055</v>
      </c>
      <c r="S14">
        <v>0.75712458434911334</v>
      </c>
      <c r="V14" s="23"/>
      <c r="W14" s="125"/>
      <c r="Y14" s="125" t="s">
        <v>1078</v>
      </c>
      <c r="AA14" s="125" t="s">
        <v>1131</v>
      </c>
      <c r="AB14" s="8"/>
      <c r="AE14" s="23"/>
      <c r="AF14" s="26"/>
      <c r="AG14" s="12"/>
      <c r="AH14" s="12"/>
      <c r="AI14" s="12"/>
      <c r="AJ14" s="12"/>
      <c r="AK14" s="12"/>
      <c r="AL14" s="12"/>
      <c r="AM14" s="12"/>
      <c r="AN14" s="12"/>
      <c r="AO14" s="23"/>
      <c r="AP14" s="153" t="s">
        <v>1130</v>
      </c>
      <c r="AQ14" s="23" t="s">
        <v>1120</v>
      </c>
      <c r="AR14" s="143">
        <v>1274.0108643516039</v>
      </c>
      <c r="AS14" s="143">
        <v>171.87918318326024</v>
      </c>
      <c r="AT14" s="143">
        <v>7.4122464440224496</v>
      </c>
      <c r="AU14" s="148">
        <v>3.3532640052305097E-13</v>
      </c>
      <c r="AV14" s="143">
        <v>936.59005961767821</v>
      </c>
      <c r="AW14" s="143">
        <v>1611.4316690855296</v>
      </c>
      <c r="AX14" s="143">
        <v>936.59005961767821</v>
      </c>
      <c r="AY14" s="143">
        <v>1611.4316690855296</v>
      </c>
      <c r="AZ14" s="8"/>
    </row>
    <row r="15" spans="1:52" x14ac:dyDescent="0.35">
      <c r="A15">
        <v>100192</v>
      </c>
      <c r="B15">
        <v>10100916</v>
      </c>
      <c r="C15">
        <v>7758</v>
      </c>
      <c r="D15">
        <v>1302</v>
      </c>
      <c r="E15">
        <v>14.9</v>
      </c>
      <c r="F15">
        <v>46057</v>
      </c>
      <c r="G15">
        <v>20.8</v>
      </c>
      <c r="H15">
        <v>1</v>
      </c>
      <c r="I15">
        <f>H15*(D15-D$1)</f>
        <v>336.09366754617417</v>
      </c>
      <c r="K15" t="s">
        <v>1045</v>
      </c>
      <c r="L15">
        <v>756</v>
      </c>
      <c r="M15">
        <v>869906226876611.63</v>
      </c>
      <c r="N15">
        <v>1150669612270.6504</v>
      </c>
      <c r="R15" t="s">
        <v>1053</v>
      </c>
      <c r="S15">
        <v>758</v>
      </c>
      <c r="V15" s="23" t="s">
        <v>1076</v>
      </c>
      <c r="W15" s="125"/>
      <c r="AA15" s="133">
        <v>25.67002990570818</v>
      </c>
      <c r="AB15" s="8" t="s">
        <v>1129</v>
      </c>
      <c r="AE15" s="23"/>
      <c r="AF15" s="23" t="s">
        <v>1128</v>
      </c>
      <c r="AO15" s="23"/>
      <c r="AP15" s="152"/>
      <c r="AQ15" s="26"/>
      <c r="AR15" s="12"/>
      <c r="AS15" s="12"/>
      <c r="AT15" s="12"/>
      <c r="AU15" s="12"/>
      <c r="AV15" s="12"/>
      <c r="AW15" s="12"/>
      <c r="AX15" s="12"/>
      <c r="AZ15" s="8"/>
    </row>
    <row r="16" spans="1:52" x14ac:dyDescent="0.35">
      <c r="A16">
        <v>100193</v>
      </c>
      <c r="B16">
        <v>3926460</v>
      </c>
      <c r="C16">
        <v>6333</v>
      </c>
      <c r="D16">
        <v>620</v>
      </c>
      <c r="E16">
        <v>14.4</v>
      </c>
      <c r="F16">
        <v>45236</v>
      </c>
      <c r="G16">
        <v>8.9</v>
      </c>
      <c r="H16">
        <v>1</v>
      </c>
      <c r="I16">
        <f>H16*(D16-D$1)</f>
        <v>-345.90633245382583</v>
      </c>
      <c r="K16" t="s">
        <v>1044</v>
      </c>
      <c r="L16">
        <v>757</v>
      </c>
      <c r="M16">
        <v>3581697326365176.5</v>
      </c>
      <c r="U16" s="125"/>
      <c r="V16" s="23"/>
      <c r="W16" s="125"/>
      <c r="AA16" s="125" t="s">
        <v>1127</v>
      </c>
      <c r="AB16" s="8"/>
      <c r="AE16" s="26"/>
      <c r="AF16" s="26" t="s">
        <v>1126</v>
      </c>
      <c r="AG16" s="12"/>
      <c r="AH16" s="12"/>
      <c r="AI16" s="12"/>
      <c r="AJ16" s="12"/>
      <c r="AK16" s="12"/>
      <c r="AL16" s="12"/>
      <c r="AM16" s="12"/>
      <c r="AN16" s="12"/>
      <c r="AO16" s="23"/>
      <c r="AP16" s="151"/>
      <c r="AQ16" s="12" t="s">
        <v>1126</v>
      </c>
      <c r="AR16" s="12"/>
      <c r="AS16" s="12"/>
      <c r="AT16" s="12"/>
      <c r="AU16" s="12"/>
      <c r="AV16" s="12"/>
      <c r="AW16" s="12"/>
      <c r="AX16" s="12"/>
      <c r="AY16" s="15"/>
      <c r="AZ16" s="16"/>
    </row>
    <row r="17" spans="1:28" x14ac:dyDescent="0.35">
      <c r="A17">
        <v>100277</v>
      </c>
      <c r="B17">
        <v>8360532</v>
      </c>
      <c r="C17">
        <v>8628</v>
      </c>
      <c r="D17">
        <v>969</v>
      </c>
      <c r="E17">
        <v>12.2</v>
      </c>
      <c r="F17">
        <v>43620</v>
      </c>
      <c r="G17">
        <v>31.7</v>
      </c>
      <c r="H17">
        <v>1</v>
      </c>
      <c r="I17">
        <f>H17*(D17-D$1)</f>
        <v>3.0936675461741743</v>
      </c>
      <c r="V17" s="23" t="s">
        <v>1074</v>
      </c>
      <c r="W17" s="125"/>
      <c r="AA17" s="133">
        <v>44632.826363797991</v>
      </c>
      <c r="AB17" s="8" t="s">
        <v>1073</v>
      </c>
    </row>
    <row r="18" spans="1:28" x14ac:dyDescent="0.35">
      <c r="A18">
        <v>100279</v>
      </c>
      <c r="B18">
        <v>12781142</v>
      </c>
      <c r="C18">
        <v>8074</v>
      </c>
      <c r="D18">
        <v>1583</v>
      </c>
      <c r="E18">
        <v>14.1</v>
      </c>
      <c r="F18">
        <v>44205</v>
      </c>
      <c r="G18">
        <v>19.3</v>
      </c>
      <c r="H18">
        <v>1</v>
      </c>
      <c r="I18">
        <f>H18*(D18-D$1)</f>
        <v>617.09366754617417</v>
      </c>
      <c r="K18" t="s">
        <v>1125</v>
      </c>
      <c r="V18" s="23"/>
      <c r="W18" s="125"/>
      <c r="AA18" s="125" t="s">
        <v>1124</v>
      </c>
      <c r="AB18" s="8"/>
    </row>
    <row r="19" spans="1:28" x14ac:dyDescent="0.35">
      <c r="A19">
        <v>100282</v>
      </c>
      <c r="B19">
        <v>6156228</v>
      </c>
      <c r="C19">
        <v>8308</v>
      </c>
      <c r="D19">
        <v>741</v>
      </c>
      <c r="E19">
        <v>13</v>
      </c>
      <c r="F19">
        <v>49131</v>
      </c>
      <c r="G19">
        <v>23.8</v>
      </c>
      <c r="H19">
        <v>1</v>
      </c>
      <c r="I19">
        <f>H19*(D19-D$1)</f>
        <v>-224.90633245382583</v>
      </c>
      <c r="K19" s="127"/>
      <c r="L19" s="127" t="s">
        <v>1043</v>
      </c>
      <c r="M19" s="127" t="s">
        <v>1042</v>
      </c>
      <c r="N19" s="127" t="s">
        <v>1041</v>
      </c>
      <c r="O19" s="127" t="s">
        <v>1040</v>
      </c>
      <c r="P19" s="127" t="s">
        <v>1039</v>
      </c>
      <c r="Q19" s="127" t="s">
        <v>1038</v>
      </c>
      <c r="R19" s="127" t="s">
        <v>1037</v>
      </c>
      <c r="S19" s="127" t="s">
        <v>1036</v>
      </c>
      <c r="V19" s="150" t="s">
        <v>1123</v>
      </c>
      <c r="W19" s="127"/>
      <c r="AA19" s="133">
        <v>931365.73108090647</v>
      </c>
      <c r="AB19" s="8" t="s">
        <v>1073</v>
      </c>
    </row>
    <row r="20" spans="1:28" x14ac:dyDescent="0.35">
      <c r="A20">
        <v>100284</v>
      </c>
      <c r="B20">
        <v>7737675</v>
      </c>
      <c r="C20">
        <v>9379</v>
      </c>
      <c r="D20">
        <v>825</v>
      </c>
      <c r="E20">
        <v>13.7</v>
      </c>
      <c r="F20">
        <v>48436</v>
      </c>
      <c r="G20">
        <v>51.3</v>
      </c>
      <c r="H20">
        <v>1</v>
      </c>
      <c r="I20">
        <f>H20*(D20-D$1)</f>
        <v>-140.90633245382583</v>
      </c>
      <c r="K20" t="s">
        <v>1035</v>
      </c>
      <c r="L20" s="3">
        <v>815326.11270007899</v>
      </c>
      <c r="M20" s="3">
        <v>112310.41414270112</v>
      </c>
      <c r="N20" s="3">
        <v>7.259577118682234</v>
      </c>
      <c r="O20" s="137">
        <v>9.6592643050563768E-13</v>
      </c>
      <c r="P20" s="3">
        <v>594848.76894206624</v>
      </c>
      <c r="Q20" s="3">
        <v>1035803.456458091</v>
      </c>
      <c r="R20" s="3">
        <v>594848.76894206624</v>
      </c>
      <c r="S20" s="3">
        <v>1035803.456458091</v>
      </c>
      <c r="V20" s="23"/>
      <c r="W20" s="125"/>
      <c r="Y20" s="125"/>
      <c r="AA20" s="125" t="s">
        <v>1122</v>
      </c>
      <c r="AB20" s="8"/>
    </row>
    <row r="21" spans="1:28" x14ac:dyDescent="0.35">
      <c r="A21">
        <v>100285</v>
      </c>
      <c r="B21">
        <v>9432297</v>
      </c>
      <c r="C21">
        <v>8807</v>
      </c>
      <c r="D21">
        <v>1071</v>
      </c>
      <c r="E21">
        <v>12.5</v>
      </c>
      <c r="F21">
        <v>43236</v>
      </c>
      <c r="G21">
        <v>34.5</v>
      </c>
      <c r="H21">
        <v>1</v>
      </c>
      <c r="I21">
        <f>H21*(D21-D$1)</f>
        <v>105.09366754617417</v>
      </c>
      <c r="K21" t="s">
        <v>1083</v>
      </c>
      <c r="L21" s="3">
        <v>5294.1115123851032</v>
      </c>
      <c r="M21" s="3">
        <v>109.05367146187349</v>
      </c>
      <c r="N21" s="3">
        <v>48.545926436195131</v>
      </c>
      <c r="O21" s="137">
        <v>1.5767134130740896E-234</v>
      </c>
      <c r="P21" s="3">
        <v>5080.0275025049259</v>
      </c>
      <c r="Q21" s="3">
        <v>5508.1955222652805</v>
      </c>
      <c r="R21" s="3">
        <v>5080.0275025049259</v>
      </c>
      <c r="S21" s="3">
        <v>5508.1955222652805</v>
      </c>
      <c r="V21" s="23" t="s">
        <v>1120</v>
      </c>
      <c r="W21" s="125"/>
      <c r="Y21" s="125"/>
      <c r="AA21" s="133">
        <v>1274.0108643516039</v>
      </c>
      <c r="AB21" s="8" t="s">
        <v>1073</v>
      </c>
    </row>
    <row r="22" spans="1:28" x14ac:dyDescent="0.35">
      <c r="A22">
        <v>100453</v>
      </c>
      <c r="B22">
        <v>7186725</v>
      </c>
      <c r="C22">
        <v>8775</v>
      </c>
      <c r="D22">
        <v>819</v>
      </c>
      <c r="E22">
        <v>13.2</v>
      </c>
      <c r="F22">
        <v>46732</v>
      </c>
      <c r="G22">
        <v>44.2</v>
      </c>
      <c r="H22">
        <v>1</v>
      </c>
      <c r="I22">
        <f>H22*(D22-D$1)</f>
        <v>-146.90633245382583</v>
      </c>
      <c r="K22" t="s">
        <v>960</v>
      </c>
      <c r="V22" s="23"/>
      <c r="W22" s="125"/>
      <c r="Y22" s="125"/>
      <c r="AA22" s="125" t="s">
        <v>1121</v>
      </c>
      <c r="AB22" s="8"/>
    </row>
    <row r="23" spans="1:28" x14ac:dyDescent="0.35">
      <c r="A23">
        <v>100455</v>
      </c>
      <c r="B23">
        <v>5872906</v>
      </c>
      <c r="C23">
        <v>7789</v>
      </c>
      <c r="D23">
        <v>754</v>
      </c>
      <c r="E23">
        <v>12.7</v>
      </c>
      <c r="F23">
        <v>43594</v>
      </c>
      <c r="G23">
        <v>35.299999999999997</v>
      </c>
      <c r="H23">
        <v>1</v>
      </c>
      <c r="I23">
        <f>H23*(D23-D$1)</f>
        <v>-211.90633245382583</v>
      </c>
      <c r="V23" s="23" t="s">
        <v>1055</v>
      </c>
      <c r="W23" s="132">
        <v>0.75712458434911301</v>
      </c>
      <c r="X23" s="149"/>
      <c r="Y23" s="132">
        <v>0.81625749583451912</v>
      </c>
      <c r="Z23" s="149"/>
      <c r="AA23" s="132">
        <v>0.91116861423870998</v>
      </c>
      <c r="AB23" s="8"/>
    </row>
    <row r="24" spans="1:28" x14ac:dyDescent="0.35">
      <c r="A24">
        <v>100457</v>
      </c>
      <c r="B24">
        <v>6755802</v>
      </c>
      <c r="C24">
        <v>8014</v>
      </c>
      <c r="D24">
        <v>843</v>
      </c>
      <c r="E24">
        <v>16</v>
      </c>
      <c r="F24">
        <v>51137</v>
      </c>
      <c r="G24">
        <v>36.299999999999997</v>
      </c>
      <c r="H24">
        <v>1</v>
      </c>
      <c r="I24">
        <f>H24*(D24-D$1)</f>
        <v>-122.90633245382583</v>
      </c>
      <c r="V24" s="23" t="s">
        <v>1053</v>
      </c>
      <c r="W24" s="125">
        <v>758</v>
      </c>
      <c r="Y24" s="125">
        <v>758</v>
      </c>
      <c r="AA24" s="125">
        <v>758</v>
      </c>
      <c r="AB24" s="8"/>
    </row>
    <row r="25" spans="1:28" x14ac:dyDescent="0.35">
      <c r="A25">
        <v>100458</v>
      </c>
      <c r="B25">
        <v>7123680</v>
      </c>
      <c r="C25">
        <v>7760</v>
      </c>
      <c r="D25">
        <v>918</v>
      </c>
      <c r="E25">
        <v>13.2</v>
      </c>
      <c r="F25">
        <v>46569</v>
      </c>
      <c r="G25">
        <v>23.4</v>
      </c>
      <c r="H25">
        <v>1</v>
      </c>
      <c r="I25">
        <f>H25*(D25-D$1)</f>
        <v>-47.906332453825826</v>
      </c>
      <c r="K25" t="s">
        <v>1060</v>
      </c>
      <c r="V25" s="23" t="s">
        <v>1071</v>
      </c>
      <c r="W25" t="s">
        <v>1070</v>
      </c>
      <c r="AB25" s="8"/>
    </row>
    <row r="26" spans="1:28" ht="15" thickBot="1" x14ac:dyDescent="0.4">
      <c r="A26">
        <v>100459</v>
      </c>
      <c r="B26">
        <v>7517367</v>
      </c>
      <c r="C26">
        <v>6903</v>
      </c>
      <c r="D26">
        <v>1089</v>
      </c>
      <c r="E26">
        <v>16.3</v>
      </c>
      <c r="F26">
        <v>49167</v>
      </c>
      <c r="G26">
        <v>26.4</v>
      </c>
      <c r="H26">
        <v>1</v>
      </c>
      <c r="I26">
        <f>H26*(D26-D$1)</f>
        <v>123.09366754617417</v>
      </c>
      <c r="V26" s="23"/>
      <c r="W26" t="s">
        <v>1069</v>
      </c>
      <c r="AB26" s="8"/>
    </row>
    <row r="27" spans="1:28" x14ac:dyDescent="0.35">
      <c r="A27">
        <v>100502</v>
      </c>
      <c r="B27">
        <v>4855928</v>
      </c>
      <c r="C27">
        <v>7883</v>
      </c>
      <c r="D27">
        <v>616</v>
      </c>
      <c r="E27">
        <v>13.7</v>
      </c>
      <c r="F27">
        <v>46016</v>
      </c>
      <c r="G27">
        <v>12.3</v>
      </c>
      <c r="H27">
        <v>1</v>
      </c>
      <c r="I27">
        <f>H27*(D27-D$1)</f>
        <v>-349.90633245382583</v>
      </c>
      <c r="K27" s="126" t="s">
        <v>1058</v>
      </c>
      <c r="L27" s="126"/>
      <c r="V27" s="23"/>
      <c r="W27" t="s">
        <v>1068</v>
      </c>
      <c r="AB27" s="8"/>
    </row>
    <row r="28" spans="1:28" x14ac:dyDescent="0.35">
      <c r="A28">
        <v>100503</v>
      </c>
      <c r="B28">
        <v>3633761</v>
      </c>
      <c r="C28">
        <v>8431</v>
      </c>
      <c r="D28">
        <v>431</v>
      </c>
      <c r="E28">
        <v>13.1</v>
      </c>
      <c r="F28">
        <v>42649</v>
      </c>
      <c r="G28">
        <v>30.1</v>
      </c>
      <c r="H28">
        <v>1</v>
      </c>
      <c r="I28">
        <f>H28*(D28-D$1)</f>
        <v>-534.90633245382583</v>
      </c>
      <c r="K28" t="s">
        <v>1056</v>
      </c>
      <c r="L28">
        <v>0.90346969834882629</v>
      </c>
      <c r="V28" s="26"/>
      <c r="W28" s="12"/>
      <c r="X28" s="12"/>
      <c r="Y28" s="12"/>
      <c r="Z28" s="12"/>
      <c r="AA28" s="12"/>
      <c r="AB28" s="13"/>
    </row>
    <row r="29" spans="1:28" x14ac:dyDescent="0.35">
      <c r="A29">
        <v>100624</v>
      </c>
      <c r="B29">
        <v>7285590</v>
      </c>
      <c r="C29">
        <v>8622</v>
      </c>
      <c r="D29">
        <v>845</v>
      </c>
      <c r="E29">
        <v>12.8</v>
      </c>
      <c r="F29">
        <v>45850</v>
      </c>
      <c r="G29">
        <v>16.899999999999999</v>
      </c>
      <c r="H29">
        <v>1</v>
      </c>
      <c r="I29">
        <f>H29*(D29-D$1)</f>
        <v>-120.90633245382583</v>
      </c>
      <c r="K29" t="s">
        <v>1055</v>
      </c>
      <c r="L29">
        <v>0.81625749583451912</v>
      </c>
      <c r="V29" s="26" t="s">
        <v>960</v>
      </c>
      <c r="W29" s="12"/>
      <c r="X29" s="12"/>
      <c r="Y29" s="12"/>
      <c r="Z29" s="12"/>
      <c r="AA29" s="12"/>
      <c r="AB29" s="13"/>
    </row>
    <row r="30" spans="1:28" x14ac:dyDescent="0.35">
      <c r="A30">
        <v>100625</v>
      </c>
      <c r="B30">
        <v>7677501</v>
      </c>
      <c r="C30">
        <v>9633</v>
      </c>
      <c r="D30">
        <v>797</v>
      </c>
      <c r="E30">
        <v>13.3</v>
      </c>
      <c r="F30">
        <v>43069</v>
      </c>
      <c r="G30">
        <v>25.8</v>
      </c>
      <c r="H30">
        <v>1</v>
      </c>
      <c r="I30">
        <f>H30*(D30-D$1)</f>
        <v>-168.90633245382583</v>
      </c>
      <c r="K30" t="s">
        <v>1054</v>
      </c>
      <c r="L30">
        <v>0.815770760724147</v>
      </c>
    </row>
    <row r="31" spans="1:28" x14ac:dyDescent="0.35">
      <c r="A31">
        <v>100627</v>
      </c>
      <c r="B31">
        <v>4066585</v>
      </c>
      <c r="C31">
        <v>9799</v>
      </c>
      <c r="D31">
        <v>415</v>
      </c>
      <c r="E31">
        <v>12.8</v>
      </c>
      <c r="F31">
        <v>42404</v>
      </c>
      <c r="G31">
        <v>25</v>
      </c>
      <c r="H31">
        <v>1</v>
      </c>
      <c r="I31">
        <f>H31*(D31-D$1)</f>
        <v>-550.90633245382583</v>
      </c>
      <c r="K31" t="s">
        <v>1042</v>
      </c>
      <c r="L31">
        <v>933632.11263000523</v>
      </c>
    </row>
    <row r="32" spans="1:28" ht="15" thickBot="1" x14ac:dyDescent="0.4">
      <c r="A32">
        <v>100637</v>
      </c>
      <c r="B32">
        <v>6977394</v>
      </c>
      <c r="C32">
        <v>7407</v>
      </c>
      <c r="D32">
        <v>942</v>
      </c>
      <c r="E32">
        <v>15.7</v>
      </c>
      <c r="F32">
        <v>46288</v>
      </c>
      <c r="G32">
        <v>11.5</v>
      </c>
      <c r="H32">
        <v>1</v>
      </c>
      <c r="I32">
        <f>H32*(D32-D$1)</f>
        <v>-23.906332453825826</v>
      </c>
      <c r="K32" s="117" t="s">
        <v>1053</v>
      </c>
      <c r="L32" s="117">
        <v>758</v>
      </c>
    </row>
    <row r="33" spans="1:19" x14ac:dyDescent="0.35">
      <c r="A33">
        <v>100638</v>
      </c>
      <c r="B33">
        <v>8788167</v>
      </c>
      <c r="C33">
        <v>7281</v>
      </c>
      <c r="D33">
        <v>1207</v>
      </c>
      <c r="E33">
        <v>13</v>
      </c>
      <c r="F33">
        <v>46132</v>
      </c>
      <c r="G33">
        <v>8.4</v>
      </c>
      <c r="H33">
        <v>1</v>
      </c>
      <c r="I33">
        <f>H33*(D33-D$1)</f>
        <v>241.09366754617417</v>
      </c>
    </row>
    <row r="34" spans="1:19" ht="15" thickBot="1" x14ac:dyDescent="0.4">
      <c r="A34">
        <v>100642</v>
      </c>
      <c r="B34">
        <v>5552835</v>
      </c>
      <c r="C34">
        <v>9029</v>
      </c>
      <c r="D34">
        <v>615</v>
      </c>
      <c r="E34">
        <v>12.5</v>
      </c>
      <c r="F34">
        <v>47149</v>
      </c>
      <c r="G34">
        <v>16.7</v>
      </c>
      <c r="H34">
        <v>1</v>
      </c>
      <c r="I34">
        <f>H34*(D34-D$1)</f>
        <v>-350.90633245382583</v>
      </c>
      <c r="K34" t="s">
        <v>1052</v>
      </c>
    </row>
    <row r="35" spans="1:19" x14ac:dyDescent="0.35">
      <c r="A35">
        <v>100740</v>
      </c>
      <c r="B35">
        <v>7612328</v>
      </c>
      <c r="C35">
        <v>8534</v>
      </c>
      <c r="D35">
        <v>892</v>
      </c>
      <c r="E35">
        <v>12.3</v>
      </c>
      <c r="F35">
        <v>42211</v>
      </c>
      <c r="G35">
        <v>31.4</v>
      </c>
      <c r="H35">
        <v>1</v>
      </c>
      <c r="I35">
        <f>H35*(D35-D$1)</f>
        <v>-73.906332453825826</v>
      </c>
      <c r="K35" s="123"/>
      <c r="L35" s="123" t="s">
        <v>1051</v>
      </c>
      <c r="M35" s="123" t="s">
        <v>1050</v>
      </c>
      <c r="N35" s="123" t="s">
        <v>1049</v>
      </c>
      <c r="O35" s="123" t="s">
        <v>1048</v>
      </c>
      <c r="P35" s="123" t="s">
        <v>1047</v>
      </c>
    </row>
    <row r="36" spans="1:19" x14ac:dyDescent="0.35">
      <c r="A36">
        <v>100741</v>
      </c>
      <c r="B36">
        <v>8983546</v>
      </c>
      <c r="C36">
        <v>6842</v>
      </c>
      <c r="D36">
        <v>1313</v>
      </c>
      <c r="E36">
        <v>14.4</v>
      </c>
      <c r="F36">
        <v>45145</v>
      </c>
      <c r="G36">
        <v>13.1</v>
      </c>
      <c r="H36">
        <v>1</v>
      </c>
      <c r="I36">
        <f>H36*(D36-D$1)</f>
        <v>347.09366754617417</v>
      </c>
      <c r="K36" t="s">
        <v>1046</v>
      </c>
      <c r="L36">
        <v>2</v>
      </c>
      <c r="M36">
        <v>2923587290456031.5</v>
      </c>
      <c r="N36">
        <v>1461793645228015.8</v>
      </c>
      <c r="O36">
        <v>1677.0055795039061</v>
      </c>
      <c r="P36">
        <v>1.7343457396058821E-278</v>
      </c>
    </row>
    <row r="37" spans="1:19" x14ac:dyDescent="0.35">
      <c r="A37">
        <v>100742</v>
      </c>
      <c r="B37">
        <v>7904847</v>
      </c>
      <c r="C37">
        <v>8993</v>
      </c>
      <c r="D37">
        <v>879</v>
      </c>
      <c r="E37">
        <v>14.9</v>
      </c>
      <c r="F37">
        <v>43343</v>
      </c>
      <c r="G37">
        <v>27.9</v>
      </c>
      <c r="H37">
        <v>1</v>
      </c>
      <c r="I37">
        <f>H37*(D37-D$1)</f>
        <v>-86.906332453825826</v>
      </c>
      <c r="K37" t="s">
        <v>1045</v>
      </c>
      <c r="L37">
        <v>755</v>
      </c>
      <c r="M37">
        <v>658110035909144.88</v>
      </c>
      <c r="N37">
        <v>871668921733.96667</v>
      </c>
    </row>
    <row r="38" spans="1:19" ht="15" thickBot="1" x14ac:dyDescent="0.4">
      <c r="A38">
        <v>100743</v>
      </c>
      <c r="B38">
        <v>9799104</v>
      </c>
      <c r="C38">
        <v>7291</v>
      </c>
      <c r="D38">
        <v>1344</v>
      </c>
      <c r="E38">
        <v>15.1</v>
      </c>
      <c r="F38">
        <v>42836</v>
      </c>
      <c r="G38">
        <v>29.1</v>
      </c>
      <c r="H38">
        <v>1</v>
      </c>
      <c r="I38">
        <f>H38*(D38-D$1)</f>
        <v>378.09366754617417</v>
      </c>
      <c r="K38" s="117" t="s">
        <v>1044</v>
      </c>
      <c r="L38" s="117">
        <v>757</v>
      </c>
      <c r="M38" s="117">
        <v>3581697326365176.5</v>
      </c>
      <c r="N38" s="117"/>
      <c r="O38" s="117"/>
      <c r="P38" s="117"/>
    </row>
    <row r="39" spans="1:19" ht="15" thickBot="1" x14ac:dyDescent="0.4">
      <c r="A39">
        <v>100745</v>
      </c>
      <c r="B39">
        <v>10342647</v>
      </c>
      <c r="C39">
        <v>7511</v>
      </c>
      <c r="D39">
        <v>1377</v>
      </c>
      <c r="E39">
        <v>17.2</v>
      </c>
      <c r="F39">
        <v>46163</v>
      </c>
      <c r="G39">
        <v>15.7</v>
      </c>
      <c r="H39">
        <v>1</v>
      </c>
      <c r="I39">
        <f>H39*(D39-D$1)</f>
        <v>411.09366754617417</v>
      </c>
    </row>
    <row r="40" spans="1:19" x14ac:dyDescent="0.35">
      <c r="A40">
        <v>100747</v>
      </c>
      <c r="B40">
        <v>7157493</v>
      </c>
      <c r="C40">
        <v>8313</v>
      </c>
      <c r="D40">
        <v>861</v>
      </c>
      <c r="E40">
        <v>16.8</v>
      </c>
      <c r="F40">
        <v>42253</v>
      </c>
      <c r="G40">
        <v>22.1</v>
      </c>
      <c r="H40">
        <v>1</v>
      </c>
      <c r="I40">
        <f>H40*(D40-D$1)</f>
        <v>-104.90633245382583</v>
      </c>
      <c r="K40" s="123"/>
      <c r="L40" s="123" t="s">
        <v>1043</v>
      </c>
      <c r="M40" s="123" t="s">
        <v>1042</v>
      </c>
      <c r="N40" s="123" t="s">
        <v>1041</v>
      </c>
      <c r="O40" s="123" t="s">
        <v>1040</v>
      </c>
      <c r="P40" s="123" t="s">
        <v>1039</v>
      </c>
      <c r="Q40" s="123" t="s">
        <v>1038</v>
      </c>
      <c r="R40" s="123" t="s">
        <v>1037</v>
      </c>
      <c r="S40" s="123" t="s">
        <v>1036</v>
      </c>
    </row>
    <row r="41" spans="1:19" x14ac:dyDescent="0.35">
      <c r="A41">
        <v>100748</v>
      </c>
      <c r="B41">
        <v>5538594</v>
      </c>
      <c r="C41">
        <v>8062</v>
      </c>
      <c r="D41">
        <v>687</v>
      </c>
      <c r="E41">
        <v>11.5</v>
      </c>
      <c r="F41">
        <v>45766</v>
      </c>
      <c r="G41">
        <v>26.1</v>
      </c>
      <c r="H41">
        <v>1</v>
      </c>
      <c r="I41">
        <f>H41*(D41-D$1)</f>
        <v>-278.90633245382583</v>
      </c>
      <c r="K41" t="s">
        <v>1035</v>
      </c>
      <c r="L41">
        <v>4639992.6333341505</v>
      </c>
      <c r="M41">
        <v>264118.46467424167</v>
      </c>
      <c r="N41">
        <v>17.567846455025485</v>
      </c>
      <c r="O41">
        <v>3.4814233922205382E-58</v>
      </c>
      <c r="P41">
        <v>4121498.76392309</v>
      </c>
      <c r="Q41">
        <v>5158486.5027452111</v>
      </c>
      <c r="R41">
        <v>4121498.76392309</v>
      </c>
      <c r="S41">
        <v>5158486.5027452111</v>
      </c>
    </row>
    <row r="42" spans="1:19" x14ac:dyDescent="0.35">
      <c r="A42">
        <v>100749</v>
      </c>
      <c r="B42">
        <v>6121577</v>
      </c>
      <c r="C42">
        <v>8239</v>
      </c>
      <c r="D42">
        <v>743</v>
      </c>
      <c r="E42">
        <v>14.7</v>
      </c>
      <c r="F42">
        <v>40663</v>
      </c>
      <c r="G42">
        <v>13.4</v>
      </c>
      <c r="H42">
        <v>1</v>
      </c>
      <c r="I42">
        <f>H42*(D42-D$1)</f>
        <v>-222.90633245382583</v>
      </c>
      <c r="K42" t="s">
        <v>6</v>
      </c>
      <c r="L42">
        <v>5656.2999893592596</v>
      </c>
      <c r="M42">
        <v>97.718926973963136</v>
      </c>
      <c r="N42">
        <v>57.883361642584973</v>
      </c>
      <c r="O42">
        <v>7.7048934316970929E-280</v>
      </c>
      <c r="P42">
        <v>5464.4668866493894</v>
      </c>
      <c r="Q42">
        <v>5848.1330920691298</v>
      </c>
      <c r="R42">
        <v>5464.4668866493894</v>
      </c>
      <c r="S42">
        <v>5848.1330920691298</v>
      </c>
    </row>
    <row r="43" spans="1:19" ht="15" thickBot="1" x14ac:dyDescent="0.4">
      <c r="A43">
        <v>100750</v>
      </c>
      <c r="B43">
        <v>6185523</v>
      </c>
      <c r="C43">
        <v>7037</v>
      </c>
      <c r="D43">
        <v>879</v>
      </c>
      <c r="E43">
        <v>15.7</v>
      </c>
      <c r="F43">
        <v>50203</v>
      </c>
      <c r="G43">
        <v>10.3</v>
      </c>
      <c r="H43">
        <v>1</v>
      </c>
      <c r="I43">
        <f>H43*(D43-D$1)</f>
        <v>-86.906332453825826</v>
      </c>
      <c r="K43" s="117" t="s">
        <v>11</v>
      </c>
      <c r="L43" s="117">
        <v>-271931.46029034932</v>
      </c>
      <c r="M43" s="117">
        <v>17445.208454780775</v>
      </c>
      <c r="N43" s="117">
        <v>-15.587744967061589</v>
      </c>
      <c r="O43" s="117">
        <v>1.0584689230560667E-47</v>
      </c>
      <c r="P43" s="117">
        <v>-306178.34130852437</v>
      </c>
      <c r="Q43" s="117">
        <v>-237684.57927217425</v>
      </c>
      <c r="R43" s="117">
        <v>-306178.34130852437</v>
      </c>
      <c r="S43" s="117">
        <v>-237684.57927217425</v>
      </c>
    </row>
    <row r="44" spans="1:19" x14ac:dyDescent="0.35">
      <c r="A44">
        <v>100752</v>
      </c>
      <c r="B44">
        <v>6078976</v>
      </c>
      <c r="C44">
        <v>7936</v>
      </c>
      <c r="D44">
        <v>766</v>
      </c>
      <c r="E44">
        <v>13</v>
      </c>
      <c r="F44">
        <v>43500</v>
      </c>
      <c r="G44">
        <v>15.1</v>
      </c>
      <c r="H44">
        <v>1</v>
      </c>
      <c r="I44">
        <f>H44*(D44-D$1)</f>
        <v>-199.90633245382583</v>
      </c>
    </row>
    <row r="45" spans="1:19" x14ac:dyDescent="0.35">
      <c r="A45">
        <v>100849</v>
      </c>
      <c r="B45">
        <v>6693713</v>
      </c>
      <c r="C45">
        <v>8441</v>
      </c>
      <c r="D45">
        <v>793</v>
      </c>
      <c r="E45">
        <v>12.3</v>
      </c>
      <c r="F45">
        <v>44624</v>
      </c>
      <c r="G45">
        <v>17.100000000000001</v>
      </c>
      <c r="H45">
        <v>1</v>
      </c>
      <c r="I45">
        <f>H45*(D45-D$1)</f>
        <v>-172.90633245382583</v>
      </c>
    </row>
    <row r="46" spans="1:19" x14ac:dyDescent="0.35">
      <c r="A46">
        <v>100857</v>
      </c>
      <c r="B46">
        <v>6459750</v>
      </c>
      <c r="C46">
        <v>9570</v>
      </c>
      <c r="D46">
        <v>675</v>
      </c>
      <c r="E46">
        <v>10.6</v>
      </c>
      <c r="F46">
        <v>44724</v>
      </c>
      <c r="G46">
        <v>21.4</v>
      </c>
      <c r="H46">
        <v>1</v>
      </c>
      <c r="I46">
        <f>H46*(D46-D$1)</f>
        <v>-290.90633245382583</v>
      </c>
      <c r="K46" t="s">
        <v>1060</v>
      </c>
    </row>
    <row r="47" spans="1:19" ht="15" thickBot="1" x14ac:dyDescent="0.4">
      <c r="A47">
        <v>100859</v>
      </c>
      <c r="B47">
        <v>5560072</v>
      </c>
      <c r="C47">
        <v>9236</v>
      </c>
      <c r="D47">
        <v>602</v>
      </c>
      <c r="E47">
        <v>11.2</v>
      </c>
      <c r="F47">
        <v>49720</v>
      </c>
      <c r="G47">
        <v>24.8</v>
      </c>
      <c r="H47">
        <v>1</v>
      </c>
      <c r="I47">
        <f>H47*(D47-D$1)</f>
        <v>-363.90633245382583</v>
      </c>
    </row>
    <row r="48" spans="1:19" x14ac:dyDescent="0.35">
      <c r="A48">
        <v>100965</v>
      </c>
      <c r="B48">
        <v>8208480</v>
      </c>
      <c r="C48">
        <v>11168</v>
      </c>
      <c r="D48">
        <v>735</v>
      </c>
      <c r="E48">
        <v>12.7</v>
      </c>
      <c r="F48">
        <v>47286</v>
      </c>
      <c r="G48">
        <v>38.200000000000003</v>
      </c>
      <c r="H48">
        <v>1</v>
      </c>
      <c r="I48">
        <f>H48*(D48-D$1)</f>
        <v>-230.90633245382583</v>
      </c>
      <c r="K48" s="126" t="s">
        <v>1058</v>
      </c>
      <c r="L48" s="126"/>
    </row>
    <row r="49" spans="1:19" x14ac:dyDescent="0.35">
      <c r="A49">
        <v>100966</v>
      </c>
      <c r="B49">
        <v>10868855</v>
      </c>
      <c r="C49">
        <v>11381</v>
      </c>
      <c r="D49">
        <v>955</v>
      </c>
      <c r="E49">
        <v>13.9</v>
      </c>
      <c r="F49">
        <v>45308</v>
      </c>
      <c r="G49">
        <v>52.4</v>
      </c>
      <c r="H49">
        <v>1</v>
      </c>
      <c r="I49">
        <f>H49*(D49-D$1)</f>
        <v>-10.906332453825826</v>
      </c>
      <c r="K49" t="s">
        <v>1056</v>
      </c>
      <c r="L49">
        <v>0.95455152518798558</v>
      </c>
    </row>
    <row r="50" spans="1:19" x14ac:dyDescent="0.35">
      <c r="A50">
        <v>100967</v>
      </c>
      <c r="B50">
        <v>13006608</v>
      </c>
      <c r="C50">
        <v>8741</v>
      </c>
      <c r="D50">
        <v>1488</v>
      </c>
      <c r="E50">
        <v>14.1</v>
      </c>
      <c r="F50">
        <v>45464</v>
      </c>
      <c r="G50">
        <v>35.1</v>
      </c>
      <c r="H50">
        <v>1</v>
      </c>
      <c r="I50">
        <f>H50*(D50-D$1)</f>
        <v>522.09366754617417</v>
      </c>
      <c r="K50" t="s">
        <v>1055</v>
      </c>
      <c r="L50">
        <v>0.91116861423870954</v>
      </c>
    </row>
    <row r="51" spans="1:19" x14ac:dyDescent="0.35">
      <c r="A51">
        <v>100972</v>
      </c>
      <c r="B51">
        <v>7115765</v>
      </c>
      <c r="C51">
        <v>8731</v>
      </c>
      <c r="D51">
        <v>815</v>
      </c>
      <c r="E51">
        <v>13.5</v>
      </c>
      <c r="F51">
        <v>44887</v>
      </c>
      <c r="G51">
        <v>40.700000000000003</v>
      </c>
      <c r="H51">
        <v>1</v>
      </c>
      <c r="I51">
        <f>H51*(D51-D$1)</f>
        <v>-150.90633245382583</v>
      </c>
      <c r="K51" t="s">
        <v>1054</v>
      </c>
      <c r="L51">
        <v>0.91045890942570329</v>
      </c>
    </row>
    <row r="52" spans="1:19" x14ac:dyDescent="0.35">
      <c r="A52">
        <v>100973</v>
      </c>
      <c r="B52">
        <v>11238260</v>
      </c>
      <c r="C52">
        <v>8884</v>
      </c>
      <c r="D52">
        <v>1265</v>
      </c>
      <c r="E52">
        <v>13.7</v>
      </c>
      <c r="F52">
        <v>46350</v>
      </c>
      <c r="G52">
        <v>50.8</v>
      </c>
      <c r="H52">
        <v>1</v>
      </c>
      <c r="I52">
        <f>H52*(D52-D$1)</f>
        <v>299.09366754617417</v>
      </c>
      <c r="K52" t="s">
        <v>1042</v>
      </c>
      <c r="L52">
        <v>650890.13809976855</v>
      </c>
    </row>
    <row r="53" spans="1:19" ht="15" thickBot="1" x14ac:dyDescent="0.4">
      <c r="A53">
        <v>100974</v>
      </c>
      <c r="B53">
        <v>10688542</v>
      </c>
      <c r="C53">
        <v>9638</v>
      </c>
      <c r="D53">
        <v>1109</v>
      </c>
      <c r="E53">
        <v>11.9</v>
      </c>
      <c r="F53">
        <v>46086</v>
      </c>
      <c r="G53">
        <v>33.1</v>
      </c>
      <c r="H53">
        <v>1</v>
      </c>
      <c r="I53">
        <f>H53*(D53-D$1)</f>
        <v>143.09366754617417</v>
      </c>
      <c r="K53" s="117" t="s">
        <v>1053</v>
      </c>
      <c r="L53" s="117">
        <v>758</v>
      </c>
    </row>
    <row r="54" spans="1:19" x14ac:dyDescent="0.35">
      <c r="A54">
        <v>100975</v>
      </c>
      <c r="B54">
        <v>13086960</v>
      </c>
      <c r="C54">
        <v>8795</v>
      </c>
      <c r="D54">
        <v>1488</v>
      </c>
      <c r="E54">
        <v>13.1</v>
      </c>
      <c r="F54">
        <v>45717</v>
      </c>
      <c r="G54">
        <v>45.5</v>
      </c>
      <c r="H54">
        <v>1</v>
      </c>
      <c r="I54">
        <f>H54*(D54-D$1)</f>
        <v>522.09366754617417</v>
      </c>
    </row>
    <row r="55" spans="1:19" ht="15" thickBot="1" x14ac:dyDescent="0.4">
      <c r="A55">
        <v>100977</v>
      </c>
      <c r="B55">
        <v>11951527</v>
      </c>
      <c r="C55">
        <v>7973</v>
      </c>
      <c r="D55">
        <v>1499</v>
      </c>
      <c r="E55">
        <v>11.9</v>
      </c>
      <c r="F55">
        <v>41513</v>
      </c>
      <c r="G55">
        <v>30.8</v>
      </c>
      <c r="H55">
        <v>1</v>
      </c>
      <c r="I55">
        <f>H55*(D55-D$1)</f>
        <v>533.09366754617417</v>
      </c>
      <c r="K55" t="s">
        <v>1052</v>
      </c>
    </row>
    <row r="56" spans="1:19" x14ac:dyDescent="0.35">
      <c r="A56">
        <v>100978</v>
      </c>
      <c r="B56">
        <v>7169840</v>
      </c>
      <c r="C56">
        <v>8056</v>
      </c>
      <c r="D56">
        <v>890</v>
      </c>
      <c r="E56">
        <v>8.1</v>
      </c>
      <c r="F56">
        <v>44857</v>
      </c>
      <c r="G56">
        <v>20.3</v>
      </c>
      <c r="H56">
        <v>1</v>
      </c>
      <c r="I56">
        <f>H56*(D56-D$1)</f>
        <v>-75.906332453825826</v>
      </c>
      <c r="K56" s="123"/>
      <c r="L56" s="123" t="s">
        <v>1051</v>
      </c>
      <c r="M56" s="123" t="s">
        <v>1050</v>
      </c>
      <c r="N56" s="123" t="s">
        <v>1049</v>
      </c>
      <c r="O56" s="123" t="s">
        <v>1048</v>
      </c>
      <c r="P56" s="123" t="s">
        <v>1047</v>
      </c>
    </row>
    <row r="57" spans="1:19" x14ac:dyDescent="0.35">
      <c r="A57">
        <v>100979</v>
      </c>
      <c r="B57">
        <v>5769516</v>
      </c>
      <c r="C57">
        <v>8637</v>
      </c>
      <c r="D57">
        <v>668</v>
      </c>
      <c r="E57">
        <v>12</v>
      </c>
      <c r="F57">
        <v>49007</v>
      </c>
      <c r="G57">
        <v>48.5</v>
      </c>
      <c r="H57">
        <v>1</v>
      </c>
      <c r="I57">
        <f>H57*(D57-D$1)</f>
        <v>-297.90633245382583</v>
      </c>
      <c r="K57" t="s">
        <v>1046</v>
      </c>
      <c r="L57">
        <v>6</v>
      </c>
      <c r="M57">
        <v>3263530189486649</v>
      </c>
      <c r="N57">
        <v>543921698247774.81</v>
      </c>
      <c r="O57">
        <v>1283.8698534098885</v>
      </c>
      <c r="P57">
        <v>0</v>
      </c>
    </row>
    <row r="58" spans="1:19" x14ac:dyDescent="0.35">
      <c r="A58">
        <v>101053</v>
      </c>
      <c r="B58">
        <v>8617748</v>
      </c>
      <c r="C58">
        <v>7012</v>
      </c>
      <c r="D58">
        <v>1229</v>
      </c>
      <c r="E58">
        <v>13.7</v>
      </c>
      <c r="F58">
        <v>44020</v>
      </c>
      <c r="G58">
        <v>12.4</v>
      </c>
      <c r="H58">
        <v>1</v>
      </c>
      <c r="I58">
        <f>H58*(D58-D$1)</f>
        <v>263.09366754617417</v>
      </c>
      <c r="K58" t="s">
        <v>1045</v>
      </c>
      <c r="L58">
        <v>751</v>
      </c>
      <c r="M58">
        <v>318167136878527.38</v>
      </c>
      <c r="N58">
        <v>423657971875.53577</v>
      </c>
    </row>
    <row r="59" spans="1:19" ht="15" thickBot="1" x14ac:dyDescent="0.4">
      <c r="A59">
        <v>101154</v>
      </c>
      <c r="B59">
        <v>7897365</v>
      </c>
      <c r="C59">
        <v>8235</v>
      </c>
      <c r="D59">
        <v>959</v>
      </c>
      <c r="E59">
        <v>11.8</v>
      </c>
      <c r="F59">
        <v>43988</v>
      </c>
      <c r="G59">
        <v>28.7</v>
      </c>
      <c r="H59">
        <v>1</v>
      </c>
      <c r="I59">
        <f>H59*(D59-D$1)</f>
        <v>-6.9063324538258257</v>
      </c>
      <c r="K59" s="117" t="s">
        <v>1044</v>
      </c>
      <c r="L59" s="117">
        <v>757</v>
      </c>
      <c r="M59" s="117">
        <v>3581697326365176.5</v>
      </c>
      <c r="N59" s="117"/>
      <c r="O59" s="117"/>
      <c r="P59" s="117"/>
    </row>
    <row r="60" spans="1:19" ht="15" thickBot="1" x14ac:dyDescent="0.4">
      <c r="A60">
        <v>101243</v>
      </c>
      <c r="B60">
        <v>7808112</v>
      </c>
      <c r="C60">
        <v>8342</v>
      </c>
      <c r="D60">
        <v>936</v>
      </c>
      <c r="E60">
        <v>12.6</v>
      </c>
      <c r="F60">
        <v>52821</v>
      </c>
      <c r="G60">
        <v>26.9</v>
      </c>
      <c r="H60">
        <v>1</v>
      </c>
      <c r="I60">
        <f>H60*(D60-D$1)</f>
        <v>-29.906332453825826</v>
      </c>
    </row>
    <row r="61" spans="1:19" x14ac:dyDescent="0.35">
      <c r="A61">
        <v>101244</v>
      </c>
      <c r="B61">
        <v>13344422</v>
      </c>
      <c r="C61">
        <v>7718</v>
      </c>
      <c r="D61">
        <v>1729</v>
      </c>
      <c r="E61">
        <v>15.8</v>
      </c>
      <c r="F61">
        <v>48750</v>
      </c>
      <c r="G61">
        <v>18.3</v>
      </c>
      <c r="H61">
        <v>1</v>
      </c>
      <c r="I61">
        <f>H61*(D61-D$1)</f>
        <v>763.09366754617417</v>
      </c>
      <c r="K61" s="123"/>
      <c r="L61" s="123" t="s">
        <v>1043</v>
      </c>
      <c r="M61" s="123" t="s">
        <v>1042</v>
      </c>
      <c r="N61" s="123" t="s">
        <v>1041</v>
      </c>
      <c r="O61" s="123" t="s">
        <v>1040</v>
      </c>
      <c r="P61" s="123" t="s">
        <v>1039</v>
      </c>
      <c r="Q61" s="123" t="s">
        <v>1038</v>
      </c>
      <c r="R61" s="123" t="s">
        <v>1037</v>
      </c>
      <c r="S61" s="123" t="s">
        <v>1036</v>
      </c>
    </row>
    <row r="62" spans="1:19" x14ac:dyDescent="0.35">
      <c r="A62">
        <v>101245</v>
      </c>
      <c r="B62">
        <v>12653010</v>
      </c>
      <c r="C62">
        <v>6858</v>
      </c>
      <c r="D62">
        <v>1845</v>
      </c>
      <c r="E62">
        <v>13.9</v>
      </c>
      <c r="F62">
        <v>41130</v>
      </c>
      <c r="G62">
        <v>16.8</v>
      </c>
      <c r="H62">
        <v>1</v>
      </c>
      <c r="I62">
        <f>H62*(D62-D$1)</f>
        <v>879.09366754617417</v>
      </c>
      <c r="K62" t="s">
        <v>1035</v>
      </c>
      <c r="L62">
        <v>723454.73603030376</v>
      </c>
      <c r="M62">
        <v>458868.39135791309</v>
      </c>
      <c r="N62">
        <v>1.5766061678151542</v>
      </c>
      <c r="O62">
        <v>0.11530729117454941</v>
      </c>
      <c r="P62">
        <v>-177362.56488661421</v>
      </c>
      <c r="Q62">
        <v>1624272.0369472217</v>
      </c>
      <c r="R62">
        <v>-177362.56488661421</v>
      </c>
      <c r="S62">
        <v>1624272.0369472217</v>
      </c>
    </row>
    <row r="63" spans="1:19" x14ac:dyDescent="0.35">
      <c r="A63">
        <v>101247</v>
      </c>
      <c r="B63">
        <v>7638435</v>
      </c>
      <c r="C63">
        <v>6195</v>
      </c>
      <c r="D63">
        <v>1233</v>
      </c>
      <c r="E63">
        <v>15.5</v>
      </c>
      <c r="F63">
        <v>51071</v>
      </c>
      <c r="G63">
        <v>10</v>
      </c>
      <c r="H63">
        <v>1</v>
      </c>
      <c r="I63">
        <f>H63*(D63-D$1)</f>
        <v>267.09366754617417</v>
      </c>
      <c r="K63" t="s">
        <v>6</v>
      </c>
      <c r="L63">
        <v>5291.7350356570096</v>
      </c>
      <c r="M63">
        <v>77.379259329411553</v>
      </c>
      <c r="N63">
        <v>68.38699519117317</v>
      </c>
      <c r="O63">
        <v>0</v>
      </c>
      <c r="P63">
        <v>5139.8296596301352</v>
      </c>
      <c r="Q63">
        <v>5443.6404116838839</v>
      </c>
      <c r="R63">
        <v>5139.8296596301352</v>
      </c>
      <c r="S63">
        <v>5443.6404116838839</v>
      </c>
    </row>
    <row r="64" spans="1:19" x14ac:dyDescent="0.35">
      <c r="A64">
        <v>101345</v>
      </c>
      <c r="B64">
        <v>5367068</v>
      </c>
      <c r="C64">
        <v>6811</v>
      </c>
      <c r="D64">
        <v>788</v>
      </c>
      <c r="E64">
        <v>13.5</v>
      </c>
      <c r="F64">
        <v>41785</v>
      </c>
      <c r="G64">
        <v>22.3</v>
      </c>
      <c r="H64">
        <v>1</v>
      </c>
      <c r="I64">
        <f>H64*(D64-D$1)</f>
        <v>-177.90633245382583</v>
      </c>
      <c r="K64" t="s">
        <v>11</v>
      </c>
      <c r="L64">
        <v>-116188.11113889997</v>
      </c>
      <c r="M64">
        <v>13746.354809796125</v>
      </c>
      <c r="N64">
        <v>-8.452285187350201</v>
      </c>
      <c r="O64">
        <v>1.4778340502853619E-16</v>
      </c>
      <c r="P64">
        <v>-143173.96257347448</v>
      </c>
      <c r="Q64">
        <v>-89202.259704325465</v>
      </c>
      <c r="R64">
        <v>-143173.96257347448</v>
      </c>
      <c r="S64">
        <v>-89202.259704325465</v>
      </c>
    </row>
    <row r="65" spans="1:19" x14ac:dyDescent="0.35">
      <c r="A65">
        <v>101361</v>
      </c>
      <c r="B65">
        <v>4706280</v>
      </c>
      <c r="C65">
        <v>6120</v>
      </c>
      <c r="D65">
        <v>769</v>
      </c>
      <c r="E65">
        <v>15.4</v>
      </c>
      <c r="F65">
        <v>43460</v>
      </c>
      <c r="G65">
        <v>2.2000000000000002</v>
      </c>
      <c r="H65">
        <v>1</v>
      </c>
      <c r="I65">
        <f>H65*(D65-D$1)</f>
        <v>-196.90633245382583</v>
      </c>
      <c r="K65" t="s">
        <v>13</v>
      </c>
      <c r="L65">
        <v>25.67002990570818</v>
      </c>
      <c r="M65">
        <v>10.867334612628703</v>
      </c>
      <c r="N65">
        <v>2.3621274968268278</v>
      </c>
      <c r="O65">
        <v>1.8424567611322305E-2</v>
      </c>
      <c r="P65">
        <v>4.3360630902134041</v>
      </c>
      <c r="Q65">
        <v>47.003996721202952</v>
      </c>
      <c r="R65">
        <v>4.3360630902134041</v>
      </c>
      <c r="S65">
        <v>47.003996721202952</v>
      </c>
    </row>
    <row r="66" spans="1:19" x14ac:dyDescent="0.35">
      <c r="A66">
        <v>101362</v>
      </c>
      <c r="B66">
        <v>6508560</v>
      </c>
      <c r="C66">
        <v>5640</v>
      </c>
      <c r="D66">
        <v>1154</v>
      </c>
      <c r="E66">
        <v>14.4</v>
      </c>
      <c r="F66">
        <v>41056</v>
      </c>
      <c r="G66">
        <v>5.2</v>
      </c>
      <c r="H66">
        <v>1</v>
      </c>
      <c r="I66">
        <f>H66*(D66-D$1)</f>
        <v>188.09366754617417</v>
      </c>
      <c r="K66" t="s">
        <v>9</v>
      </c>
      <c r="L66">
        <v>44632.826363797991</v>
      </c>
      <c r="M66">
        <v>2815.6535377946557</v>
      </c>
      <c r="N66">
        <v>15.85167555762432</v>
      </c>
      <c r="O66">
        <v>4.952250079717684E-49</v>
      </c>
      <c r="P66">
        <v>39105.338596058085</v>
      </c>
      <c r="Q66">
        <v>50160.314131537896</v>
      </c>
      <c r="R66">
        <v>39105.338596058085</v>
      </c>
      <c r="S66">
        <v>50160.314131537896</v>
      </c>
    </row>
    <row r="67" spans="1:19" x14ac:dyDescent="0.35">
      <c r="A67">
        <v>101364</v>
      </c>
      <c r="B67">
        <v>6580008</v>
      </c>
      <c r="C67">
        <v>5944</v>
      </c>
      <c r="D67">
        <v>1107</v>
      </c>
      <c r="E67">
        <v>15.5</v>
      </c>
      <c r="F67">
        <v>39285</v>
      </c>
      <c r="G67">
        <v>11.3</v>
      </c>
      <c r="H67">
        <v>1</v>
      </c>
      <c r="I67">
        <f>H67*(D67-D$1)</f>
        <v>141.09366754617417</v>
      </c>
      <c r="K67" t="s">
        <v>28</v>
      </c>
      <c r="L67">
        <v>931365.73108090647</v>
      </c>
      <c r="M67">
        <v>86877.488476311395</v>
      </c>
      <c r="N67">
        <v>10.720449536646758</v>
      </c>
      <c r="O67">
        <v>4.7554598476759043E-25</v>
      </c>
      <c r="P67">
        <v>760814.11725525768</v>
      </c>
      <c r="Q67">
        <v>1101917.3449065553</v>
      </c>
      <c r="R67">
        <v>760814.11725525768</v>
      </c>
      <c r="S67">
        <v>1101917.3449065553</v>
      </c>
    </row>
    <row r="68" spans="1:19" ht="15" thickBot="1" x14ac:dyDescent="0.4">
      <c r="A68">
        <v>101564</v>
      </c>
      <c r="B68">
        <v>5744124</v>
      </c>
      <c r="C68">
        <v>7578</v>
      </c>
      <c r="D68">
        <v>758</v>
      </c>
      <c r="E68">
        <v>11.6</v>
      </c>
      <c r="F68">
        <v>37900</v>
      </c>
      <c r="G68">
        <v>12.8</v>
      </c>
      <c r="H68">
        <v>1</v>
      </c>
      <c r="I68">
        <f>H68*(D68-D$1)</f>
        <v>-207.90633245382583</v>
      </c>
      <c r="K68" s="117" t="s">
        <v>1120</v>
      </c>
      <c r="L68" s="117">
        <v>1274.0108643516039</v>
      </c>
      <c r="M68" s="117">
        <v>171.87918318326024</v>
      </c>
      <c r="N68" s="117">
        <v>7.4122464440224496</v>
      </c>
      <c r="O68" s="117">
        <v>3.3532640052305097E-13</v>
      </c>
      <c r="P68" s="117">
        <v>936.59005961767821</v>
      </c>
      <c r="Q68" s="117">
        <v>1611.4316690855296</v>
      </c>
      <c r="R68" s="117">
        <v>936.59005961767821</v>
      </c>
      <c r="S68" s="117">
        <v>1611.4316690855296</v>
      </c>
    </row>
    <row r="69" spans="1:19" x14ac:dyDescent="0.35">
      <c r="A69">
        <v>101676</v>
      </c>
      <c r="B69">
        <v>5316480</v>
      </c>
      <c r="C69">
        <v>4992</v>
      </c>
      <c r="D69">
        <v>1065</v>
      </c>
      <c r="E69">
        <v>18.100000000000001</v>
      </c>
      <c r="F69">
        <v>40992</v>
      </c>
      <c r="G69">
        <v>1.1000000000000001</v>
      </c>
      <c r="H69">
        <v>1</v>
      </c>
      <c r="I69">
        <f>H69*(D69-D$1)</f>
        <v>99.093667546174174</v>
      </c>
    </row>
    <row r="70" spans="1:19" x14ac:dyDescent="0.35">
      <c r="A70">
        <v>101811</v>
      </c>
      <c r="B70">
        <v>4572224</v>
      </c>
      <c r="C70">
        <v>5744</v>
      </c>
      <c r="D70">
        <v>796</v>
      </c>
      <c r="E70">
        <v>15.3</v>
      </c>
      <c r="F70">
        <v>42009</v>
      </c>
      <c r="G70">
        <v>6.3</v>
      </c>
      <c r="H70">
        <v>1</v>
      </c>
      <c r="I70">
        <f>H70*(D70-D$1)</f>
        <v>-169.90633245382583</v>
      </c>
    </row>
    <row r="71" spans="1:19" x14ac:dyDescent="0.35">
      <c r="A71">
        <v>101813</v>
      </c>
      <c r="B71">
        <v>3982647</v>
      </c>
      <c r="C71">
        <v>6099</v>
      </c>
      <c r="D71">
        <v>653</v>
      </c>
      <c r="E71">
        <v>17.399999999999999</v>
      </c>
      <c r="F71">
        <v>39458</v>
      </c>
      <c r="G71">
        <v>25.1</v>
      </c>
      <c r="H71">
        <v>1</v>
      </c>
      <c r="I71">
        <f>H71*(D71-D$1)</f>
        <v>-312.90633245382583</v>
      </c>
    </row>
    <row r="72" spans="1:19" x14ac:dyDescent="0.35">
      <c r="A72">
        <v>101814</v>
      </c>
      <c r="B72">
        <v>4326860</v>
      </c>
      <c r="C72">
        <v>6458</v>
      </c>
      <c r="D72">
        <v>670</v>
      </c>
      <c r="E72">
        <v>14</v>
      </c>
      <c r="F72">
        <v>41438</v>
      </c>
      <c r="G72">
        <v>13.3</v>
      </c>
      <c r="H72">
        <v>1</v>
      </c>
      <c r="I72">
        <f>H72*(D72-D$1)</f>
        <v>-295.90633245382583</v>
      </c>
      <c r="K72" t="s">
        <v>1060</v>
      </c>
    </row>
    <row r="73" spans="1:19" ht="15" thickBot="1" x14ac:dyDescent="0.4">
      <c r="A73">
        <v>101821</v>
      </c>
      <c r="B73">
        <v>5029212</v>
      </c>
      <c r="C73">
        <v>6052</v>
      </c>
      <c r="D73">
        <v>831</v>
      </c>
      <c r="E73">
        <v>18</v>
      </c>
      <c r="F73">
        <v>34802</v>
      </c>
      <c r="G73">
        <v>16.100000000000001</v>
      </c>
      <c r="H73">
        <v>1</v>
      </c>
      <c r="I73">
        <f>H73*(D73-D$1)</f>
        <v>-134.90633245382583</v>
      </c>
    </row>
    <row r="74" spans="1:19" x14ac:dyDescent="0.35">
      <c r="A74">
        <v>101823</v>
      </c>
      <c r="B74">
        <v>5782088</v>
      </c>
      <c r="C74">
        <v>5512</v>
      </c>
      <c r="D74">
        <v>1049</v>
      </c>
      <c r="E74">
        <v>15.4</v>
      </c>
      <c r="F74">
        <v>44222</v>
      </c>
      <c r="G74">
        <v>3.6</v>
      </c>
      <c r="H74">
        <v>1</v>
      </c>
      <c r="I74">
        <f>H74*(D74-D$1)</f>
        <v>83.093667546174174</v>
      </c>
      <c r="K74" s="126" t="s">
        <v>1058</v>
      </c>
      <c r="L74" s="126"/>
    </row>
    <row r="75" spans="1:19" x14ac:dyDescent="0.35">
      <c r="A75">
        <v>101928</v>
      </c>
      <c r="B75">
        <v>7188608</v>
      </c>
      <c r="C75">
        <v>6328</v>
      </c>
      <c r="D75">
        <v>1136</v>
      </c>
      <c r="E75">
        <v>16.7</v>
      </c>
      <c r="F75">
        <v>46213</v>
      </c>
      <c r="G75">
        <v>13.8</v>
      </c>
      <c r="H75">
        <v>1</v>
      </c>
      <c r="I75">
        <f>H75*(D75-D$1)</f>
        <v>170.09366754617417</v>
      </c>
      <c r="K75" t="s">
        <v>1056</v>
      </c>
      <c r="L75">
        <v>0.95114137674181176</v>
      </c>
    </row>
    <row r="76" spans="1:19" x14ac:dyDescent="0.35">
      <c r="A76">
        <v>101934</v>
      </c>
      <c r="B76">
        <v>10488540</v>
      </c>
      <c r="C76">
        <v>5639</v>
      </c>
      <c r="D76">
        <v>1860</v>
      </c>
      <c r="E76">
        <v>14.9</v>
      </c>
      <c r="F76">
        <v>47163</v>
      </c>
      <c r="G76">
        <v>6.1</v>
      </c>
      <c r="H76">
        <v>1</v>
      </c>
      <c r="I76">
        <f>H76*(D76-D$1)</f>
        <v>894.09366754617417</v>
      </c>
      <c r="K76" t="s">
        <v>1055</v>
      </c>
      <c r="L76">
        <v>0.90466991855030909</v>
      </c>
    </row>
    <row r="77" spans="1:19" x14ac:dyDescent="0.35">
      <c r="A77">
        <v>101939</v>
      </c>
      <c r="B77">
        <v>9559440</v>
      </c>
      <c r="C77">
        <v>7029</v>
      </c>
      <c r="D77">
        <v>1360</v>
      </c>
      <c r="E77">
        <v>14.2</v>
      </c>
      <c r="F77">
        <v>42965</v>
      </c>
      <c r="G77">
        <v>17.899999999999999</v>
      </c>
      <c r="H77">
        <v>1</v>
      </c>
      <c r="I77">
        <f>H77*(D77-D$1)</f>
        <v>394.09366754617417</v>
      </c>
      <c r="K77" t="s">
        <v>1054</v>
      </c>
      <c r="L77">
        <v>0.9040360749236489</v>
      </c>
    </row>
    <row r="78" spans="1:19" x14ac:dyDescent="0.35">
      <c r="A78">
        <v>101940</v>
      </c>
      <c r="B78">
        <v>11726990</v>
      </c>
      <c r="C78">
        <v>6479</v>
      </c>
      <c r="D78">
        <v>1810</v>
      </c>
      <c r="E78">
        <v>14.7</v>
      </c>
      <c r="F78">
        <v>44492</v>
      </c>
      <c r="G78">
        <v>15</v>
      </c>
      <c r="H78">
        <v>1</v>
      </c>
      <c r="I78">
        <f>H78*(D78-D$1)</f>
        <v>844.09366754617417</v>
      </c>
      <c r="K78" t="s">
        <v>1042</v>
      </c>
      <c r="L78">
        <v>673830.24908983847</v>
      </c>
    </row>
    <row r="79" spans="1:19" ht="15" thickBot="1" x14ac:dyDescent="0.4">
      <c r="A79">
        <v>101941</v>
      </c>
      <c r="B79">
        <v>8945328</v>
      </c>
      <c r="C79">
        <v>6636</v>
      </c>
      <c r="D79">
        <v>1348</v>
      </c>
      <c r="E79">
        <v>14.5</v>
      </c>
      <c r="F79">
        <v>46120</v>
      </c>
      <c r="G79">
        <v>18.100000000000001</v>
      </c>
      <c r="H79">
        <v>1</v>
      </c>
      <c r="I79">
        <f>H79*(D79-D$1)</f>
        <v>382.09366754617417</v>
      </c>
      <c r="K79" s="117" t="s">
        <v>1053</v>
      </c>
      <c r="L79" s="117">
        <v>758</v>
      </c>
    </row>
    <row r="80" spans="1:19" x14ac:dyDescent="0.35">
      <c r="A80">
        <v>101943</v>
      </c>
      <c r="B80">
        <v>5920156</v>
      </c>
      <c r="C80">
        <v>6908</v>
      </c>
      <c r="D80">
        <v>857</v>
      </c>
      <c r="E80">
        <v>17.100000000000001</v>
      </c>
      <c r="F80">
        <v>43032</v>
      </c>
      <c r="G80">
        <v>19.100000000000001</v>
      </c>
      <c r="H80">
        <v>1</v>
      </c>
      <c r="I80">
        <f>H80*(D80-D$1)</f>
        <v>-108.90633245382583</v>
      </c>
    </row>
    <row r="81" spans="1:19" ht="15" thickBot="1" x14ac:dyDescent="0.4">
      <c r="A81">
        <v>102045</v>
      </c>
      <c r="B81">
        <v>9605418</v>
      </c>
      <c r="C81">
        <v>6122</v>
      </c>
      <c r="D81">
        <v>1569</v>
      </c>
      <c r="E81">
        <v>14.6</v>
      </c>
      <c r="F81">
        <v>41859</v>
      </c>
      <c r="G81">
        <v>15.1</v>
      </c>
      <c r="H81">
        <v>1</v>
      </c>
      <c r="I81">
        <f>H81*(D81-D$1)</f>
        <v>603.09366754617417</v>
      </c>
      <c r="K81" t="s">
        <v>1052</v>
      </c>
    </row>
    <row r="82" spans="1:19" x14ac:dyDescent="0.35">
      <c r="A82">
        <v>102048</v>
      </c>
      <c r="B82">
        <v>6893532</v>
      </c>
      <c r="C82">
        <v>6177</v>
      </c>
      <c r="D82">
        <v>1116</v>
      </c>
      <c r="E82">
        <v>14.3</v>
      </c>
      <c r="F82">
        <v>41140</v>
      </c>
      <c r="G82">
        <v>13</v>
      </c>
      <c r="H82">
        <v>1</v>
      </c>
      <c r="I82">
        <f>H82*(D82-D$1)</f>
        <v>150.09366754617417</v>
      </c>
      <c r="K82" s="123"/>
      <c r="L82" s="123" t="s">
        <v>1051</v>
      </c>
      <c r="M82" s="123" t="s">
        <v>1050</v>
      </c>
      <c r="N82" s="123" t="s">
        <v>1049</v>
      </c>
      <c r="O82" s="123" t="s">
        <v>1048</v>
      </c>
      <c r="P82" s="123" t="s">
        <v>1047</v>
      </c>
    </row>
    <row r="83" spans="1:19" x14ac:dyDescent="0.35">
      <c r="A83">
        <v>102049</v>
      </c>
      <c r="B83">
        <v>8015004</v>
      </c>
      <c r="C83">
        <v>6316</v>
      </c>
      <c r="D83">
        <v>1269</v>
      </c>
      <c r="E83">
        <v>15.1</v>
      </c>
      <c r="F83">
        <v>41142</v>
      </c>
      <c r="G83">
        <v>15.4</v>
      </c>
      <c r="H83">
        <v>1</v>
      </c>
      <c r="I83">
        <f>H83*(D83-D$1)</f>
        <v>303.09366754617417</v>
      </c>
      <c r="K83" t="s">
        <v>1046</v>
      </c>
      <c r="L83">
        <v>5</v>
      </c>
      <c r="M83">
        <v>3240253828514644</v>
      </c>
      <c r="N83">
        <v>648050765702928.75</v>
      </c>
      <c r="O83">
        <v>1427.2761932105502</v>
      </c>
      <c r="P83">
        <v>0</v>
      </c>
    </row>
    <row r="84" spans="1:19" x14ac:dyDescent="0.35">
      <c r="A84">
        <v>102052</v>
      </c>
      <c r="B84">
        <v>5101525</v>
      </c>
      <c r="C84">
        <v>7135</v>
      </c>
      <c r="D84">
        <v>715</v>
      </c>
      <c r="E84">
        <v>17.5</v>
      </c>
      <c r="F84">
        <v>44154</v>
      </c>
      <c r="G84">
        <v>14.1</v>
      </c>
      <c r="H84">
        <v>1</v>
      </c>
      <c r="I84">
        <f>H84*(D84-D$1)</f>
        <v>-250.90633245382583</v>
      </c>
      <c r="K84" t="s">
        <v>1045</v>
      </c>
      <c r="L84">
        <v>752</v>
      </c>
      <c r="M84">
        <v>341443497850532.31</v>
      </c>
      <c r="N84">
        <v>454047204588.47382</v>
      </c>
    </row>
    <row r="85" spans="1:19" ht="15" thickBot="1" x14ac:dyDescent="0.4">
      <c r="A85">
        <v>102053</v>
      </c>
      <c r="B85">
        <v>6331250</v>
      </c>
      <c r="C85">
        <v>6250</v>
      </c>
      <c r="D85">
        <v>1013</v>
      </c>
      <c r="E85">
        <v>15.9</v>
      </c>
      <c r="F85">
        <v>42670</v>
      </c>
      <c r="G85">
        <v>14.8</v>
      </c>
      <c r="H85">
        <v>1</v>
      </c>
      <c r="I85">
        <f>H85*(D85-D$1)</f>
        <v>47.093667546174174</v>
      </c>
      <c r="K85" s="117" t="s">
        <v>1044</v>
      </c>
      <c r="L85" s="117">
        <v>757</v>
      </c>
      <c r="M85" s="117">
        <v>3581697326365176.5</v>
      </c>
      <c r="N85" s="117"/>
      <c r="O85" s="117"/>
      <c r="P85" s="117"/>
    </row>
    <row r="86" spans="1:19" ht="15" thickBot="1" x14ac:dyDescent="0.4">
      <c r="A86">
        <v>102055</v>
      </c>
      <c r="B86">
        <v>7964142</v>
      </c>
      <c r="C86">
        <v>5826</v>
      </c>
      <c r="D86">
        <v>1367</v>
      </c>
      <c r="E86">
        <v>16</v>
      </c>
      <c r="F86">
        <v>42942</v>
      </c>
      <c r="G86">
        <v>3.1</v>
      </c>
      <c r="H86">
        <v>1</v>
      </c>
      <c r="I86">
        <f>H86*(D86-D$1)</f>
        <v>401.09366754617417</v>
      </c>
    </row>
    <row r="87" spans="1:19" x14ac:dyDescent="0.35">
      <c r="A87">
        <v>102056</v>
      </c>
      <c r="B87">
        <v>4577678</v>
      </c>
      <c r="C87">
        <v>6673</v>
      </c>
      <c r="D87">
        <v>686</v>
      </c>
      <c r="E87">
        <v>15.9</v>
      </c>
      <c r="F87">
        <v>48205</v>
      </c>
      <c r="G87">
        <v>20</v>
      </c>
      <c r="H87">
        <v>1</v>
      </c>
      <c r="I87">
        <f>H87*(D87-D$1)</f>
        <v>-279.90633245382583</v>
      </c>
      <c r="K87" s="123"/>
      <c r="L87" s="123" t="s">
        <v>1043</v>
      </c>
      <c r="M87" s="123" t="s">
        <v>1042</v>
      </c>
      <c r="N87" s="123" t="s">
        <v>1041</v>
      </c>
      <c r="O87" s="123" t="s">
        <v>1040</v>
      </c>
      <c r="P87" s="123" t="s">
        <v>1039</v>
      </c>
      <c r="Q87" s="123" t="s">
        <v>1038</v>
      </c>
      <c r="R87" s="123" t="s">
        <v>1037</v>
      </c>
      <c r="S87" s="123" t="s">
        <v>1036</v>
      </c>
    </row>
    <row r="88" spans="1:19" x14ac:dyDescent="0.35">
      <c r="A88">
        <v>102153</v>
      </c>
      <c r="B88">
        <v>6912816</v>
      </c>
      <c r="C88">
        <v>7292</v>
      </c>
      <c r="D88">
        <v>948</v>
      </c>
      <c r="E88">
        <v>13.1</v>
      </c>
      <c r="F88">
        <v>44144</v>
      </c>
      <c r="G88">
        <v>18.2</v>
      </c>
      <c r="H88">
        <v>1</v>
      </c>
      <c r="I88">
        <f>H88*(D88-D$1)</f>
        <v>-17.906332453825826</v>
      </c>
      <c r="K88" t="s">
        <v>1035</v>
      </c>
      <c r="L88">
        <v>443336.88802860037</v>
      </c>
      <c r="M88">
        <v>473427.06500151788</v>
      </c>
      <c r="N88">
        <v>0.93644178967076785</v>
      </c>
      <c r="O88">
        <v>0.34934639872875661</v>
      </c>
      <c r="P88">
        <v>-486058.95505312562</v>
      </c>
      <c r="Q88">
        <v>1372732.7311103265</v>
      </c>
      <c r="R88">
        <v>-486058.95505312562</v>
      </c>
      <c r="S88">
        <v>1372732.7311103265</v>
      </c>
    </row>
    <row r="89" spans="1:19" x14ac:dyDescent="0.35">
      <c r="A89">
        <v>102154</v>
      </c>
      <c r="B89">
        <v>9594800</v>
      </c>
      <c r="C89">
        <v>6800</v>
      </c>
      <c r="D89">
        <v>1411</v>
      </c>
      <c r="E89">
        <v>16.100000000000001</v>
      </c>
      <c r="F89">
        <v>46926</v>
      </c>
      <c r="G89">
        <v>15.4</v>
      </c>
      <c r="H89">
        <v>1</v>
      </c>
      <c r="I89">
        <f>H89*(D89-D$1)</f>
        <v>445.09366754617417</v>
      </c>
      <c r="K89" t="s">
        <v>6</v>
      </c>
      <c r="L89">
        <v>5528.0326566283757</v>
      </c>
      <c r="M89">
        <v>72.992107485183439</v>
      </c>
      <c r="N89">
        <v>75.734662925721153</v>
      </c>
      <c r="O89">
        <v>0</v>
      </c>
      <c r="P89">
        <v>5384.7401279803007</v>
      </c>
      <c r="Q89">
        <v>5671.3251852764506</v>
      </c>
      <c r="R89">
        <v>5384.7401279803007</v>
      </c>
      <c r="S89">
        <v>5671.3251852764506</v>
      </c>
    </row>
    <row r="90" spans="1:19" x14ac:dyDescent="0.35">
      <c r="A90">
        <v>102156</v>
      </c>
      <c r="B90">
        <v>10917658</v>
      </c>
      <c r="C90">
        <v>6649</v>
      </c>
      <c r="D90">
        <v>1642</v>
      </c>
      <c r="E90">
        <v>15.7</v>
      </c>
      <c r="F90">
        <v>47389</v>
      </c>
      <c r="G90">
        <v>5</v>
      </c>
      <c r="H90">
        <v>1</v>
      </c>
      <c r="I90">
        <f>H90*(D90-D$1)</f>
        <v>676.09366754617417</v>
      </c>
      <c r="K90" t="s">
        <v>11</v>
      </c>
      <c r="L90">
        <v>-115079.4592042555</v>
      </c>
      <c r="M90">
        <v>14229.991853145271</v>
      </c>
      <c r="N90">
        <v>-8.0871064714502534</v>
      </c>
      <c r="O90">
        <v>2.4431552438693238E-15</v>
      </c>
      <c r="P90">
        <v>-143014.69200586484</v>
      </c>
      <c r="Q90">
        <v>-87144.226402646163</v>
      </c>
      <c r="R90">
        <v>-143014.69200586484</v>
      </c>
      <c r="S90">
        <v>-87144.226402646163</v>
      </c>
    </row>
    <row r="91" spans="1:19" x14ac:dyDescent="0.35">
      <c r="A91">
        <v>102157</v>
      </c>
      <c r="B91">
        <v>11023884</v>
      </c>
      <c r="C91">
        <v>8919</v>
      </c>
      <c r="D91">
        <v>1236</v>
      </c>
      <c r="E91">
        <v>10.8</v>
      </c>
      <c r="F91">
        <v>45717</v>
      </c>
      <c r="G91">
        <v>60</v>
      </c>
      <c r="H91">
        <v>1</v>
      </c>
      <c r="I91">
        <f>H91*(D91-D$1)</f>
        <v>270.09366754617417</v>
      </c>
      <c r="K91" t="s">
        <v>13</v>
      </c>
      <c r="L91">
        <v>26.661423278608186</v>
      </c>
      <c r="M91">
        <v>11.249493158197479</v>
      </c>
      <c r="N91">
        <v>2.3700110666034826</v>
      </c>
      <c r="O91">
        <v>1.8038959992581191E-2</v>
      </c>
      <c r="P91">
        <v>4.5772777978855466</v>
      </c>
      <c r="Q91">
        <v>48.745568759330823</v>
      </c>
      <c r="R91">
        <v>4.5772777978855466</v>
      </c>
      <c r="S91">
        <v>48.745568759330823</v>
      </c>
    </row>
    <row r="92" spans="1:19" x14ac:dyDescent="0.35">
      <c r="A92">
        <v>102239</v>
      </c>
      <c r="B92">
        <v>10905100</v>
      </c>
      <c r="C92">
        <v>6530</v>
      </c>
      <c r="D92">
        <v>1670</v>
      </c>
      <c r="E92">
        <v>14.3</v>
      </c>
      <c r="F92">
        <v>37223</v>
      </c>
      <c r="G92">
        <v>13.3</v>
      </c>
      <c r="H92">
        <v>1</v>
      </c>
      <c r="I92">
        <f>H92*(D92-D$1)</f>
        <v>704.09366754617417</v>
      </c>
      <c r="K92" t="s">
        <v>9</v>
      </c>
      <c r="L92">
        <v>44762.773440399018</v>
      </c>
      <c r="M92">
        <v>2914.8325292614595</v>
      </c>
      <c r="N92">
        <v>15.356893746393281</v>
      </c>
      <c r="O92">
        <v>1.6967287727042304E-46</v>
      </c>
      <c r="P92">
        <v>39040.596918939882</v>
      </c>
      <c r="Q92">
        <v>50484.949961858154</v>
      </c>
      <c r="R92">
        <v>39040.596918939882</v>
      </c>
      <c r="S92">
        <v>50484.949961858154</v>
      </c>
    </row>
    <row r="93" spans="1:19" ht="15" thickBot="1" x14ac:dyDescent="0.4">
      <c r="A93">
        <v>102449</v>
      </c>
      <c r="B93">
        <v>3874794</v>
      </c>
      <c r="C93">
        <v>8387</v>
      </c>
      <c r="D93">
        <v>462</v>
      </c>
      <c r="E93">
        <v>11.1</v>
      </c>
      <c r="F93">
        <v>45933</v>
      </c>
      <c r="G93">
        <v>11.5</v>
      </c>
      <c r="H93">
        <v>1</v>
      </c>
      <c r="I93">
        <f>H93*(D93-D$1)</f>
        <v>-503.90633245382583</v>
      </c>
      <c r="K93" s="117" t="s">
        <v>28</v>
      </c>
      <c r="L93" s="117">
        <v>1032151.2201756544</v>
      </c>
      <c r="M93" s="117">
        <v>88831.043614494571</v>
      </c>
      <c r="N93" s="117">
        <v>11.619262570582229</v>
      </c>
      <c r="O93" s="117">
        <v>8.0651136048289708E-29</v>
      </c>
      <c r="P93" s="117">
        <v>857764.90225008747</v>
      </c>
      <c r="Q93" s="117">
        <v>1206537.5381012214</v>
      </c>
      <c r="R93" s="117">
        <v>857764.90225008747</v>
      </c>
      <c r="S93" s="117">
        <v>1206537.5381012214</v>
      </c>
    </row>
    <row r="94" spans="1:19" x14ac:dyDescent="0.35">
      <c r="A94">
        <v>102451</v>
      </c>
      <c r="B94">
        <v>7500405</v>
      </c>
      <c r="C94">
        <v>7205</v>
      </c>
      <c r="D94">
        <v>1041</v>
      </c>
      <c r="E94">
        <v>14.5</v>
      </c>
      <c r="F94">
        <v>43054</v>
      </c>
      <c r="G94">
        <v>15.4</v>
      </c>
      <c r="H94">
        <v>1</v>
      </c>
      <c r="I94">
        <f>H94*(D94-D$1)</f>
        <v>75.093667546174174</v>
      </c>
    </row>
    <row r="95" spans="1:19" x14ac:dyDescent="0.35">
      <c r="A95">
        <v>102539</v>
      </c>
      <c r="B95">
        <v>10293612</v>
      </c>
      <c r="C95">
        <v>5628</v>
      </c>
      <c r="D95">
        <v>1829</v>
      </c>
      <c r="E95">
        <v>15.3</v>
      </c>
      <c r="F95">
        <v>40195</v>
      </c>
      <c r="G95">
        <v>13.3</v>
      </c>
      <c r="H95">
        <v>1</v>
      </c>
      <c r="I95">
        <f>H95*(D95-D$1)</f>
        <v>863.09366754617417</v>
      </c>
    </row>
    <row r="96" spans="1:19" x14ac:dyDescent="0.35">
      <c r="A96">
        <v>102545</v>
      </c>
      <c r="B96">
        <v>6848144</v>
      </c>
      <c r="C96">
        <v>5924</v>
      </c>
      <c r="D96">
        <v>1156</v>
      </c>
      <c r="E96">
        <v>15.9</v>
      </c>
      <c r="F96">
        <v>39454</v>
      </c>
      <c r="G96">
        <v>8.6999999999999993</v>
      </c>
      <c r="H96">
        <v>1</v>
      </c>
      <c r="I96">
        <f>H96*(D96-D$1)</f>
        <v>190.09366754617417</v>
      </c>
    </row>
    <row r="97" spans="1:16" x14ac:dyDescent="0.35">
      <c r="A97">
        <v>102599</v>
      </c>
      <c r="B97">
        <v>3630165</v>
      </c>
      <c r="C97">
        <v>8085</v>
      </c>
      <c r="D97">
        <v>449</v>
      </c>
      <c r="E97">
        <v>13</v>
      </c>
      <c r="F97">
        <v>41698</v>
      </c>
      <c r="G97">
        <v>14.7</v>
      </c>
      <c r="H97">
        <v>1</v>
      </c>
      <c r="I97">
        <f>H97*(D97-D$1)</f>
        <v>-516.90633245382583</v>
      </c>
    </row>
    <row r="98" spans="1:16" x14ac:dyDescent="0.35">
      <c r="A98">
        <v>102673</v>
      </c>
      <c r="B98">
        <v>8274019</v>
      </c>
      <c r="C98">
        <v>6409</v>
      </c>
      <c r="D98">
        <v>1291</v>
      </c>
      <c r="E98">
        <v>14.3</v>
      </c>
      <c r="F98">
        <v>46371</v>
      </c>
      <c r="G98">
        <v>14.4</v>
      </c>
      <c r="H98">
        <v>1</v>
      </c>
      <c r="I98">
        <f>H98*(D98-D$1)</f>
        <v>325.09366754617417</v>
      </c>
      <c r="K98" t="s">
        <v>1060</v>
      </c>
    </row>
    <row r="99" spans="1:16" ht="15" thickBot="1" x14ac:dyDescent="0.4">
      <c r="A99">
        <v>102674</v>
      </c>
      <c r="B99">
        <v>6805334</v>
      </c>
      <c r="C99">
        <v>6718</v>
      </c>
      <c r="D99">
        <v>1013</v>
      </c>
      <c r="E99">
        <v>13.9</v>
      </c>
      <c r="F99">
        <v>44315</v>
      </c>
      <c r="G99">
        <v>22.4</v>
      </c>
      <c r="H99">
        <v>1</v>
      </c>
      <c r="I99">
        <f>H99*(D99-D$1)</f>
        <v>47.093667546174174</v>
      </c>
    </row>
    <row r="100" spans="1:16" x14ac:dyDescent="0.35">
      <c r="A100">
        <v>102679</v>
      </c>
      <c r="B100">
        <v>9504157</v>
      </c>
      <c r="C100">
        <v>7537</v>
      </c>
      <c r="D100">
        <v>1261</v>
      </c>
      <c r="E100">
        <v>15.1</v>
      </c>
      <c r="F100">
        <v>44783</v>
      </c>
      <c r="G100">
        <v>10.8</v>
      </c>
      <c r="H100">
        <v>1</v>
      </c>
      <c r="I100">
        <f>H100*(D100-D$1)</f>
        <v>295.09366754617417</v>
      </c>
      <c r="K100" s="126" t="s">
        <v>1058</v>
      </c>
      <c r="L100" s="126"/>
    </row>
    <row r="101" spans="1:16" x14ac:dyDescent="0.35">
      <c r="A101">
        <v>102681</v>
      </c>
      <c r="B101">
        <v>7574112</v>
      </c>
      <c r="C101">
        <v>6069</v>
      </c>
      <c r="D101">
        <v>1248</v>
      </c>
      <c r="E101">
        <v>17.3</v>
      </c>
      <c r="F101">
        <v>47763</v>
      </c>
      <c r="G101">
        <v>8.4</v>
      </c>
      <c r="H101">
        <v>1</v>
      </c>
      <c r="I101">
        <f>H101*(D101-D$1)</f>
        <v>282.09366754617417</v>
      </c>
      <c r="K101" t="s">
        <v>1056</v>
      </c>
      <c r="L101">
        <v>0.95455152518798558</v>
      </c>
    </row>
    <row r="102" spans="1:16" x14ac:dyDescent="0.35">
      <c r="A102">
        <v>102683</v>
      </c>
      <c r="B102">
        <v>7976276</v>
      </c>
      <c r="C102">
        <v>5852</v>
      </c>
      <c r="D102">
        <v>1363</v>
      </c>
      <c r="E102">
        <v>18</v>
      </c>
      <c r="F102">
        <v>47358</v>
      </c>
      <c r="G102">
        <v>7.4</v>
      </c>
      <c r="H102">
        <v>1</v>
      </c>
      <c r="I102">
        <f>H102*(D102-D$1)</f>
        <v>397.09366754617417</v>
      </c>
      <c r="K102" t="s">
        <v>1055</v>
      </c>
      <c r="L102">
        <v>0.91116861423870954</v>
      </c>
    </row>
    <row r="103" spans="1:16" x14ac:dyDescent="0.35">
      <c r="A103">
        <v>102776</v>
      </c>
      <c r="B103">
        <v>10545594</v>
      </c>
      <c r="C103">
        <v>7977</v>
      </c>
      <c r="D103">
        <v>1322</v>
      </c>
      <c r="E103">
        <v>14.4</v>
      </c>
      <c r="F103">
        <v>47264</v>
      </c>
      <c r="G103">
        <v>14.1</v>
      </c>
      <c r="H103">
        <v>1</v>
      </c>
      <c r="I103">
        <f>H103*(D103-D$1)</f>
        <v>356.09366754617417</v>
      </c>
      <c r="K103" t="s">
        <v>1054</v>
      </c>
      <c r="L103">
        <v>0.91045890942570329</v>
      </c>
    </row>
    <row r="104" spans="1:16" x14ac:dyDescent="0.35">
      <c r="A104">
        <v>102782</v>
      </c>
      <c r="B104">
        <v>11006491</v>
      </c>
      <c r="C104">
        <v>8159</v>
      </c>
      <c r="D104">
        <v>1349</v>
      </c>
      <c r="E104">
        <v>14.3</v>
      </c>
      <c r="F104">
        <v>45541</v>
      </c>
      <c r="G104">
        <v>17.5</v>
      </c>
      <c r="H104">
        <v>1</v>
      </c>
      <c r="I104">
        <f>H104*(D104-D$1)</f>
        <v>383.09366754617417</v>
      </c>
      <c r="K104" t="s">
        <v>1042</v>
      </c>
      <c r="L104">
        <v>650890.13809976855</v>
      </c>
    </row>
    <row r="105" spans="1:16" ht="15" thickBot="1" x14ac:dyDescent="0.4">
      <c r="A105">
        <v>102784</v>
      </c>
      <c r="B105">
        <v>7632040</v>
      </c>
      <c r="C105">
        <v>9032</v>
      </c>
      <c r="D105">
        <v>845</v>
      </c>
      <c r="E105">
        <v>14.8</v>
      </c>
      <c r="F105">
        <v>48533</v>
      </c>
      <c r="G105">
        <v>74.400000000000006</v>
      </c>
      <c r="H105">
        <v>1</v>
      </c>
      <c r="I105">
        <f>H105*(D105-D$1)</f>
        <v>-120.90633245382583</v>
      </c>
      <c r="K105" s="117" t="s">
        <v>1053</v>
      </c>
      <c r="L105" s="117">
        <v>758</v>
      </c>
    </row>
    <row r="106" spans="1:16" x14ac:dyDescent="0.35">
      <c r="A106">
        <v>102786</v>
      </c>
      <c r="B106">
        <v>10217025</v>
      </c>
      <c r="C106">
        <v>7485</v>
      </c>
      <c r="D106">
        <v>1365</v>
      </c>
      <c r="E106">
        <v>14.7</v>
      </c>
      <c r="F106">
        <v>49334</v>
      </c>
      <c r="G106">
        <v>12.5</v>
      </c>
      <c r="H106">
        <v>1</v>
      </c>
      <c r="I106">
        <f>H106*(D106-D$1)</f>
        <v>399.09366754617417</v>
      </c>
    </row>
    <row r="107" spans="1:16" ht="15" thickBot="1" x14ac:dyDescent="0.4">
      <c r="A107">
        <v>102787</v>
      </c>
      <c r="B107">
        <v>9218930</v>
      </c>
      <c r="C107">
        <v>7747</v>
      </c>
      <c r="D107">
        <v>1190</v>
      </c>
      <c r="E107">
        <v>14.2</v>
      </c>
      <c r="F107">
        <v>45980</v>
      </c>
      <c r="G107">
        <v>11.1</v>
      </c>
      <c r="H107">
        <v>1</v>
      </c>
      <c r="I107">
        <f>H107*(D107-D$1)</f>
        <v>224.09366754617417</v>
      </c>
      <c r="K107" t="s">
        <v>1052</v>
      </c>
    </row>
    <row r="108" spans="1:16" x14ac:dyDescent="0.35">
      <c r="A108">
        <v>102849</v>
      </c>
      <c r="B108">
        <v>6988280</v>
      </c>
      <c r="C108">
        <v>6040</v>
      </c>
      <c r="D108">
        <v>1157</v>
      </c>
      <c r="E108">
        <v>15</v>
      </c>
      <c r="F108">
        <v>43329</v>
      </c>
      <c r="G108">
        <v>19.5</v>
      </c>
      <c r="H108">
        <v>1</v>
      </c>
      <c r="I108">
        <f>H108*(D108-D$1)</f>
        <v>191.09366754617417</v>
      </c>
      <c r="K108" s="123"/>
      <c r="L108" s="123" t="s">
        <v>1051</v>
      </c>
      <c r="M108" s="123" t="s">
        <v>1050</v>
      </c>
      <c r="N108" s="123" t="s">
        <v>1049</v>
      </c>
      <c r="O108" s="123" t="s">
        <v>1048</v>
      </c>
      <c r="P108" s="123" t="s">
        <v>1047</v>
      </c>
    </row>
    <row r="109" spans="1:16" x14ac:dyDescent="0.35">
      <c r="A109">
        <v>102850</v>
      </c>
      <c r="B109">
        <v>5467395</v>
      </c>
      <c r="C109">
        <v>5835</v>
      </c>
      <c r="D109">
        <v>937</v>
      </c>
      <c r="E109">
        <v>19</v>
      </c>
      <c r="F109">
        <v>43003</v>
      </c>
      <c r="G109">
        <v>5.0999999999999996</v>
      </c>
      <c r="H109">
        <v>1</v>
      </c>
      <c r="I109">
        <f>H109*(D109-D$1)</f>
        <v>-28.906332453825826</v>
      </c>
      <c r="K109" t="s">
        <v>1046</v>
      </c>
      <c r="L109">
        <v>6</v>
      </c>
      <c r="M109">
        <v>3263530189486649</v>
      </c>
      <c r="N109">
        <v>543921698247774.81</v>
      </c>
      <c r="O109">
        <v>1283.8698534098885</v>
      </c>
      <c r="P109">
        <v>0</v>
      </c>
    </row>
    <row r="110" spans="1:16" x14ac:dyDescent="0.35">
      <c r="A110">
        <v>102851</v>
      </c>
      <c r="B110">
        <v>7930572</v>
      </c>
      <c r="C110">
        <v>5259</v>
      </c>
      <c r="D110">
        <v>1508</v>
      </c>
      <c r="E110">
        <v>15.9</v>
      </c>
      <c r="F110">
        <v>41105</v>
      </c>
      <c r="G110">
        <v>13</v>
      </c>
      <c r="H110">
        <v>1</v>
      </c>
      <c r="I110">
        <f>H110*(D110-D$1)</f>
        <v>542.09366754617417</v>
      </c>
      <c r="K110" t="s">
        <v>1045</v>
      </c>
      <c r="L110">
        <v>751</v>
      </c>
      <c r="M110">
        <v>318167136878527.38</v>
      </c>
      <c r="N110">
        <v>423657971875.53577</v>
      </c>
    </row>
    <row r="111" spans="1:16" ht="15" thickBot="1" x14ac:dyDescent="0.4">
      <c r="A111">
        <v>102852</v>
      </c>
      <c r="B111">
        <v>4585266</v>
      </c>
      <c r="C111">
        <v>5061</v>
      </c>
      <c r="D111">
        <v>906</v>
      </c>
      <c r="E111">
        <v>18.8</v>
      </c>
      <c r="F111">
        <v>41481</v>
      </c>
      <c r="G111">
        <v>4.5</v>
      </c>
      <c r="H111">
        <v>1</v>
      </c>
      <c r="I111">
        <f>H111*(D111-D$1)</f>
        <v>-59.906332453825826</v>
      </c>
      <c r="K111" s="117" t="s">
        <v>1044</v>
      </c>
      <c r="L111" s="117">
        <v>757</v>
      </c>
      <c r="M111" s="117">
        <v>3581697326365176.5</v>
      </c>
      <c r="N111" s="117"/>
      <c r="O111" s="117"/>
      <c r="P111" s="117"/>
    </row>
    <row r="112" spans="1:16" ht="15" thickBot="1" x14ac:dyDescent="0.4">
      <c r="A112">
        <v>102854</v>
      </c>
      <c r="B112">
        <v>9143328</v>
      </c>
      <c r="C112">
        <v>5658</v>
      </c>
      <c r="D112">
        <v>1616</v>
      </c>
      <c r="E112">
        <v>16</v>
      </c>
      <c r="F112">
        <v>38314</v>
      </c>
      <c r="G112">
        <v>14.8</v>
      </c>
      <c r="H112">
        <v>1</v>
      </c>
      <c r="I112">
        <f>H112*(D112-D$1)</f>
        <v>650.09366754617417</v>
      </c>
    </row>
    <row r="113" spans="1:19" x14ac:dyDescent="0.35">
      <c r="A113">
        <v>102856</v>
      </c>
      <c r="B113">
        <v>9540195</v>
      </c>
      <c r="C113">
        <v>6339</v>
      </c>
      <c r="D113">
        <v>1505</v>
      </c>
      <c r="E113">
        <v>14.2</v>
      </c>
      <c r="F113">
        <v>41178</v>
      </c>
      <c r="G113">
        <v>14.3</v>
      </c>
      <c r="H113">
        <v>1</v>
      </c>
      <c r="I113">
        <f>H113*(D113-D$1)</f>
        <v>539.09366754617417</v>
      </c>
      <c r="K113" s="123"/>
      <c r="L113" s="123" t="s">
        <v>1043</v>
      </c>
      <c r="M113" s="123" t="s">
        <v>1042</v>
      </c>
      <c r="N113" s="123" t="s">
        <v>1041</v>
      </c>
      <c r="O113" s="123" t="s">
        <v>1040</v>
      </c>
      <c r="P113" s="123" t="s">
        <v>1039</v>
      </c>
      <c r="Q113" s="123" t="s">
        <v>1038</v>
      </c>
      <c r="R113" s="123" t="s">
        <v>1037</v>
      </c>
      <c r="S113" s="123" t="s">
        <v>1036</v>
      </c>
    </row>
    <row r="114" spans="1:19" x14ac:dyDescent="0.35">
      <c r="A114">
        <v>102857</v>
      </c>
      <c r="B114">
        <v>6852628</v>
      </c>
      <c r="C114">
        <v>5308</v>
      </c>
      <c r="D114">
        <v>1291</v>
      </c>
      <c r="E114">
        <v>17.3</v>
      </c>
      <c r="F114">
        <v>40889</v>
      </c>
      <c r="G114">
        <v>16.399999999999999</v>
      </c>
      <c r="H114">
        <v>1</v>
      </c>
      <c r="I114">
        <f>H114*(D114-D$1)</f>
        <v>325.09366754617417</v>
      </c>
      <c r="K114" t="s">
        <v>1035</v>
      </c>
      <c r="L114">
        <v>723454.73603030376</v>
      </c>
      <c r="M114">
        <v>458868.39135791309</v>
      </c>
      <c r="N114">
        <v>1.5766061678151542</v>
      </c>
      <c r="O114">
        <v>0.11530729117454941</v>
      </c>
      <c r="P114">
        <v>-177362.56488661421</v>
      </c>
      <c r="Q114">
        <v>1624272.0369472217</v>
      </c>
      <c r="R114">
        <v>-177362.56488661421</v>
      </c>
      <c r="S114">
        <v>1624272.0369472217</v>
      </c>
    </row>
    <row r="115" spans="1:19" x14ac:dyDescent="0.35">
      <c r="A115">
        <v>102858</v>
      </c>
      <c r="B115">
        <v>9738060</v>
      </c>
      <c r="C115">
        <v>5956</v>
      </c>
      <c r="D115">
        <v>1635</v>
      </c>
      <c r="E115">
        <v>14.2</v>
      </c>
      <c r="F115">
        <v>41092</v>
      </c>
      <c r="G115">
        <v>24.5</v>
      </c>
      <c r="H115">
        <v>1</v>
      </c>
      <c r="I115">
        <f>H115*(D115-D$1)</f>
        <v>669.09366754617417</v>
      </c>
      <c r="K115" t="s">
        <v>6</v>
      </c>
      <c r="L115">
        <v>5291.7350356570096</v>
      </c>
      <c r="M115">
        <v>77.379259329411553</v>
      </c>
      <c r="N115">
        <v>68.38699519117317</v>
      </c>
      <c r="O115">
        <v>0</v>
      </c>
      <c r="P115">
        <v>5139.8296596301352</v>
      </c>
      <c r="Q115">
        <v>5443.6404116838839</v>
      </c>
      <c r="R115">
        <v>5139.8296596301352</v>
      </c>
      <c r="S115">
        <v>5443.6404116838839</v>
      </c>
    </row>
    <row r="116" spans="1:19" x14ac:dyDescent="0.35">
      <c r="A116">
        <v>102860</v>
      </c>
      <c r="B116">
        <v>8732545</v>
      </c>
      <c r="C116">
        <v>5315</v>
      </c>
      <c r="D116">
        <v>1643</v>
      </c>
      <c r="E116">
        <v>18</v>
      </c>
      <c r="F116">
        <v>47095</v>
      </c>
      <c r="G116">
        <v>7.3</v>
      </c>
      <c r="H116">
        <v>1</v>
      </c>
      <c r="I116">
        <f>H116*(D116-D$1)</f>
        <v>677.09366754617417</v>
      </c>
      <c r="K116" t="s">
        <v>11</v>
      </c>
      <c r="L116">
        <v>-116188.11113889997</v>
      </c>
      <c r="M116">
        <v>13746.354809796125</v>
      </c>
      <c r="N116">
        <v>-8.452285187350201</v>
      </c>
      <c r="O116">
        <v>1.4778340502853619E-16</v>
      </c>
      <c r="P116">
        <v>-143173.96257347448</v>
      </c>
      <c r="Q116">
        <v>-89202.259704325465</v>
      </c>
      <c r="R116">
        <v>-143173.96257347448</v>
      </c>
      <c r="S116">
        <v>-89202.259704325465</v>
      </c>
    </row>
    <row r="117" spans="1:19" x14ac:dyDescent="0.35">
      <c r="A117">
        <v>102861</v>
      </c>
      <c r="B117">
        <v>5814780</v>
      </c>
      <c r="C117">
        <v>5970</v>
      </c>
      <c r="D117">
        <v>974</v>
      </c>
      <c r="E117">
        <v>16.600000000000001</v>
      </c>
      <c r="F117">
        <v>40326</v>
      </c>
      <c r="G117">
        <v>18.2</v>
      </c>
      <c r="H117">
        <v>1</v>
      </c>
      <c r="I117">
        <f>H117*(D117-D$1)</f>
        <v>8.0936675461741743</v>
      </c>
      <c r="K117" t="s">
        <v>13</v>
      </c>
      <c r="L117">
        <v>25.67002990570818</v>
      </c>
      <c r="M117">
        <v>10.867334612628703</v>
      </c>
      <c r="N117">
        <v>2.3621274968268278</v>
      </c>
      <c r="O117">
        <v>1.8424567611322305E-2</v>
      </c>
      <c r="P117">
        <v>4.3360630902134041</v>
      </c>
      <c r="Q117">
        <v>47.003996721202952</v>
      </c>
      <c r="R117">
        <v>4.3360630902134041</v>
      </c>
      <c r="S117">
        <v>47.003996721202952</v>
      </c>
    </row>
    <row r="118" spans="1:19" x14ac:dyDescent="0.35">
      <c r="A118">
        <v>102929</v>
      </c>
      <c r="B118">
        <v>5104128</v>
      </c>
      <c r="C118">
        <v>6646</v>
      </c>
      <c r="D118">
        <v>768</v>
      </c>
      <c r="E118">
        <v>16.2</v>
      </c>
      <c r="F118">
        <v>42760</v>
      </c>
      <c r="G118">
        <v>10</v>
      </c>
      <c r="H118">
        <v>1</v>
      </c>
      <c r="I118">
        <f>H118*(D118-D$1)</f>
        <v>-197.90633245382583</v>
      </c>
      <c r="K118" t="s">
        <v>9</v>
      </c>
      <c r="L118">
        <v>44632.826363797991</v>
      </c>
      <c r="M118">
        <v>2815.6535377946557</v>
      </c>
      <c r="N118">
        <v>15.85167555762432</v>
      </c>
      <c r="O118">
        <v>4.952250079717684E-49</v>
      </c>
      <c r="P118">
        <v>39105.338596058085</v>
      </c>
      <c r="Q118">
        <v>50160.314131537896</v>
      </c>
      <c r="R118">
        <v>39105.338596058085</v>
      </c>
      <c r="S118">
        <v>50160.314131537896</v>
      </c>
    </row>
    <row r="119" spans="1:19" x14ac:dyDescent="0.35">
      <c r="A119">
        <v>103009</v>
      </c>
      <c r="B119">
        <v>5765604</v>
      </c>
      <c r="C119">
        <v>5686</v>
      </c>
      <c r="D119">
        <v>1014</v>
      </c>
      <c r="E119">
        <v>16.5</v>
      </c>
      <c r="F119">
        <v>42800</v>
      </c>
      <c r="G119">
        <v>4.9000000000000004</v>
      </c>
      <c r="H119">
        <v>1</v>
      </c>
      <c r="I119">
        <f>H119*(D119-D$1)</f>
        <v>48.093667546174174</v>
      </c>
      <c r="K119" t="s">
        <v>28</v>
      </c>
      <c r="L119">
        <v>931365.73108090647</v>
      </c>
      <c r="M119">
        <v>86877.488476311395</v>
      </c>
      <c r="N119">
        <v>10.720449536646758</v>
      </c>
      <c r="O119">
        <v>4.7554598476759043E-25</v>
      </c>
      <c r="P119">
        <v>760814.11725525768</v>
      </c>
      <c r="Q119">
        <v>1101917.3449065553</v>
      </c>
      <c r="R119">
        <v>760814.11725525768</v>
      </c>
      <c r="S119">
        <v>1101917.3449065553</v>
      </c>
    </row>
    <row r="120" spans="1:19" ht="15" thickBot="1" x14ac:dyDescent="0.4">
      <c r="A120">
        <v>103013</v>
      </c>
      <c r="B120">
        <v>6504323</v>
      </c>
      <c r="C120">
        <v>5191</v>
      </c>
      <c r="D120">
        <v>1253</v>
      </c>
      <c r="E120">
        <v>16.3</v>
      </c>
      <c r="F120">
        <v>40861</v>
      </c>
      <c r="G120">
        <v>7.1</v>
      </c>
      <c r="H120">
        <v>1</v>
      </c>
      <c r="I120">
        <f>H120*(D120-D$1)</f>
        <v>287.09366754617417</v>
      </c>
      <c r="K120" s="117" t="s">
        <v>1120</v>
      </c>
      <c r="L120" s="117">
        <v>1274.0108643516039</v>
      </c>
      <c r="M120" s="117">
        <v>171.87918318326024</v>
      </c>
      <c r="N120" s="117">
        <v>7.4122464440224496</v>
      </c>
      <c r="O120" s="117">
        <v>3.3532640052305097E-13</v>
      </c>
      <c r="P120" s="117">
        <v>936.59005961767821</v>
      </c>
      <c r="Q120" s="117">
        <v>1611.4316690855296</v>
      </c>
      <c r="R120" s="117">
        <v>936.59005961767821</v>
      </c>
      <c r="S120" s="117">
        <v>1611.4316690855296</v>
      </c>
    </row>
    <row r="121" spans="1:19" x14ac:dyDescent="0.35">
      <c r="A121">
        <v>103080</v>
      </c>
      <c r="B121">
        <v>10160865</v>
      </c>
      <c r="C121">
        <v>6435</v>
      </c>
      <c r="D121">
        <v>1579</v>
      </c>
      <c r="E121">
        <v>16.399999999999999</v>
      </c>
      <c r="F121">
        <v>39455</v>
      </c>
      <c r="G121">
        <v>19.600000000000001</v>
      </c>
      <c r="H121">
        <v>1</v>
      </c>
      <c r="I121">
        <f>H121*(D121-D$1)</f>
        <v>613.09366754617417</v>
      </c>
    </row>
    <row r="122" spans="1:19" x14ac:dyDescent="0.35">
      <c r="A122">
        <v>103094</v>
      </c>
      <c r="B122">
        <v>7128540</v>
      </c>
      <c r="C122">
        <v>8289</v>
      </c>
      <c r="D122">
        <v>860</v>
      </c>
      <c r="E122">
        <v>16.100000000000001</v>
      </c>
      <c r="F122">
        <v>41584</v>
      </c>
      <c r="G122">
        <v>18.5</v>
      </c>
      <c r="H122">
        <v>1</v>
      </c>
      <c r="I122">
        <f>H122*(D122-D$1)</f>
        <v>-105.90633245382583</v>
      </c>
    </row>
    <row r="123" spans="1:19" x14ac:dyDescent="0.35">
      <c r="A123">
        <v>103097</v>
      </c>
      <c r="B123">
        <v>8105625</v>
      </c>
      <c r="C123">
        <v>7205</v>
      </c>
      <c r="D123">
        <v>1125</v>
      </c>
      <c r="E123">
        <v>14.9</v>
      </c>
      <c r="F123">
        <v>42145</v>
      </c>
      <c r="G123">
        <v>15.4</v>
      </c>
      <c r="H123">
        <v>1</v>
      </c>
      <c r="I123">
        <f>H123*(D123-D$1)</f>
        <v>159.09366754617417</v>
      </c>
    </row>
    <row r="124" spans="1:19" x14ac:dyDescent="0.35">
      <c r="A124">
        <v>103100</v>
      </c>
      <c r="B124">
        <v>5305120</v>
      </c>
      <c r="C124">
        <v>7472</v>
      </c>
      <c r="D124">
        <v>710</v>
      </c>
      <c r="E124">
        <v>15.2</v>
      </c>
      <c r="F124">
        <v>43588</v>
      </c>
      <c r="G124">
        <v>18</v>
      </c>
      <c r="H124">
        <v>1</v>
      </c>
      <c r="I124">
        <f>H124*(D124-D$1)</f>
        <v>-255.90633245382583</v>
      </c>
    </row>
    <row r="125" spans="1:19" x14ac:dyDescent="0.35">
      <c r="A125">
        <v>103101</v>
      </c>
      <c r="B125">
        <v>5626081</v>
      </c>
      <c r="C125">
        <v>6803</v>
      </c>
      <c r="D125">
        <v>827</v>
      </c>
      <c r="E125">
        <v>14.3</v>
      </c>
      <c r="F125">
        <v>39015</v>
      </c>
      <c r="G125">
        <v>13.3</v>
      </c>
      <c r="H125">
        <v>1</v>
      </c>
      <c r="I125">
        <f>H125*(D125-D$1)</f>
        <v>-138.90633245382583</v>
      </c>
    </row>
    <row r="126" spans="1:19" x14ac:dyDescent="0.35">
      <c r="A126">
        <v>103103</v>
      </c>
      <c r="B126">
        <v>6363518</v>
      </c>
      <c r="C126">
        <v>7126</v>
      </c>
      <c r="D126">
        <v>893</v>
      </c>
      <c r="E126">
        <v>14.7</v>
      </c>
      <c r="F126">
        <v>45926</v>
      </c>
      <c r="G126">
        <v>14.5</v>
      </c>
      <c r="H126">
        <v>1</v>
      </c>
      <c r="I126">
        <f>H126*(D126-D$1)</f>
        <v>-72.906332453825826</v>
      </c>
    </row>
    <row r="127" spans="1:19" x14ac:dyDescent="0.35">
      <c r="A127">
        <v>103105</v>
      </c>
      <c r="B127">
        <v>6368796</v>
      </c>
      <c r="C127">
        <v>7164</v>
      </c>
      <c r="D127">
        <v>889</v>
      </c>
      <c r="E127">
        <v>14.5</v>
      </c>
      <c r="F127">
        <v>45112</v>
      </c>
      <c r="G127">
        <v>22</v>
      </c>
      <c r="H127">
        <v>1</v>
      </c>
      <c r="I127">
        <f>H127*(D127-D$1)</f>
        <v>-76.906332453825826</v>
      </c>
    </row>
    <row r="128" spans="1:19" x14ac:dyDescent="0.35">
      <c r="A128">
        <v>103106</v>
      </c>
      <c r="B128">
        <v>7116984</v>
      </c>
      <c r="C128">
        <v>6276</v>
      </c>
      <c r="D128">
        <v>1134</v>
      </c>
      <c r="E128">
        <v>14.1</v>
      </c>
      <c r="F128">
        <v>42017</v>
      </c>
      <c r="G128">
        <v>8.8000000000000007</v>
      </c>
      <c r="H128">
        <v>1</v>
      </c>
      <c r="I128">
        <f>H128*(D128-D$1)</f>
        <v>168.09366754617417</v>
      </c>
    </row>
    <row r="129" spans="1:9" x14ac:dyDescent="0.35">
      <c r="A129">
        <v>103483</v>
      </c>
      <c r="B129">
        <v>4693500</v>
      </c>
      <c r="C129">
        <v>6258</v>
      </c>
      <c r="D129">
        <v>750</v>
      </c>
      <c r="E129">
        <v>15.7</v>
      </c>
      <c r="F129">
        <v>39381</v>
      </c>
      <c r="G129">
        <v>13.6</v>
      </c>
      <c r="H129">
        <v>0</v>
      </c>
      <c r="I129">
        <f>H129*(D129-D$1)</f>
        <v>0</v>
      </c>
    </row>
    <row r="130" spans="1:9" x14ac:dyDescent="0.35">
      <c r="A130">
        <v>103486</v>
      </c>
      <c r="B130">
        <v>4209915</v>
      </c>
      <c r="C130">
        <v>7869</v>
      </c>
      <c r="D130">
        <v>535</v>
      </c>
      <c r="E130">
        <v>12.6</v>
      </c>
      <c r="F130">
        <v>37909</v>
      </c>
      <c r="G130">
        <v>31.3</v>
      </c>
      <c r="H130">
        <v>0</v>
      </c>
      <c r="I130">
        <f>H130*(D130-D$1)</f>
        <v>0</v>
      </c>
    </row>
    <row r="131" spans="1:9" x14ac:dyDescent="0.35">
      <c r="A131">
        <v>103493</v>
      </c>
      <c r="B131">
        <v>5984550</v>
      </c>
      <c r="C131">
        <v>6435</v>
      </c>
      <c r="D131">
        <v>930</v>
      </c>
      <c r="E131">
        <v>15.4</v>
      </c>
      <c r="F131">
        <v>39941</v>
      </c>
      <c r="G131">
        <v>19.899999999999999</v>
      </c>
      <c r="H131">
        <v>0</v>
      </c>
      <c r="I131">
        <f>H131*(D131-D$1)</f>
        <v>0</v>
      </c>
    </row>
    <row r="132" spans="1:9" x14ac:dyDescent="0.35">
      <c r="A132">
        <v>103497</v>
      </c>
      <c r="B132">
        <v>5220412</v>
      </c>
      <c r="C132">
        <v>6833</v>
      </c>
      <c r="D132">
        <v>764</v>
      </c>
      <c r="E132">
        <v>15.1</v>
      </c>
      <c r="F132">
        <v>37946</v>
      </c>
      <c r="G132">
        <v>18.899999999999999</v>
      </c>
      <c r="H132">
        <v>0</v>
      </c>
      <c r="I132">
        <f>H132*(D132-D$1)</f>
        <v>0</v>
      </c>
    </row>
    <row r="133" spans="1:9" x14ac:dyDescent="0.35">
      <c r="A133">
        <v>103498</v>
      </c>
      <c r="B133">
        <v>4999060</v>
      </c>
      <c r="C133">
        <v>7330</v>
      </c>
      <c r="D133">
        <v>682</v>
      </c>
      <c r="E133">
        <v>13.2</v>
      </c>
      <c r="F133">
        <v>39888</v>
      </c>
      <c r="G133">
        <v>30.8</v>
      </c>
      <c r="H133">
        <v>0</v>
      </c>
      <c r="I133">
        <f>H133*(D133-D$1)</f>
        <v>0</v>
      </c>
    </row>
    <row r="134" spans="1:9" x14ac:dyDescent="0.35">
      <c r="A134">
        <v>103499</v>
      </c>
      <c r="B134">
        <v>3756970</v>
      </c>
      <c r="C134">
        <v>6685</v>
      </c>
      <c r="D134">
        <v>562</v>
      </c>
      <c r="E134">
        <v>15.2</v>
      </c>
      <c r="F134">
        <v>41313</v>
      </c>
      <c r="G134">
        <v>30.1</v>
      </c>
      <c r="H134">
        <v>0</v>
      </c>
      <c r="I134">
        <f>H134*(D134-D$1)</f>
        <v>0</v>
      </c>
    </row>
    <row r="135" spans="1:9" x14ac:dyDescent="0.35">
      <c r="A135">
        <v>103500</v>
      </c>
      <c r="B135">
        <v>3698640</v>
      </c>
      <c r="C135">
        <v>7472</v>
      </c>
      <c r="D135">
        <v>495</v>
      </c>
      <c r="E135">
        <v>15.1</v>
      </c>
      <c r="F135">
        <v>38956</v>
      </c>
      <c r="G135">
        <v>31.3</v>
      </c>
      <c r="H135">
        <v>0</v>
      </c>
      <c r="I135">
        <f>H135*(D135-D$1)</f>
        <v>0</v>
      </c>
    </row>
    <row r="136" spans="1:9" x14ac:dyDescent="0.35">
      <c r="A136">
        <v>103501</v>
      </c>
      <c r="B136">
        <v>4298235</v>
      </c>
      <c r="C136">
        <v>6989</v>
      </c>
      <c r="D136">
        <v>615</v>
      </c>
      <c r="E136">
        <v>15.1</v>
      </c>
      <c r="F136">
        <v>39881</v>
      </c>
      <c r="G136">
        <v>18.899999999999999</v>
      </c>
      <c r="H136">
        <v>0</v>
      </c>
      <c r="I136">
        <f>H136*(D136-D$1)</f>
        <v>0</v>
      </c>
    </row>
    <row r="137" spans="1:9" x14ac:dyDescent="0.35">
      <c r="A137">
        <v>103503</v>
      </c>
      <c r="B137">
        <v>8164892</v>
      </c>
      <c r="C137">
        <v>6844</v>
      </c>
      <c r="D137">
        <v>1193</v>
      </c>
      <c r="E137">
        <v>15.9</v>
      </c>
      <c r="F137">
        <v>35722</v>
      </c>
      <c r="G137">
        <v>34.9</v>
      </c>
      <c r="H137">
        <v>0</v>
      </c>
      <c r="I137">
        <f>H137*(D137-D$1)</f>
        <v>0</v>
      </c>
    </row>
    <row r="138" spans="1:9" x14ac:dyDescent="0.35">
      <c r="A138">
        <v>103509</v>
      </c>
      <c r="B138">
        <v>7819156</v>
      </c>
      <c r="C138">
        <v>7057</v>
      </c>
      <c r="D138">
        <v>1108</v>
      </c>
      <c r="E138">
        <v>12.3</v>
      </c>
      <c r="F138">
        <v>38162</v>
      </c>
      <c r="G138">
        <v>40.6</v>
      </c>
      <c r="H138">
        <v>0</v>
      </c>
      <c r="I138">
        <f>H138*(D138-D$1)</f>
        <v>0</v>
      </c>
    </row>
    <row r="139" spans="1:9" x14ac:dyDescent="0.35">
      <c r="A139">
        <v>103514</v>
      </c>
      <c r="B139">
        <v>9770492</v>
      </c>
      <c r="C139">
        <v>5612</v>
      </c>
      <c r="D139">
        <v>1741</v>
      </c>
      <c r="E139">
        <v>15.2</v>
      </c>
      <c r="F139">
        <v>39582</v>
      </c>
      <c r="G139">
        <v>29</v>
      </c>
      <c r="H139">
        <v>0</v>
      </c>
      <c r="I139">
        <f>H139*(D139-D$1)</f>
        <v>0</v>
      </c>
    </row>
    <row r="140" spans="1:9" x14ac:dyDescent="0.35">
      <c r="A140">
        <v>103519</v>
      </c>
      <c r="B140">
        <v>8924880</v>
      </c>
      <c r="C140">
        <v>7256</v>
      </c>
      <c r="D140">
        <v>1230</v>
      </c>
      <c r="E140">
        <v>17</v>
      </c>
      <c r="F140">
        <v>39427</v>
      </c>
      <c r="G140">
        <v>30.1</v>
      </c>
      <c r="H140">
        <v>0</v>
      </c>
      <c r="I140">
        <f>H140*(D140-D$1)</f>
        <v>0</v>
      </c>
    </row>
    <row r="141" spans="1:9" x14ac:dyDescent="0.35">
      <c r="A141">
        <v>103529</v>
      </c>
      <c r="B141">
        <v>2596440</v>
      </c>
      <c r="C141">
        <v>9835</v>
      </c>
      <c r="D141">
        <v>264</v>
      </c>
      <c r="E141">
        <v>12.3</v>
      </c>
      <c r="F141">
        <v>42651</v>
      </c>
      <c r="G141">
        <v>51.1</v>
      </c>
      <c r="H141">
        <v>0</v>
      </c>
      <c r="I141">
        <f>H141*(D141-D$1)</f>
        <v>0</v>
      </c>
    </row>
    <row r="142" spans="1:9" x14ac:dyDescent="0.35">
      <c r="A142">
        <v>103531</v>
      </c>
      <c r="B142">
        <v>5577960</v>
      </c>
      <c r="C142">
        <v>5640</v>
      </c>
      <c r="D142">
        <v>989</v>
      </c>
      <c r="E142">
        <v>15.2</v>
      </c>
      <c r="F142">
        <v>39115</v>
      </c>
      <c r="G142">
        <v>14</v>
      </c>
      <c r="H142">
        <v>0</v>
      </c>
      <c r="I142">
        <f>H142*(D142-D$1)</f>
        <v>0</v>
      </c>
    </row>
    <row r="143" spans="1:9" x14ac:dyDescent="0.35">
      <c r="A143">
        <v>103534</v>
      </c>
      <c r="B143">
        <v>5061519</v>
      </c>
      <c r="C143">
        <v>7921</v>
      </c>
      <c r="D143">
        <v>639</v>
      </c>
      <c r="E143">
        <v>14.3</v>
      </c>
      <c r="F143">
        <v>38833</v>
      </c>
      <c r="G143">
        <v>26.6</v>
      </c>
      <c r="H143">
        <v>0</v>
      </c>
      <c r="I143">
        <f>H143*(D143-D$1)</f>
        <v>0</v>
      </c>
    </row>
    <row r="144" spans="1:9" x14ac:dyDescent="0.35">
      <c r="A144">
        <v>103539</v>
      </c>
      <c r="B144">
        <v>3924545</v>
      </c>
      <c r="C144">
        <v>7201</v>
      </c>
      <c r="D144">
        <v>545</v>
      </c>
      <c r="E144">
        <v>13.3</v>
      </c>
      <c r="F144">
        <v>40447</v>
      </c>
      <c r="G144">
        <v>49.4</v>
      </c>
      <c r="H144">
        <v>0</v>
      </c>
      <c r="I144">
        <f>H144*(D144-D$1)</f>
        <v>0</v>
      </c>
    </row>
    <row r="145" spans="1:9" x14ac:dyDescent="0.35">
      <c r="A145">
        <v>103560</v>
      </c>
      <c r="B145">
        <v>8322935</v>
      </c>
      <c r="C145">
        <v>6907</v>
      </c>
      <c r="D145">
        <v>1205</v>
      </c>
      <c r="E145">
        <v>14.2</v>
      </c>
      <c r="F145">
        <v>41756</v>
      </c>
      <c r="G145">
        <v>14</v>
      </c>
      <c r="H145">
        <v>0</v>
      </c>
      <c r="I145">
        <f>H145*(D145-D$1)</f>
        <v>0</v>
      </c>
    </row>
    <row r="146" spans="1:9" x14ac:dyDescent="0.35">
      <c r="A146">
        <v>103562</v>
      </c>
      <c r="B146">
        <v>4060696</v>
      </c>
      <c r="C146">
        <v>6088</v>
      </c>
      <c r="D146">
        <v>667</v>
      </c>
      <c r="E146">
        <v>15</v>
      </c>
      <c r="F146">
        <v>36715</v>
      </c>
      <c r="G146">
        <v>11.9</v>
      </c>
      <c r="H146">
        <v>0</v>
      </c>
      <c r="I146">
        <f>H146*(D146-D$1)</f>
        <v>0</v>
      </c>
    </row>
    <row r="147" spans="1:9" x14ac:dyDescent="0.35">
      <c r="A147">
        <v>103563</v>
      </c>
      <c r="B147">
        <v>6317409</v>
      </c>
      <c r="C147">
        <v>5943</v>
      </c>
      <c r="D147">
        <v>1063</v>
      </c>
      <c r="E147">
        <v>16.600000000000001</v>
      </c>
      <c r="F147">
        <v>41789</v>
      </c>
      <c r="G147">
        <v>23.1</v>
      </c>
      <c r="H147">
        <v>0</v>
      </c>
      <c r="I147">
        <f>H147*(D147-D$1)</f>
        <v>0</v>
      </c>
    </row>
    <row r="148" spans="1:9" x14ac:dyDescent="0.35">
      <c r="A148">
        <v>103742</v>
      </c>
      <c r="B148">
        <v>5199945</v>
      </c>
      <c r="C148">
        <v>5683</v>
      </c>
      <c r="D148">
        <v>915</v>
      </c>
      <c r="E148">
        <v>16.2</v>
      </c>
      <c r="F148">
        <v>40386</v>
      </c>
      <c r="G148">
        <v>12.5</v>
      </c>
      <c r="H148">
        <v>0</v>
      </c>
      <c r="I148">
        <f>H148*(D148-D$1)</f>
        <v>0</v>
      </c>
    </row>
    <row r="149" spans="1:9" x14ac:dyDescent="0.35">
      <c r="A149">
        <v>103743</v>
      </c>
      <c r="B149">
        <v>6688760</v>
      </c>
      <c r="C149">
        <v>5416</v>
      </c>
      <c r="D149">
        <v>1235</v>
      </c>
      <c r="E149">
        <v>17.2</v>
      </c>
      <c r="F149">
        <v>39345</v>
      </c>
      <c r="G149">
        <v>11.1</v>
      </c>
      <c r="H149">
        <v>0</v>
      </c>
      <c r="I149">
        <f>H149*(D149-D$1)</f>
        <v>0</v>
      </c>
    </row>
    <row r="150" spans="1:9" x14ac:dyDescent="0.35">
      <c r="A150">
        <v>103854</v>
      </c>
      <c r="B150">
        <v>5947664</v>
      </c>
      <c r="C150">
        <v>5854</v>
      </c>
      <c r="D150">
        <v>1016</v>
      </c>
      <c r="E150">
        <v>18.2</v>
      </c>
      <c r="F150">
        <v>42882</v>
      </c>
      <c r="G150">
        <v>3.4</v>
      </c>
      <c r="H150">
        <v>0</v>
      </c>
      <c r="I150">
        <f>H150*(D150-D$1)</f>
        <v>0</v>
      </c>
    </row>
    <row r="151" spans="1:9" x14ac:dyDescent="0.35">
      <c r="A151">
        <v>103855</v>
      </c>
      <c r="B151">
        <v>5476501</v>
      </c>
      <c r="C151">
        <v>5783</v>
      </c>
      <c r="D151">
        <v>947</v>
      </c>
      <c r="E151">
        <v>19.2</v>
      </c>
      <c r="F151">
        <v>43417</v>
      </c>
      <c r="G151">
        <v>13.9</v>
      </c>
      <c r="H151">
        <v>0</v>
      </c>
      <c r="I151">
        <f>H151*(D151-D$1)</f>
        <v>0</v>
      </c>
    </row>
    <row r="152" spans="1:9" x14ac:dyDescent="0.35">
      <c r="A152">
        <v>103858</v>
      </c>
      <c r="B152">
        <v>4123650</v>
      </c>
      <c r="C152">
        <v>5550</v>
      </c>
      <c r="D152">
        <v>743</v>
      </c>
      <c r="E152">
        <v>14.3</v>
      </c>
      <c r="F152">
        <v>40562</v>
      </c>
      <c r="G152">
        <v>14.7</v>
      </c>
      <c r="H152">
        <v>0</v>
      </c>
      <c r="I152">
        <f>H152*(D152-D$1)</f>
        <v>0</v>
      </c>
    </row>
    <row r="153" spans="1:9" x14ac:dyDescent="0.35">
      <c r="A153">
        <v>103870</v>
      </c>
      <c r="B153">
        <v>7496555</v>
      </c>
      <c r="C153">
        <v>12391</v>
      </c>
      <c r="D153">
        <v>605</v>
      </c>
      <c r="E153">
        <v>11.7</v>
      </c>
      <c r="F153">
        <v>42189</v>
      </c>
      <c r="G153">
        <v>0.3</v>
      </c>
      <c r="H153">
        <v>0</v>
      </c>
      <c r="I153">
        <f>H153*(D153-D$1)</f>
        <v>0</v>
      </c>
    </row>
    <row r="154" spans="1:9" x14ac:dyDescent="0.35">
      <c r="A154">
        <v>104012</v>
      </c>
      <c r="B154">
        <v>7245350</v>
      </c>
      <c r="C154">
        <v>5705</v>
      </c>
      <c r="D154">
        <v>1270</v>
      </c>
      <c r="E154">
        <v>15.3</v>
      </c>
      <c r="F154">
        <v>39306</v>
      </c>
      <c r="G154">
        <v>12.2</v>
      </c>
      <c r="H154">
        <v>0</v>
      </c>
      <c r="I154">
        <f>H154*(D154-D$1)</f>
        <v>0</v>
      </c>
    </row>
    <row r="155" spans="1:9" x14ac:dyDescent="0.35">
      <c r="A155">
        <v>104018</v>
      </c>
      <c r="B155">
        <v>8052948</v>
      </c>
      <c r="C155">
        <v>5604</v>
      </c>
      <c r="D155">
        <v>1437</v>
      </c>
      <c r="E155">
        <v>15.6</v>
      </c>
      <c r="F155">
        <v>38691</v>
      </c>
      <c r="G155">
        <v>23</v>
      </c>
      <c r="H155">
        <v>0</v>
      </c>
      <c r="I155">
        <f>H155*(D155-D$1)</f>
        <v>0</v>
      </c>
    </row>
    <row r="156" spans="1:9" x14ac:dyDescent="0.35">
      <c r="A156">
        <v>104019</v>
      </c>
      <c r="B156">
        <v>7869792</v>
      </c>
      <c r="C156">
        <v>6692</v>
      </c>
      <c r="D156">
        <v>1176</v>
      </c>
      <c r="E156">
        <v>14.1</v>
      </c>
      <c r="F156">
        <v>38802</v>
      </c>
      <c r="G156">
        <v>21.3</v>
      </c>
      <c r="H156">
        <v>0</v>
      </c>
      <c r="I156">
        <f>H156*(D156-D$1)</f>
        <v>0</v>
      </c>
    </row>
    <row r="157" spans="1:9" x14ac:dyDescent="0.35">
      <c r="A157">
        <v>104020</v>
      </c>
      <c r="B157">
        <v>5241576</v>
      </c>
      <c r="C157">
        <v>5916</v>
      </c>
      <c r="D157">
        <v>886</v>
      </c>
      <c r="E157">
        <v>14.5</v>
      </c>
      <c r="F157">
        <v>37529</v>
      </c>
      <c r="G157">
        <v>18.3</v>
      </c>
      <c r="H157">
        <v>0</v>
      </c>
      <c r="I157">
        <f>H157*(D157-D$1)</f>
        <v>0</v>
      </c>
    </row>
    <row r="158" spans="1:9" x14ac:dyDescent="0.35">
      <c r="A158">
        <v>104119</v>
      </c>
      <c r="B158">
        <v>5959772</v>
      </c>
      <c r="C158">
        <v>4678</v>
      </c>
      <c r="D158">
        <v>1274</v>
      </c>
      <c r="E158">
        <v>14.5</v>
      </c>
      <c r="F158">
        <v>35771</v>
      </c>
      <c r="G158">
        <v>4</v>
      </c>
      <c r="H158">
        <v>0</v>
      </c>
      <c r="I158">
        <f>H158*(D158-D$1)</f>
        <v>0</v>
      </c>
    </row>
    <row r="159" spans="1:9" x14ac:dyDescent="0.35">
      <c r="A159">
        <v>104248</v>
      </c>
      <c r="B159">
        <v>3941548</v>
      </c>
      <c r="C159">
        <v>5954</v>
      </c>
      <c r="D159">
        <v>662</v>
      </c>
      <c r="E159">
        <v>14.4</v>
      </c>
      <c r="F159">
        <v>37508</v>
      </c>
      <c r="G159">
        <v>28.3</v>
      </c>
      <c r="H159">
        <v>0</v>
      </c>
      <c r="I159">
        <f>H159*(D159-D$1)</f>
        <v>0</v>
      </c>
    </row>
    <row r="160" spans="1:9" x14ac:dyDescent="0.35">
      <c r="A160">
        <v>104255</v>
      </c>
      <c r="B160">
        <v>5843396</v>
      </c>
      <c r="C160">
        <v>5356</v>
      </c>
      <c r="D160">
        <v>1091</v>
      </c>
      <c r="E160">
        <v>14.4</v>
      </c>
      <c r="F160">
        <v>38817</v>
      </c>
      <c r="G160">
        <v>6.5</v>
      </c>
      <c r="H160">
        <v>0</v>
      </c>
      <c r="I160">
        <f>H160*(D160-D$1)</f>
        <v>0</v>
      </c>
    </row>
    <row r="161" spans="1:9" x14ac:dyDescent="0.35">
      <c r="A161">
        <v>104259</v>
      </c>
      <c r="B161">
        <v>8352552</v>
      </c>
      <c r="C161">
        <v>5636</v>
      </c>
      <c r="D161">
        <v>1482</v>
      </c>
      <c r="E161">
        <v>14.6</v>
      </c>
      <c r="F161">
        <v>37061</v>
      </c>
      <c r="G161">
        <v>18.7</v>
      </c>
      <c r="H161">
        <v>0</v>
      </c>
      <c r="I161">
        <f>H161*(D161-D$1)</f>
        <v>0</v>
      </c>
    </row>
    <row r="162" spans="1:9" x14ac:dyDescent="0.35">
      <c r="A162">
        <v>104387</v>
      </c>
      <c r="B162">
        <v>4721184</v>
      </c>
      <c r="C162">
        <v>10088</v>
      </c>
      <c r="D162">
        <v>468</v>
      </c>
      <c r="E162">
        <v>11.5</v>
      </c>
      <c r="F162">
        <v>36849</v>
      </c>
      <c r="G162">
        <v>35.299999999999997</v>
      </c>
      <c r="H162">
        <v>0</v>
      </c>
      <c r="I162">
        <f>H162*(D162-D$1)</f>
        <v>0</v>
      </c>
    </row>
    <row r="163" spans="1:9" x14ac:dyDescent="0.35">
      <c r="A163">
        <v>104395</v>
      </c>
      <c r="B163">
        <v>5412246</v>
      </c>
      <c r="C163">
        <v>6027</v>
      </c>
      <c r="D163">
        <v>898</v>
      </c>
      <c r="E163">
        <v>14.7</v>
      </c>
      <c r="F163">
        <v>36223</v>
      </c>
      <c r="G163">
        <v>20.7</v>
      </c>
      <c r="H163">
        <v>0</v>
      </c>
      <c r="I163">
        <f>H163*(D163-D$1)</f>
        <v>0</v>
      </c>
    </row>
    <row r="164" spans="1:9" x14ac:dyDescent="0.35">
      <c r="A164">
        <v>104688</v>
      </c>
      <c r="B164">
        <v>5365140</v>
      </c>
      <c r="C164">
        <v>7260</v>
      </c>
      <c r="D164">
        <v>739</v>
      </c>
      <c r="E164">
        <v>14.7</v>
      </c>
      <c r="F164">
        <v>41807</v>
      </c>
      <c r="G164">
        <v>36.9</v>
      </c>
      <c r="H164">
        <v>0</v>
      </c>
      <c r="I164">
        <f>H164*(D164-D$1)</f>
        <v>0</v>
      </c>
    </row>
    <row r="165" spans="1:9" x14ac:dyDescent="0.35">
      <c r="A165">
        <v>104692</v>
      </c>
      <c r="B165">
        <v>5745684</v>
      </c>
      <c r="C165">
        <v>6559</v>
      </c>
      <c r="D165">
        <v>876</v>
      </c>
      <c r="E165">
        <v>15.4</v>
      </c>
      <c r="F165">
        <v>40562</v>
      </c>
      <c r="G165">
        <v>23.8</v>
      </c>
      <c r="H165">
        <v>0</v>
      </c>
      <c r="I165">
        <f>H165*(D165-D$1)</f>
        <v>0</v>
      </c>
    </row>
    <row r="166" spans="1:9" x14ac:dyDescent="0.35">
      <c r="A166">
        <v>104693</v>
      </c>
      <c r="B166">
        <v>11103201</v>
      </c>
      <c r="C166">
        <v>6717</v>
      </c>
      <c r="D166">
        <v>1653</v>
      </c>
      <c r="E166">
        <v>13</v>
      </c>
      <c r="F166">
        <v>39896</v>
      </c>
      <c r="G166">
        <v>36</v>
      </c>
      <c r="H166">
        <v>0</v>
      </c>
      <c r="I166">
        <f>H166*(D166-D$1)</f>
        <v>0</v>
      </c>
    </row>
    <row r="167" spans="1:9" x14ac:dyDescent="0.35">
      <c r="A167">
        <v>104696</v>
      </c>
      <c r="B167">
        <v>8257584</v>
      </c>
      <c r="C167">
        <v>7269</v>
      </c>
      <c r="D167">
        <v>1136</v>
      </c>
      <c r="E167">
        <v>14</v>
      </c>
      <c r="F167">
        <v>39716</v>
      </c>
      <c r="G167">
        <v>56</v>
      </c>
      <c r="H167">
        <v>0</v>
      </c>
      <c r="I167">
        <f>H167*(D167-D$1)</f>
        <v>0</v>
      </c>
    </row>
    <row r="168" spans="1:9" x14ac:dyDescent="0.35">
      <c r="A168">
        <v>104698</v>
      </c>
      <c r="B168">
        <v>8620928</v>
      </c>
      <c r="C168">
        <v>6016</v>
      </c>
      <c r="D168">
        <v>1433</v>
      </c>
      <c r="E168">
        <v>12.2</v>
      </c>
      <c r="F168">
        <v>39468</v>
      </c>
      <c r="G168">
        <v>16.7</v>
      </c>
      <c r="H168">
        <v>0</v>
      </c>
      <c r="I168">
        <f>H168*(D168-D$1)</f>
        <v>0</v>
      </c>
    </row>
    <row r="169" spans="1:9" x14ac:dyDescent="0.35">
      <c r="A169">
        <v>104700</v>
      </c>
      <c r="B169">
        <v>8063328</v>
      </c>
      <c r="C169">
        <v>7098</v>
      </c>
      <c r="D169">
        <v>1136</v>
      </c>
      <c r="E169">
        <v>13.4</v>
      </c>
      <c r="F169">
        <v>32628</v>
      </c>
      <c r="G169">
        <v>31.3</v>
      </c>
      <c r="H169">
        <v>0</v>
      </c>
      <c r="I169">
        <f>H169*(D169-D$1)</f>
        <v>0</v>
      </c>
    </row>
    <row r="170" spans="1:9" x14ac:dyDescent="0.35">
      <c r="A170">
        <v>104703</v>
      </c>
      <c r="B170">
        <v>3556971</v>
      </c>
      <c r="C170">
        <v>5673</v>
      </c>
      <c r="D170">
        <v>627</v>
      </c>
      <c r="E170">
        <v>17.3</v>
      </c>
      <c r="F170">
        <v>36307</v>
      </c>
      <c r="G170">
        <v>2.2999999999999998</v>
      </c>
      <c r="H170">
        <v>0</v>
      </c>
      <c r="I170">
        <f>H170*(D170-D$1)</f>
        <v>0</v>
      </c>
    </row>
    <row r="171" spans="1:9" x14ac:dyDescent="0.35">
      <c r="A171">
        <v>104705</v>
      </c>
      <c r="B171">
        <v>5242482</v>
      </c>
      <c r="C171">
        <v>5589</v>
      </c>
      <c r="D171">
        <v>938</v>
      </c>
      <c r="E171">
        <v>15.1</v>
      </c>
      <c r="F171">
        <v>38690</v>
      </c>
      <c r="G171">
        <v>14.2</v>
      </c>
      <c r="H171">
        <v>0</v>
      </c>
      <c r="I171">
        <f>H171*(D171-D$1)</f>
        <v>0</v>
      </c>
    </row>
    <row r="172" spans="1:9" x14ac:dyDescent="0.35">
      <c r="A172">
        <v>104706</v>
      </c>
      <c r="B172">
        <v>6496281</v>
      </c>
      <c r="C172">
        <v>7291</v>
      </c>
      <c r="D172">
        <v>891</v>
      </c>
      <c r="E172">
        <v>14.9</v>
      </c>
      <c r="F172">
        <v>41990</v>
      </c>
      <c r="G172">
        <v>31.5</v>
      </c>
      <c r="H172">
        <v>0</v>
      </c>
      <c r="I172">
        <f>H172*(D172-D$1)</f>
        <v>0</v>
      </c>
    </row>
    <row r="173" spans="1:9" x14ac:dyDescent="0.35">
      <c r="A173">
        <v>104713</v>
      </c>
      <c r="B173">
        <v>6969258</v>
      </c>
      <c r="C173">
        <v>5634</v>
      </c>
      <c r="D173">
        <v>1237</v>
      </c>
      <c r="E173">
        <v>14</v>
      </c>
      <c r="F173">
        <v>38521</v>
      </c>
      <c r="G173">
        <v>20.7</v>
      </c>
      <c r="H173">
        <v>0</v>
      </c>
      <c r="I173">
        <f>H173*(D173-D$1)</f>
        <v>0</v>
      </c>
    </row>
    <row r="174" spans="1:9" x14ac:dyDescent="0.35">
      <c r="A174">
        <v>104714</v>
      </c>
      <c r="B174">
        <v>7816410</v>
      </c>
      <c r="C174">
        <v>5985</v>
      </c>
      <c r="D174">
        <v>1306</v>
      </c>
      <c r="E174">
        <v>14</v>
      </c>
      <c r="F174">
        <v>39063</v>
      </c>
      <c r="G174">
        <v>19.100000000000001</v>
      </c>
      <c r="H174">
        <v>0</v>
      </c>
      <c r="I174">
        <f>H174*(D174-D$1)</f>
        <v>0</v>
      </c>
    </row>
    <row r="175" spans="1:9" x14ac:dyDescent="0.35">
      <c r="A175">
        <v>104715</v>
      </c>
      <c r="B175">
        <v>5512332</v>
      </c>
      <c r="C175">
        <v>6706</v>
      </c>
      <c r="D175">
        <v>822</v>
      </c>
      <c r="E175">
        <v>15.2</v>
      </c>
      <c r="F175">
        <v>41176</v>
      </c>
      <c r="G175">
        <v>29.7</v>
      </c>
      <c r="H175">
        <v>0</v>
      </c>
      <c r="I175">
        <f>H175*(D175-D$1)</f>
        <v>0</v>
      </c>
    </row>
    <row r="176" spans="1:9" x14ac:dyDescent="0.35">
      <c r="A176">
        <v>104717</v>
      </c>
      <c r="B176">
        <v>7282509</v>
      </c>
      <c r="C176">
        <v>6439</v>
      </c>
      <c r="D176">
        <v>1131</v>
      </c>
      <c r="E176">
        <v>15.3</v>
      </c>
      <c r="F176">
        <v>36311</v>
      </c>
      <c r="G176">
        <v>19.2</v>
      </c>
      <c r="H176">
        <v>0</v>
      </c>
      <c r="I176">
        <f>H176*(D176-D$1)</f>
        <v>0</v>
      </c>
    </row>
    <row r="177" spans="1:9" x14ac:dyDescent="0.35">
      <c r="A177">
        <v>104721</v>
      </c>
      <c r="B177">
        <v>4515559</v>
      </c>
      <c r="C177">
        <v>5527</v>
      </c>
      <c r="D177">
        <v>817</v>
      </c>
      <c r="E177">
        <v>15</v>
      </c>
      <c r="F177">
        <v>38908</v>
      </c>
      <c r="G177">
        <v>12.8</v>
      </c>
      <c r="H177">
        <v>0</v>
      </c>
      <c r="I177">
        <f>H177*(D177-D$1)</f>
        <v>0</v>
      </c>
    </row>
    <row r="178" spans="1:9" x14ac:dyDescent="0.35">
      <c r="A178">
        <v>104827</v>
      </c>
      <c r="B178">
        <v>4072551</v>
      </c>
      <c r="C178">
        <v>6537</v>
      </c>
      <c r="D178">
        <v>623</v>
      </c>
      <c r="E178">
        <v>15.7</v>
      </c>
      <c r="F178">
        <v>39498</v>
      </c>
      <c r="G178">
        <v>16</v>
      </c>
      <c r="H178">
        <v>0</v>
      </c>
      <c r="I178">
        <f>H178*(D178-D$1)</f>
        <v>0</v>
      </c>
    </row>
    <row r="179" spans="1:9" x14ac:dyDescent="0.35">
      <c r="A179">
        <v>104829</v>
      </c>
      <c r="B179">
        <v>8691138</v>
      </c>
      <c r="C179">
        <v>5961</v>
      </c>
      <c r="D179">
        <v>1458</v>
      </c>
      <c r="E179">
        <v>14.7</v>
      </c>
      <c r="F179">
        <v>40210</v>
      </c>
      <c r="G179">
        <v>20.3</v>
      </c>
      <c r="H179">
        <v>0</v>
      </c>
      <c r="I179">
        <f>H179*(D179-D$1)</f>
        <v>0</v>
      </c>
    </row>
    <row r="180" spans="1:9" x14ac:dyDescent="0.35">
      <c r="A180">
        <v>104833</v>
      </c>
      <c r="B180">
        <v>3621420</v>
      </c>
      <c r="C180">
        <v>6138</v>
      </c>
      <c r="D180">
        <v>590</v>
      </c>
      <c r="E180">
        <v>15.1</v>
      </c>
      <c r="F180">
        <v>40224</v>
      </c>
      <c r="G180">
        <v>26</v>
      </c>
      <c r="H180">
        <v>0</v>
      </c>
      <c r="I180">
        <f>H180*(D180-D$1)</f>
        <v>0</v>
      </c>
    </row>
    <row r="181" spans="1:9" x14ac:dyDescent="0.35">
      <c r="A181">
        <v>104834</v>
      </c>
      <c r="B181">
        <v>6055910</v>
      </c>
      <c r="C181">
        <v>5089</v>
      </c>
      <c r="D181">
        <v>1190</v>
      </c>
      <c r="E181">
        <v>17.8</v>
      </c>
      <c r="F181">
        <v>40808</v>
      </c>
      <c r="G181">
        <v>9.8000000000000007</v>
      </c>
      <c r="H181">
        <v>0</v>
      </c>
      <c r="I181">
        <f>H181*(D181-D$1)</f>
        <v>0</v>
      </c>
    </row>
    <row r="182" spans="1:9" x14ac:dyDescent="0.35">
      <c r="A182">
        <v>104835</v>
      </c>
      <c r="B182">
        <v>4809546</v>
      </c>
      <c r="C182">
        <v>6517</v>
      </c>
      <c r="D182">
        <v>738</v>
      </c>
      <c r="E182">
        <v>13.2</v>
      </c>
      <c r="F182">
        <v>41647</v>
      </c>
      <c r="G182">
        <v>30.2</v>
      </c>
      <c r="H182">
        <v>0</v>
      </c>
      <c r="I182">
        <f>H182*(D182-D$1)</f>
        <v>0</v>
      </c>
    </row>
    <row r="183" spans="1:9" x14ac:dyDescent="0.35">
      <c r="A183">
        <v>104956</v>
      </c>
      <c r="B183">
        <v>4794517</v>
      </c>
      <c r="C183">
        <v>6251</v>
      </c>
      <c r="D183">
        <v>767</v>
      </c>
      <c r="E183">
        <v>13.6</v>
      </c>
      <c r="F183">
        <v>37216</v>
      </c>
      <c r="G183">
        <v>16.399999999999999</v>
      </c>
      <c r="H183">
        <v>0</v>
      </c>
      <c r="I183">
        <f>H183*(D183-D$1)</f>
        <v>0</v>
      </c>
    </row>
    <row r="184" spans="1:9" x14ac:dyDescent="0.35">
      <c r="A184">
        <v>104959</v>
      </c>
      <c r="B184">
        <v>3923136</v>
      </c>
      <c r="C184">
        <v>7784</v>
      </c>
      <c r="D184">
        <v>504</v>
      </c>
      <c r="E184">
        <v>12</v>
      </c>
      <c r="F184">
        <v>45804</v>
      </c>
      <c r="G184">
        <v>35.9</v>
      </c>
      <c r="H184">
        <v>0</v>
      </c>
      <c r="I184">
        <f>H184*(D184-D$1)</f>
        <v>0</v>
      </c>
    </row>
    <row r="185" spans="1:9" x14ac:dyDescent="0.35">
      <c r="A185">
        <v>104960</v>
      </c>
      <c r="B185">
        <v>7225376</v>
      </c>
      <c r="C185">
        <v>5074</v>
      </c>
      <c r="D185">
        <v>1424</v>
      </c>
      <c r="E185">
        <v>15.9</v>
      </c>
      <c r="F185">
        <v>40343</v>
      </c>
      <c r="G185">
        <v>8.9</v>
      </c>
      <c r="H185">
        <v>0</v>
      </c>
      <c r="I185">
        <f>H185*(D185-D$1)</f>
        <v>0</v>
      </c>
    </row>
    <row r="186" spans="1:9" x14ac:dyDescent="0.35">
      <c r="A186">
        <v>104961</v>
      </c>
      <c r="B186">
        <v>6554111</v>
      </c>
      <c r="C186">
        <v>4969</v>
      </c>
      <c r="D186">
        <v>1319</v>
      </c>
      <c r="E186">
        <v>17</v>
      </c>
      <c r="F186">
        <v>41125</v>
      </c>
      <c r="G186">
        <v>8</v>
      </c>
      <c r="H186">
        <v>0</v>
      </c>
      <c r="I186">
        <f>H186*(D186-D$1)</f>
        <v>0</v>
      </c>
    </row>
    <row r="187" spans="1:9" x14ac:dyDescent="0.35">
      <c r="A187">
        <v>104962</v>
      </c>
      <c r="B187">
        <v>4793580</v>
      </c>
      <c r="C187">
        <v>5940</v>
      </c>
      <c r="D187">
        <v>807</v>
      </c>
      <c r="E187">
        <v>17</v>
      </c>
      <c r="F187">
        <v>40033</v>
      </c>
      <c r="G187">
        <v>19.8</v>
      </c>
      <c r="H187">
        <v>0</v>
      </c>
      <c r="I187">
        <f>H187*(D187-D$1)</f>
        <v>0</v>
      </c>
    </row>
    <row r="188" spans="1:9" x14ac:dyDescent="0.35">
      <c r="A188">
        <v>104964</v>
      </c>
      <c r="B188">
        <v>6431040</v>
      </c>
      <c r="C188">
        <v>5280</v>
      </c>
      <c r="D188">
        <v>1218</v>
      </c>
      <c r="E188">
        <v>14.9</v>
      </c>
      <c r="F188">
        <v>39478</v>
      </c>
      <c r="G188">
        <v>10.4</v>
      </c>
      <c r="H188">
        <v>0</v>
      </c>
      <c r="I188">
        <f>H188*(D188-D$1)</f>
        <v>0</v>
      </c>
    </row>
    <row r="189" spans="1:9" x14ac:dyDescent="0.35">
      <c r="A189">
        <v>105097</v>
      </c>
      <c r="B189">
        <v>4280448</v>
      </c>
      <c r="C189">
        <v>6816</v>
      </c>
      <c r="D189">
        <v>628</v>
      </c>
      <c r="E189">
        <v>12.4</v>
      </c>
      <c r="F189">
        <v>35691</v>
      </c>
      <c r="G189">
        <v>27</v>
      </c>
      <c r="H189">
        <v>0</v>
      </c>
      <c r="I189">
        <f>H189*(D189-D$1)</f>
        <v>0</v>
      </c>
    </row>
    <row r="190" spans="1:9" x14ac:dyDescent="0.35">
      <c r="A190">
        <v>105101</v>
      </c>
      <c r="B190">
        <v>4791026</v>
      </c>
      <c r="C190">
        <v>5857</v>
      </c>
      <c r="D190">
        <v>818</v>
      </c>
      <c r="E190">
        <v>14.7</v>
      </c>
      <c r="F190">
        <v>38853</v>
      </c>
      <c r="G190">
        <v>10.199999999999999</v>
      </c>
      <c r="H190">
        <v>0</v>
      </c>
      <c r="I190">
        <f>H190*(D190-D$1)</f>
        <v>0</v>
      </c>
    </row>
    <row r="191" spans="1:9" x14ac:dyDescent="0.35">
      <c r="A191">
        <v>105103</v>
      </c>
      <c r="B191">
        <v>5513938</v>
      </c>
      <c r="C191">
        <v>6434</v>
      </c>
      <c r="D191">
        <v>857</v>
      </c>
      <c r="E191">
        <v>15.1</v>
      </c>
      <c r="F191">
        <v>39983</v>
      </c>
      <c r="G191">
        <v>19</v>
      </c>
      <c r="H191">
        <v>0</v>
      </c>
      <c r="I191">
        <f>H191*(D191-D$1)</f>
        <v>0</v>
      </c>
    </row>
    <row r="192" spans="1:9" x14ac:dyDescent="0.35">
      <c r="A192">
        <v>105107</v>
      </c>
      <c r="B192">
        <v>5118610</v>
      </c>
      <c r="C192">
        <v>5810</v>
      </c>
      <c r="D192">
        <v>881</v>
      </c>
      <c r="E192">
        <v>15</v>
      </c>
      <c r="F192">
        <v>39525</v>
      </c>
      <c r="G192">
        <v>15.2</v>
      </c>
      <c r="H192">
        <v>0</v>
      </c>
      <c r="I192">
        <f>H192*(D192-D$1)</f>
        <v>0</v>
      </c>
    </row>
    <row r="193" spans="1:9" x14ac:dyDescent="0.35">
      <c r="A193">
        <v>105252</v>
      </c>
      <c r="B193">
        <v>4810582</v>
      </c>
      <c r="C193">
        <v>5633</v>
      </c>
      <c r="D193">
        <v>854</v>
      </c>
      <c r="E193">
        <v>17.100000000000001</v>
      </c>
      <c r="F193">
        <v>41305</v>
      </c>
      <c r="G193">
        <v>11.5</v>
      </c>
      <c r="H193">
        <v>0</v>
      </c>
      <c r="I193">
        <f>H193*(D193-D$1)</f>
        <v>0</v>
      </c>
    </row>
    <row r="194" spans="1:9" x14ac:dyDescent="0.35">
      <c r="A194">
        <v>105253</v>
      </c>
      <c r="B194">
        <v>8047716</v>
      </c>
      <c r="C194">
        <v>5358</v>
      </c>
      <c r="D194">
        <v>1502</v>
      </c>
      <c r="E194">
        <v>15</v>
      </c>
      <c r="F194">
        <v>38696</v>
      </c>
      <c r="G194">
        <v>8.6</v>
      </c>
      <c r="H194">
        <v>0</v>
      </c>
      <c r="I194">
        <f>H194*(D194-D$1)</f>
        <v>0</v>
      </c>
    </row>
    <row r="195" spans="1:9" x14ac:dyDescent="0.35">
      <c r="A195">
        <v>105262</v>
      </c>
      <c r="B195">
        <v>4623012</v>
      </c>
      <c r="C195">
        <v>5484</v>
      </c>
      <c r="D195">
        <v>843</v>
      </c>
      <c r="E195">
        <v>16</v>
      </c>
      <c r="F195">
        <v>40399</v>
      </c>
      <c r="G195">
        <v>6.3</v>
      </c>
      <c r="H195">
        <v>0</v>
      </c>
      <c r="I195">
        <f>H195*(D195-D$1)</f>
        <v>0</v>
      </c>
    </row>
    <row r="196" spans="1:9" x14ac:dyDescent="0.35">
      <c r="A196">
        <v>105263</v>
      </c>
      <c r="B196">
        <v>5453276</v>
      </c>
      <c r="C196">
        <v>6148</v>
      </c>
      <c r="D196">
        <v>887</v>
      </c>
      <c r="E196">
        <v>14.4</v>
      </c>
      <c r="F196">
        <v>38121</v>
      </c>
      <c r="G196">
        <v>20.5</v>
      </c>
      <c r="H196">
        <v>0</v>
      </c>
      <c r="I196">
        <f>H196*(D196-D$1)</f>
        <v>0</v>
      </c>
    </row>
    <row r="197" spans="1:9" x14ac:dyDescent="0.35">
      <c r="A197">
        <v>105264</v>
      </c>
      <c r="B197">
        <v>7867844</v>
      </c>
      <c r="C197">
        <v>5479</v>
      </c>
      <c r="D197">
        <v>1436</v>
      </c>
      <c r="E197">
        <v>15.2</v>
      </c>
      <c r="F197">
        <v>38740</v>
      </c>
      <c r="G197">
        <v>12</v>
      </c>
      <c r="H197">
        <v>0</v>
      </c>
      <c r="I197">
        <f>H197*(D197-D$1)</f>
        <v>0</v>
      </c>
    </row>
    <row r="198" spans="1:9" x14ac:dyDescent="0.35">
      <c r="A198">
        <v>105354</v>
      </c>
      <c r="B198">
        <v>5279115</v>
      </c>
      <c r="C198">
        <v>5295</v>
      </c>
      <c r="D198">
        <v>997</v>
      </c>
      <c r="E198">
        <v>15.3</v>
      </c>
      <c r="F198">
        <v>39857</v>
      </c>
      <c r="G198">
        <v>11.9</v>
      </c>
      <c r="H198">
        <v>0</v>
      </c>
      <c r="I198">
        <f>H198*(D198-D$1)</f>
        <v>0</v>
      </c>
    </row>
    <row r="199" spans="1:9" x14ac:dyDescent="0.35">
      <c r="A199">
        <v>105355</v>
      </c>
      <c r="B199">
        <v>4725700</v>
      </c>
      <c r="C199">
        <v>5495</v>
      </c>
      <c r="D199">
        <v>860</v>
      </c>
      <c r="E199">
        <v>16</v>
      </c>
      <c r="F199">
        <v>39104</v>
      </c>
      <c r="G199">
        <v>23.1</v>
      </c>
      <c r="H199">
        <v>0</v>
      </c>
      <c r="I199">
        <f>H199*(D199-D$1)</f>
        <v>0</v>
      </c>
    </row>
    <row r="200" spans="1:9" x14ac:dyDescent="0.35">
      <c r="A200">
        <v>105358</v>
      </c>
      <c r="B200">
        <v>4453080</v>
      </c>
      <c r="C200">
        <v>5160</v>
      </c>
      <c r="D200">
        <v>863</v>
      </c>
      <c r="E200">
        <v>16.899999999999999</v>
      </c>
      <c r="F200">
        <v>40391</v>
      </c>
      <c r="G200">
        <v>13.8</v>
      </c>
      <c r="H200">
        <v>0</v>
      </c>
      <c r="I200">
        <f>H200*(D200-D$1)</f>
        <v>0</v>
      </c>
    </row>
    <row r="201" spans="1:9" x14ac:dyDescent="0.35">
      <c r="A201">
        <v>105360</v>
      </c>
      <c r="B201">
        <v>4715194</v>
      </c>
      <c r="C201">
        <v>5426</v>
      </c>
      <c r="D201">
        <v>869</v>
      </c>
      <c r="E201">
        <v>16.8</v>
      </c>
      <c r="F201">
        <v>41073</v>
      </c>
      <c r="G201">
        <v>19.399999999999999</v>
      </c>
      <c r="H201">
        <v>0</v>
      </c>
      <c r="I201">
        <f>H201*(D201-D$1)</f>
        <v>0</v>
      </c>
    </row>
    <row r="202" spans="1:9" x14ac:dyDescent="0.35">
      <c r="A202">
        <v>105361</v>
      </c>
      <c r="B202">
        <v>5556510</v>
      </c>
      <c r="C202">
        <v>5193</v>
      </c>
      <c r="D202">
        <v>1070</v>
      </c>
      <c r="E202">
        <v>15.7</v>
      </c>
      <c r="F202">
        <v>39462</v>
      </c>
      <c r="G202">
        <v>7.4</v>
      </c>
      <c r="H202">
        <v>0</v>
      </c>
      <c r="I202">
        <f>H202*(D202-D$1)</f>
        <v>0</v>
      </c>
    </row>
    <row r="203" spans="1:9" x14ac:dyDescent="0.35">
      <c r="A203">
        <v>105362</v>
      </c>
      <c r="B203">
        <v>4444480</v>
      </c>
      <c r="C203">
        <v>5440</v>
      </c>
      <c r="D203">
        <v>817</v>
      </c>
      <c r="E203">
        <v>17.3</v>
      </c>
      <c r="F203">
        <v>38529</v>
      </c>
      <c r="G203">
        <v>28</v>
      </c>
      <c r="H203">
        <v>0</v>
      </c>
      <c r="I203">
        <f>H203*(D203-D$1)</f>
        <v>0</v>
      </c>
    </row>
    <row r="204" spans="1:9" x14ac:dyDescent="0.35">
      <c r="A204">
        <v>105364</v>
      </c>
      <c r="B204">
        <v>3767458</v>
      </c>
      <c r="C204">
        <v>6598</v>
      </c>
      <c r="D204">
        <v>571</v>
      </c>
      <c r="E204">
        <v>16.5</v>
      </c>
      <c r="F204">
        <v>43115</v>
      </c>
      <c r="G204">
        <v>36.799999999999997</v>
      </c>
      <c r="H204">
        <v>0</v>
      </c>
      <c r="I204">
        <f>H204*(D204-D$1)</f>
        <v>0</v>
      </c>
    </row>
    <row r="205" spans="1:9" x14ac:dyDescent="0.35">
      <c r="A205">
        <v>105365</v>
      </c>
      <c r="B205">
        <v>3946380</v>
      </c>
      <c r="C205">
        <v>4964</v>
      </c>
      <c r="D205">
        <v>795</v>
      </c>
      <c r="E205">
        <v>16.8</v>
      </c>
      <c r="F205">
        <v>40766</v>
      </c>
      <c r="G205">
        <v>7.1</v>
      </c>
      <c r="H205">
        <v>0</v>
      </c>
      <c r="I205">
        <f>H205*(D205-D$1)</f>
        <v>0</v>
      </c>
    </row>
    <row r="206" spans="1:9" x14ac:dyDescent="0.35">
      <c r="A206">
        <v>105366</v>
      </c>
      <c r="B206">
        <v>6032752</v>
      </c>
      <c r="C206">
        <v>4994</v>
      </c>
      <c r="D206">
        <v>1208</v>
      </c>
      <c r="E206">
        <v>15.5</v>
      </c>
      <c r="F206">
        <v>37773</v>
      </c>
      <c r="G206">
        <v>7.5</v>
      </c>
      <c r="H206">
        <v>0</v>
      </c>
      <c r="I206">
        <f>H206*(D206-D$1)</f>
        <v>0</v>
      </c>
    </row>
    <row r="207" spans="1:9" x14ac:dyDescent="0.35">
      <c r="A207">
        <v>105367</v>
      </c>
      <c r="B207">
        <v>5234405</v>
      </c>
      <c r="C207">
        <v>5009</v>
      </c>
      <c r="D207">
        <v>1045</v>
      </c>
      <c r="E207">
        <v>15.5</v>
      </c>
      <c r="F207">
        <v>38762</v>
      </c>
      <c r="G207">
        <v>7.6</v>
      </c>
      <c r="H207">
        <v>0</v>
      </c>
      <c r="I207">
        <f>H207*(D207-D$1)</f>
        <v>0</v>
      </c>
    </row>
    <row r="208" spans="1:9" x14ac:dyDescent="0.35">
      <c r="A208">
        <v>105560</v>
      </c>
      <c r="B208">
        <v>12537320</v>
      </c>
      <c r="C208">
        <v>7580</v>
      </c>
      <c r="D208">
        <v>1654</v>
      </c>
      <c r="E208">
        <v>12.6</v>
      </c>
      <c r="F208">
        <v>36847</v>
      </c>
      <c r="G208">
        <v>24.6</v>
      </c>
      <c r="H208">
        <v>0</v>
      </c>
      <c r="I208">
        <f>H208*(D208-D$1)</f>
        <v>0</v>
      </c>
    </row>
    <row r="209" spans="1:9" x14ac:dyDescent="0.35">
      <c r="A209">
        <v>105574</v>
      </c>
      <c r="B209">
        <v>5294268</v>
      </c>
      <c r="C209">
        <v>7003</v>
      </c>
      <c r="D209">
        <v>756</v>
      </c>
      <c r="E209">
        <v>12.6</v>
      </c>
      <c r="F209">
        <v>37196</v>
      </c>
      <c r="G209">
        <v>24.8</v>
      </c>
      <c r="H209">
        <v>0</v>
      </c>
      <c r="I209">
        <f>H209*(D209-D$1)</f>
        <v>0</v>
      </c>
    </row>
    <row r="210" spans="1:9" x14ac:dyDescent="0.35">
      <c r="A210">
        <v>105576</v>
      </c>
      <c r="B210">
        <v>5369910</v>
      </c>
      <c r="C210">
        <v>7306</v>
      </c>
      <c r="D210">
        <v>735</v>
      </c>
      <c r="E210">
        <v>13.3</v>
      </c>
      <c r="F210">
        <v>39483</v>
      </c>
      <c r="G210">
        <v>24.7</v>
      </c>
      <c r="H210">
        <v>0</v>
      </c>
      <c r="I210">
        <f>H210*(D210-D$1)</f>
        <v>0</v>
      </c>
    </row>
    <row r="211" spans="1:9" x14ac:dyDescent="0.35">
      <c r="A211">
        <v>105577</v>
      </c>
      <c r="B211">
        <v>6873060</v>
      </c>
      <c r="C211">
        <v>6029</v>
      </c>
      <c r="D211">
        <v>1140</v>
      </c>
      <c r="E211">
        <v>16.7</v>
      </c>
      <c r="F211">
        <v>40067</v>
      </c>
      <c r="G211">
        <v>25</v>
      </c>
      <c r="H211">
        <v>0</v>
      </c>
      <c r="I211">
        <f>H211*(D211-D$1)</f>
        <v>0</v>
      </c>
    </row>
    <row r="212" spans="1:9" x14ac:dyDescent="0.35">
      <c r="A212">
        <v>105581</v>
      </c>
      <c r="B212">
        <v>5787628</v>
      </c>
      <c r="C212">
        <v>6622</v>
      </c>
      <c r="D212">
        <v>874</v>
      </c>
      <c r="E212">
        <v>12.7</v>
      </c>
      <c r="F212">
        <v>38975</v>
      </c>
      <c r="G212">
        <v>21.5</v>
      </c>
      <c r="H212">
        <v>0</v>
      </c>
      <c r="I212">
        <f>H212*(D212-D$1)</f>
        <v>0</v>
      </c>
    </row>
    <row r="213" spans="1:9" x14ac:dyDescent="0.35">
      <c r="A213">
        <v>105736</v>
      </c>
      <c r="B213">
        <v>7026941</v>
      </c>
      <c r="C213">
        <v>5209</v>
      </c>
      <c r="D213">
        <v>1349</v>
      </c>
      <c r="E213">
        <v>16.3</v>
      </c>
      <c r="F213">
        <v>38957</v>
      </c>
      <c r="G213">
        <v>7.6</v>
      </c>
      <c r="H213">
        <v>0</v>
      </c>
      <c r="I213">
        <f>H213*(D213-D$1)</f>
        <v>0</v>
      </c>
    </row>
    <row r="214" spans="1:9" x14ac:dyDescent="0.35">
      <c r="A214">
        <v>105738</v>
      </c>
      <c r="B214">
        <v>9390648</v>
      </c>
      <c r="C214">
        <v>6294</v>
      </c>
      <c r="D214">
        <v>1492</v>
      </c>
      <c r="E214">
        <v>15.8</v>
      </c>
      <c r="F214">
        <v>41187</v>
      </c>
      <c r="G214">
        <v>18.7</v>
      </c>
      <c r="H214">
        <v>0</v>
      </c>
      <c r="I214">
        <f>H214*(D214-D$1)</f>
        <v>0</v>
      </c>
    </row>
    <row r="215" spans="1:9" x14ac:dyDescent="0.35">
      <c r="A215">
        <v>105834</v>
      </c>
      <c r="B215">
        <v>5880588</v>
      </c>
      <c r="C215">
        <v>6713</v>
      </c>
      <c r="D215">
        <v>876</v>
      </c>
      <c r="E215">
        <v>14.5</v>
      </c>
      <c r="F215">
        <v>41893</v>
      </c>
      <c r="G215">
        <v>24.2</v>
      </c>
      <c r="H215">
        <v>0</v>
      </c>
      <c r="I215">
        <f>H215*(D215-D$1)</f>
        <v>0</v>
      </c>
    </row>
    <row r="216" spans="1:9" x14ac:dyDescent="0.35">
      <c r="A216">
        <v>105837</v>
      </c>
      <c r="B216">
        <v>7039890</v>
      </c>
      <c r="C216">
        <v>6017</v>
      </c>
      <c r="D216">
        <v>1170</v>
      </c>
      <c r="E216">
        <v>15.1</v>
      </c>
      <c r="F216">
        <v>39486</v>
      </c>
      <c r="G216">
        <v>24</v>
      </c>
      <c r="H216">
        <v>0</v>
      </c>
      <c r="I216">
        <f>H216*(D216-D$1)</f>
        <v>0</v>
      </c>
    </row>
    <row r="217" spans="1:9" x14ac:dyDescent="0.35">
      <c r="A217">
        <v>105839</v>
      </c>
      <c r="B217">
        <v>5027666</v>
      </c>
      <c r="C217">
        <v>6454</v>
      </c>
      <c r="D217">
        <v>779</v>
      </c>
      <c r="E217">
        <v>16.2</v>
      </c>
      <c r="F217">
        <v>38321</v>
      </c>
      <c r="G217">
        <v>24.9</v>
      </c>
      <c r="H217">
        <v>0</v>
      </c>
      <c r="I217">
        <f>H217*(D217-D$1)</f>
        <v>0</v>
      </c>
    </row>
    <row r="218" spans="1:9" x14ac:dyDescent="0.35">
      <c r="A218">
        <v>105840</v>
      </c>
      <c r="B218">
        <v>7286666</v>
      </c>
      <c r="C218">
        <v>5834</v>
      </c>
      <c r="D218">
        <v>1249</v>
      </c>
      <c r="E218">
        <v>15.8</v>
      </c>
      <c r="F218">
        <v>38662</v>
      </c>
      <c r="G218">
        <v>14.4</v>
      </c>
      <c r="H218">
        <v>0</v>
      </c>
      <c r="I218">
        <f>H218*(D218-D$1)</f>
        <v>0</v>
      </c>
    </row>
    <row r="219" spans="1:9" x14ac:dyDescent="0.35">
      <c r="A219">
        <v>105844</v>
      </c>
      <c r="B219">
        <v>6229620</v>
      </c>
      <c r="C219">
        <v>5877</v>
      </c>
      <c r="D219">
        <v>1060</v>
      </c>
      <c r="E219">
        <v>14.1</v>
      </c>
      <c r="F219">
        <v>40981</v>
      </c>
      <c r="G219">
        <v>13.8</v>
      </c>
      <c r="H219">
        <v>0</v>
      </c>
      <c r="I219">
        <f>H219*(D219-D$1)</f>
        <v>0</v>
      </c>
    </row>
    <row r="220" spans="1:9" x14ac:dyDescent="0.35">
      <c r="A220">
        <v>105845</v>
      </c>
      <c r="B220">
        <v>5948384</v>
      </c>
      <c r="C220">
        <v>5792</v>
      </c>
      <c r="D220">
        <v>1027</v>
      </c>
      <c r="E220">
        <v>13.2</v>
      </c>
      <c r="F220">
        <v>39079</v>
      </c>
      <c r="G220">
        <v>22.2</v>
      </c>
      <c r="H220">
        <v>0</v>
      </c>
      <c r="I220">
        <f>H220*(D220-D$1)</f>
        <v>0</v>
      </c>
    </row>
    <row r="221" spans="1:9" x14ac:dyDescent="0.35">
      <c r="A221">
        <v>105986</v>
      </c>
      <c r="B221">
        <v>6556668</v>
      </c>
      <c r="C221">
        <v>7221</v>
      </c>
      <c r="D221">
        <v>908</v>
      </c>
      <c r="E221">
        <v>13.2</v>
      </c>
      <c r="F221">
        <v>39063</v>
      </c>
      <c r="G221">
        <v>17.5</v>
      </c>
      <c r="H221">
        <v>0</v>
      </c>
      <c r="I221">
        <f>H221*(D221-D$1)</f>
        <v>0</v>
      </c>
    </row>
    <row r="222" spans="1:9" x14ac:dyDescent="0.35">
      <c r="A222">
        <v>105989</v>
      </c>
      <c r="B222">
        <v>6856875</v>
      </c>
      <c r="C222">
        <v>6625</v>
      </c>
      <c r="D222">
        <v>1035</v>
      </c>
      <c r="E222">
        <v>15.6</v>
      </c>
      <c r="F222">
        <v>39334</v>
      </c>
      <c r="G222">
        <v>9.6999999999999993</v>
      </c>
      <c r="H222">
        <v>0</v>
      </c>
      <c r="I222">
        <f>H222*(D222-D$1)</f>
        <v>0</v>
      </c>
    </row>
    <row r="223" spans="1:9" x14ac:dyDescent="0.35">
      <c r="A223">
        <v>106133</v>
      </c>
      <c r="B223">
        <v>6340260</v>
      </c>
      <c r="C223">
        <v>5052</v>
      </c>
      <c r="D223">
        <v>1255</v>
      </c>
      <c r="E223">
        <v>16.3</v>
      </c>
      <c r="F223">
        <v>40508</v>
      </c>
      <c r="G223">
        <v>6.7</v>
      </c>
      <c r="H223">
        <v>0</v>
      </c>
      <c r="I223">
        <f>H223*(D223-D$1)</f>
        <v>0</v>
      </c>
    </row>
    <row r="224" spans="1:9" x14ac:dyDescent="0.35">
      <c r="A224">
        <v>106135</v>
      </c>
      <c r="B224">
        <v>6212311</v>
      </c>
      <c r="C224">
        <v>5663</v>
      </c>
      <c r="D224">
        <v>1097</v>
      </c>
      <c r="E224">
        <v>13.9</v>
      </c>
      <c r="F224">
        <v>39245</v>
      </c>
      <c r="G224">
        <v>14.5</v>
      </c>
      <c r="H224">
        <v>0</v>
      </c>
      <c r="I224">
        <f>H224*(D224-D$1)</f>
        <v>0</v>
      </c>
    </row>
    <row r="225" spans="1:9" x14ac:dyDescent="0.35">
      <c r="A225">
        <v>106136</v>
      </c>
      <c r="B225">
        <v>6305712</v>
      </c>
      <c r="C225">
        <v>6128</v>
      </c>
      <c r="D225">
        <v>1029</v>
      </c>
      <c r="E225">
        <v>12.3</v>
      </c>
      <c r="F225">
        <v>39357</v>
      </c>
      <c r="G225">
        <v>20.8</v>
      </c>
      <c r="H225">
        <v>0</v>
      </c>
      <c r="I225">
        <f>H225*(D225-D$1)</f>
        <v>0</v>
      </c>
    </row>
    <row r="226" spans="1:9" x14ac:dyDescent="0.35">
      <c r="A226">
        <v>106138</v>
      </c>
      <c r="B226">
        <v>7114314</v>
      </c>
      <c r="C226">
        <v>4989</v>
      </c>
      <c r="D226">
        <v>1426</v>
      </c>
      <c r="E226">
        <v>17</v>
      </c>
      <c r="F226">
        <v>39868</v>
      </c>
      <c r="G226">
        <v>7.8</v>
      </c>
      <c r="H226">
        <v>0</v>
      </c>
      <c r="I226">
        <f>H226*(D226-D$1)</f>
        <v>0</v>
      </c>
    </row>
    <row r="227" spans="1:9" x14ac:dyDescent="0.35">
      <c r="A227">
        <v>106139</v>
      </c>
      <c r="B227">
        <v>5693688</v>
      </c>
      <c r="C227">
        <v>5214</v>
      </c>
      <c r="D227">
        <v>1092</v>
      </c>
      <c r="E227">
        <v>15.4</v>
      </c>
      <c r="F227">
        <v>38132</v>
      </c>
      <c r="G227">
        <v>9.6</v>
      </c>
      <c r="H227">
        <v>0</v>
      </c>
      <c r="I227">
        <f>H227*(D227-D$1)</f>
        <v>0</v>
      </c>
    </row>
    <row r="228" spans="1:9" x14ac:dyDescent="0.35">
      <c r="A228">
        <v>106142</v>
      </c>
      <c r="B228">
        <v>4374981</v>
      </c>
      <c r="C228">
        <v>5517</v>
      </c>
      <c r="D228">
        <v>793</v>
      </c>
      <c r="E228">
        <v>16.2</v>
      </c>
      <c r="F228">
        <v>41345</v>
      </c>
      <c r="G228">
        <v>8.1999999999999993</v>
      </c>
      <c r="H228">
        <v>0</v>
      </c>
      <c r="I228">
        <f>H228*(D228-D$1)</f>
        <v>0</v>
      </c>
    </row>
    <row r="229" spans="1:9" x14ac:dyDescent="0.35">
      <c r="A229">
        <v>106143</v>
      </c>
      <c r="B229">
        <v>4046328</v>
      </c>
      <c r="C229">
        <v>5148</v>
      </c>
      <c r="D229">
        <v>786</v>
      </c>
      <c r="E229">
        <v>15.6</v>
      </c>
      <c r="F229">
        <v>41267</v>
      </c>
      <c r="G229">
        <v>13</v>
      </c>
      <c r="H229">
        <v>0</v>
      </c>
      <c r="I229">
        <f>H229*(D229-D$1)</f>
        <v>0</v>
      </c>
    </row>
    <row r="230" spans="1:9" x14ac:dyDescent="0.35">
      <c r="A230">
        <v>106144</v>
      </c>
      <c r="B230">
        <v>3730456</v>
      </c>
      <c r="C230">
        <v>5884</v>
      </c>
      <c r="D230">
        <v>634</v>
      </c>
      <c r="E230">
        <v>14.8</v>
      </c>
      <c r="F230">
        <v>38286</v>
      </c>
      <c r="G230">
        <v>19.8</v>
      </c>
      <c r="H230">
        <v>0</v>
      </c>
      <c r="I230">
        <f>H230*(D230-D$1)</f>
        <v>0</v>
      </c>
    </row>
    <row r="231" spans="1:9" x14ac:dyDescent="0.35">
      <c r="A231">
        <v>106266</v>
      </c>
      <c r="B231">
        <v>4687024</v>
      </c>
      <c r="C231">
        <v>5948</v>
      </c>
      <c r="D231">
        <v>788</v>
      </c>
      <c r="E231">
        <v>16</v>
      </c>
      <c r="F231">
        <v>40545</v>
      </c>
      <c r="G231">
        <v>12.6</v>
      </c>
      <c r="H231">
        <v>0</v>
      </c>
      <c r="I231">
        <f>H231*(D231-D$1)</f>
        <v>0</v>
      </c>
    </row>
    <row r="232" spans="1:9" x14ac:dyDescent="0.35">
      <c r="A232">
        <v>106268</v>
      </c>
      <c r="B232">
        <v>5990590</v>
      </c>
      <c r="C232">
        <v>6731</v>
      </c>
      <c r="D232">
        <v>890</v>
      </c>
      <c r="E232">
        <v>15.8</v>
      </c>
      <c r="F232">
        <v>41996</v>
      </c>
      <c r="G232">
        <v>28</v>
      </c>
      <c r="H232">
        <v>0</v>
      </c>
      <c r="I232">
        <f>H232*(D232-D$1)</f>
        <v>0</v>
      </c>
    </row>
    <row r="233" spans="1:9" x14ac:dyDescent="0.35">
      <c r="A233">
        <v>106270</v>
      </c>
      <c r="B233">
        <v>4362960</v>
      </c>
      <c r="C233">
        <v>5565</v>
      </c>
      <c r="D233">
        <v>784</v>
      </c>
      <c r="E233">
        <v>16.399999999999999</v>
      </c>
      <c r="F233">
        <v>40115</v>
      </c>
      <c r="G233">
        <v>16.8</v>
      </c>
      <c r="H233">
        <v>0</v>
      </c>
      <c r="I233">
        <f>H233*(D233-D$1)</f>
        <v>0</v>
      </c>
    </row>
    <row r="234" spans="1:9" x14ac:dyDescent="0.35">
      <c r="A234">
        <v>106271</v>
      </c>
      <c r="B234">
        <v>4201594</v>
      </c>
      <c r="C234">
        <v>5543</v>
      </c>
      <c r="D234">
        <v>758</v>
      </c>
      <c r="E234">
        <v>14</v>
      </c>
      <c r="F234">
        <v>39009</v>
      </c>
      <c r="G234">
        <v>10</v>
      </c>
      <c r="H234">
        <v>0</v>
      </c>
      <c r="I234">
        <f>H234*(D234-D$1)</f>
        <v>0</v>
      </c>
    </row>
    <row r="235" spans="1:9" x14ac:dyDescent="0.35">
      <c r="A235">
        <v>106365</v>
      </c>
      <c r="B235">
        <v>2983032</v>
      </c>
      <c r="C235">
        <v>9561</v>
      </c>
      <c r="D235">
        <v>312</v>
      </c>
      <c r="E235">
        <v>10.5</v>
      </c>
      <c r="F235">
        <v>35781</v>
      </c>
      <c r="G235">
        <v>22.6</v>
      </c>
      <c r="H235">
        <v>0</v>
      </c>
      <c r="I235">
        <f>H235*(D235-D$1)</f>
        <v>0</v>
      </c>
    </row>
    <row r="236" spans="1:9" x14ac:dyDescent="0.35">
      <c r="A236">
        <v>106368</v>
      </c>
      <c r="B236">
        <v>4071651</v>
      </c>
      <c r="C236">
        <v>5281</v>
      </c>
      <c r="D236">
        <v>771</v>
      </c>
      <c r="E236">
        <v>16.8</v>
      </c>
      <c r="F236">
        <v>39728</v>
      </c>
      <c r="G236">
        <v>7</v>
      </c>
      <c r="H236">
        <v>0</v>
      </c>
      <c r="I236">
        <f>H236*(D236-D$1)</f>
        <v>0</v>
      </c>
    </row>
    <row r="237" spans="1:9" x14ac:dyDescent="0.35">
      <c r="A237">
        <v>106370</v>
      </c>
      <c r="B237">
        <v>5850504</v>
      </c>
      <c r="C237">
        <v>7304</v>
      </c>
      <c r="D237">
        <v>801</v>
      </c>
      <c r="E237">
        <v>13.8</v>
      </c>
      <c r="F237">
        <v>36846</v>
      </c>
      <c r="G237">
        <v>25.4</v>
      </c>
      <c r="H237">
        <v>0</v>
      </c>
      <c r="I237">
        <f>H237*(D237-D$1)</f>
        <v>0</v>
      </c>
    </row>
    <row r="238" spans="1:9" x14ac:dyDescent="0.35">
      <c r="A238">
        <v>106372</v>
      </c>
      <c r="B238">
        <v>3228576</v>
      </c>
      <c r="C238">
        <v>6368</v>
      </c>
      <c r="D238">
        <v>507</v>
      </c>
      <c r="E238">
        <v>14.6</v>
      </c>
      <c r="F238">
        <v>42438</v>
      </c>
      <c r="G238">
        <v>23.3</v>
      </c>
      <c r="H238">
        <v>0</v>
      </c>
      <c r="I238">
        <f>H238*(D238-D$1)</f>
        <v>0</v>
      </c>
    </row>
    <row r="239" spans="1:9" x14ac:dyDescent="0.35">
      <c r="A239">
        <v>106375</v>
      </c>
      <c r="B239">
        <v>3942022</v>
      </c>
      <c r="C239">
        <v>6727</v>
      </c>
      <c r="D239">
        <v>586</v>
      </c>
      <c r="E239">
        <v>16.2</v>
      </c>
      <c r="F239">
        <v>40597</v>
      </c>
      <c r="G239">
        <v>17.399999999999999</v>
      </c>
      <c r="H239">
        <v>0</v>
      </c>
      <c r="I239">
        <f>H239*(D239-D$1)</f>
        <v>0</v>
      </c>
    </row>
    <row r="240" spans="1:9" x14ac:dyDescent="0.35">
      <c r="A240">
        <v>106376</v>
      </c>
      <c r="B240">
        <v>6125370</v>
      </c>
      <c r="C240">
        <v>5345</v>
      </c>
      <c r="D240">
        <v>1146</v>
      </c>
      <c r="E240">
        <v>16.100000000000001</v>
      </c>
      <c r="F240">
        <v>36040</v>
      </c>
      <c r="G240">
        <v>6.1</v>
      </c>
      <c r="H240">
        <v>0</v>
      </c>
      <c r="I240">
        <f>H240*(D240-D$1)</f>
        <v>0</v>
      </c>
    </row>
    <row r="241" spans="1:9" x14ac:dyDescent="0.35">
      <c r="A241">
        <v>106521</v>
      </c>
      <c r="B241">
        <v>5916225</v>
      </c>
      <c r="C241">
        <v>6195</v>
      </c>
      <c r="D241">
        <v>955</v>
      </c>
      <c r="E241">
        <v>14.7</v>
      </c>
      <c r="F241">
        <v>40735</v>
      </c>
      <c r="G241">
        <v>12.1</v>
      </c>
      <c r="H241">
        <v>0</v>
      </c>
      <c r="I241">
        <f>H241*(D241-D$1)</f>
        <v>0</v>
      </c>
    </row>
    <row r="242" spans="1:9" x14ac:dyDescent="0.35">
      <c r="A242">
        <v>106523</v>
      </c>
      <c r="B242">
        <v>5281222</v>
      </c>
      <c r="C242">
        <v>6386</v>
      </c>
      <c r="D242">
        <v>827</v>
      </c>
      <c r="E242">
        <v>16.399999999999999</v>
      </c>
      <c r="F242">
        <v>40524</v>
      </c>
      <c r="G242">
        <v>19</v>
      </c>
      <c r="H242">
        <v>0</v>
      </c>
      <c r="I242">
        <f>H242*(D242-D$1)</f>
        <v>0</v>
      </c>
    </row>
    <row r="243" spans="1:9" x14ac:dyDescent="0.35">
      <c r="A243">
        <v>106525</v>
      </c>
      <c r="B243">
        <v>4927195</v>
      </c>
      <c r="C243">
        <v>5915</v>
      </c>
      <c r="D243">
        <v>833</v>
      </c>
      <c r="E243">
        <v>15</v>
      </c>
      <c r="F243">
        <v>38041</v>
      </c>
      <c r="G243">
        <v>10.5</v>
      </c>
      <c r="H243">
        <v>0</v>
      </c>
      <c r="I243">
        <f>H243*(D243-D$1)</f>
        <v>0</v>
      </c>
    </row>
    <row r="244" spans="1:9" x14ac:dyDescent="0.35">
      <c r="A244">
        <v>106528</v>
      </c>
      <c r="B244">
        <v>5051016</v>
      </c>
      <c r="C244">
        <v>5766</v>
      </c>
      <c r="D244">
        <v>876</v>
      </c>
      <c r="E244">
        <v>14.4</v>
      </c>
      <c r="F244">
        <v>38503</v>
      </c>
      <c r="G244">
        <v>15.2</v>
      </c>
      <c r="H244">
        <v>0</v>
      </c>
      <c r="I244">
        <f>H244*(D244-D$1)</f>
        <v>0</v>
      </c>
    </row>
    <row r="245" spans="1:9" x14ac:dyDescent="0.35">
      <c r="A245">
        <v>106529</v>
      </c>
      <c r="B245">
        <v>3693375</v>
      </c>
      <c r="C245">
        <v>6125</v>
      </c>
      <c r="D245">
        <v>603</v>
      </c>
      <c r="E245">
        <v>15.7</v>
      </c>
      <c r="F245">
        <v>37346</v>
      </c>
      <c r="G245">
        <v>5.6</v>
      </c>
      <c r="H245">
        <v>0</v>
      </c>
      <c r="I245">
        <f>H245*(D245-D$1)</f>
        <v>0</v>
      </c>
    </row>
    <row r="246" spans="1:9" x14ac:dyDescent="0.35">
      <c r="A246">
        <v>106534</v>
      </c>
      <c r="B246">
        <v>7696098</v>
      </c>
      <c r="C246">
        <v>5857</v>
      </c>
      <c r="D246">
        <v>1314</v>
      </c>
      <c r="E246">
        <v>13.9</v>
      </c>
      <c r="F246">
        <v>38982</v>
      </c>
      <c r="G246">
        <v>13.3</v>
      </c>
      <c r="H246">
        <v>0</v>
      </c>
      <c r="I246">
        <f>H246*(D246-D$1)</f>
        <v>0</v>
      </c>
    </row>
    <row r="247" spans="1:9" x14ac:dyDescent="0.35">
      <c r="A247">
        <v>106535</v>
      </c>
      <c r="B247">
        <v>5331355</v>
      </c>
      <c r="C247">
        <v>5891</v>
      </c>
      <c r="D247">
        <v>905</v>
      </c>
      <c r="E247">
        <v>14.4</v>
      </c>
      <c r="F247">
        <v>38894</v>
      </c>
      <c r="G247">
        <v>12.8</v>
      </c>
      <c r="H247">
        <v>0</v>
      </c>
      <c r="I247">
        <f>H247*(D247-D$1)</f>
        <v>0</v>
      </c>
    </row>
    <row r="248" spans="1:9" x14ac:dyDescent="0.35">
      <c r="A248">
        <v>106537</v>
      </c>
      <c r="B248">
        <v>4969920</v>
      </c>
      <c r="C248">
        <v>5344</v>
      </c>
      <c r="D248">
        <v>930</v>
      </c>
      <c r="E248">
        <v>16.100000000000001</v>
      </c>
      <c r="F248">
        <v>40351</v>
      </c>
      <c r="G248">
        <v>2.9</v>
      </c>
      <c r="H248">
        <v>0</v>
      </c>
      <c r="I248">
        <f>H248*(D248-D$1)</f>
        <v>0</v>
      </c>
    </row>
    <row r="249" spans="1:9" x14ac:dyDescent="0.35">
      <c r="A249">
        <v>106538</v>
      </c>
      <c r="B249">
        <v>8377947</v>
      </c>
      <c r="C249">
        <v>5143</v>
      </c>
      <c r="D249">
        <v>1629</v>
      </c>
      <c r="E249">
        <v>15.8</v>
      </c>
      <c r="F249">
        <v>37841</v>
      </c>
      <c r="G249">
        <v>7.7</v>
      </c>
      <c r="H249">
        <v>0</v>
      </c>
      <c r="I249">
        <f>H249*(D249-D$1)</f>
        <v>0</v>
      </c>
    </row>
    <row r="250" spans="1:9" x14ac:dyDescent="0.35">
      <c r="A250">
        <v>106540</v>
      </c>
      <c r="B250">
        <v>6180750</v>
      </c>
      <c r="C250">
        <v>5125</v>
      </c>
      <c r="D250">
        <v>1206</v>
      </c>
      <c r="E250">
        <v>14.9</v>
      </c>
      <c r="F250">
        <v>39874</v>
      </c>
      <c r="G250">
        <v>4.3</v>
      </c>
      <c r="H250">
        <v>0</v>
      </c>
      <c r="I250">
        <f>H250*(D250-D$1)</f>
        <v>0</v>
      </c>
    </row>
    <row r="251" spans="1:9" x14ac:dyDescent="0.35">
      <c r="A251">
        <v>106653</v>
      </c>
      <c r="B251">
        <v>7542960</v>
      </c>
      <c r="C251">
        <v>4744</v>
      </c>
      <c r="D251">
        <v>1590</v>
      </c>
      <c r="E251">
        <v>18.399999999999999</v>
      </c>
      <c r="F251">
        <v>39033</v>
      </c>
      <c r="G251">
        <v>4</v>
      </c>
      <c r="H251">
        <v>0</v>
      </c>
      <c r="I251">
        <f>H251*(D251-D$1)</f>
        <v>0</v>
      </c>
    </row>
    <row r="252" spans="1:9" x14ac:dyDescent="0.35">
      <c r="A252">
        <v>106962</v>
      </c>
      <c r="B252">
        <v>3764593</v>
      </c>
      <c r="C252">
        <v>5873</v>
      </c>
      <c r="D252">
        <v>641</v>
      </c>
      <c r="E252">
        <v>14.8</v>
      </c>
      <c r="F252">
        <v>39065</v>
      </c>
      <c r="G252">
        <v>12</v>
      </c>
      <c r="H252">
        <v>0</v>
      </c>
      <c r="I252">
        <f>H252*(D252-D$1)</f>
        <v>0</v>
      </c>
    </row>
    <row r="253" spans="1:9" x14ac:dyDescent="0.35">
      <c r="A253">
        <v>107395</v>
      </c>
      <c r="B253">
        <v>8336016</v>
      </c>
      <c r="C253">
        <v>5694</v>
      </c>
      <c r="D253">
        <v>1464</v>
      </c>
      <c r="E253">
        <v>15.3</v>
      </c>
      <c r="F253">
        <v>40308</v>
      </c>
      <c r="G253">
        <v>15.4</v>
      </c>
      <c r="H253">
        <v>0</v>
      </c>
      <c r="I253">
        <f>H253*(D253-D$1)</f>
        <v>0</v>
      </c>
    </row>
    <row r="254" spans="1:9" x14ac:dyDescent="0.35">
      <c r="A254">
        <v>107413</v>
      </c>
      <c r="B254">
        <v>9003489</v>
      </c>
      <c r="C254">
        <v>6171</v>
      </c>
      <c r="D254">
        <v>1459</v>
      </c>
      <c r="E254">
        <v>14</v>
      </c>
      <c r="F254">
        <v>38884</v>
      </c>
      <c r="G254">
        <v>25.1</v>
      </c>
      <c r="H254">
        <v>0</v>
      </c>
      <c r="I254">
        <f>H254*(D254-D$1)</f>
        <v>0</v>
      </c>
    </row>
    <row r="255" spans="1:9" x14ac:dyDescent="0.35">
      <c r="A255">
        <v>107428</v>
      </c>
      <c r="B255">
        <v>5510868</v>
      </c>
      <c r="C255">
        <v>6036</v>
      </c>
      <c r="D255">
        <v>913</v>
      </c>
      <c r="E255">
        <v>14.4</v>
      </c>
      <c r="F255">
        <v>41215</v>
      </c>
      <c r="G255">
        <v>12.5</v>
      </c>
      <c r="H255">
        <v>0</v>
      </c>
      <c r="I255">
        <f>H255*(D255-D$1)</f>
        <v>0</v>
      </c>
    </row>
    <row r="256" spans="1:9" x14ac:dyDescent="0.35">
      <c r="A256">
        <v>107562</v>
      </c>
      <c r="B256">
        <v>6477996</v>
      </c>
      <c r="C256">
        <v>5748</v>
      </c>
      <c r="D256">
        <v>1127</v>
      </c>
      <c r="E256">
        <v>15.1</v>
      </c>
      <c r="F256">
        <v>36898</v>
      </c>
      <c r="G256">
        <v>9</v>
      </c>
      <c r="H256">
        <v>0</v>
      </c>
      <c r="I256">
        <f>H256*(D256-D$1)</f>
        <v>0</v>
      </c>
    </row>
    <row r="257" spans="1:9" x14ac:dyDescent="0.35">
      <c r="A257">
        <v>107564</v>
      </c>
      <c r="B257">
        <v>3664872</v>
      </c>
      <c r="C257">
        <v>5358</v>
      </c>
      <c r="D257">
        <v>684</v>
      </c>
      <c r="E257">
        <v>18.899999999999999</v>
      </c>
      <c r="F257">
        <v>35134</v>
      </c>
      <c r="G257">
        <v>13.9</v>
      </c>
      <c r="H257">
        <v>0</v>
      </c>
      <c r="I257">
        <f>H257*(D257-D$1)</f>
        <v>0</v>
      </c>
    </row>
    <row r="258" spans="1:9" x14ac:dyDescent="0.35">
      <c r="A258">
        <v>107756</v>
      </c>
      <c r="B258">
        <v>3938480</v>
      </c>
      <c r="C258">
        <v>7574</v>
      </c>
      <c r="D258">
        <v>520</v>
      </c>
      <c r="E258">
        <v>10.7</v>
      </c>
      <c r="F258">
        <v>35964</v>
      </c>
      <c r="G258">
        <v>36.6</v>
      </c>
      <c r="H258">
        <v>0</v>
      </c>
      <c r="I258">
        <f>H258*(D258-D$1)</f>
        <v>0</v>
      </c>
    </row>
    <row r="259" spans="1:9" x14ac:dyDescent="0.35">
      <c r="A259">
        <v>107758</v>
      </c>
      <c r="B259">
        <v>4399488</v>
      </c>
      <c r="C259">
        <v>6432</v>
      </c>
      <c r="D259">
        <v>684</v>
      </c>
      <c r="E259">
        <v>16.3</v>
      </c>
      <c r="F259">
        <v>41134</v>
      </c>
      <c r="G259">
        <v>35.799999999999997</v>
      </c>
      <c r="H259">
        <v>0</v>
      </c>
      <c r="I259">
        <f>H259*(D259-D$1)</f>
        <v>0</v>
      </c>
    </row>
    <row r="260" spans="1:9" x14ac:dyDescent="0.35">
      <c r="A260">
        <v>107761</v>
      </c>
      <c r="B260">
        <v>4553813</v>
      </c>
      <c r="C260">
        <v>7811</v>
      </c>
      <c r="D260">
        <v>583</v>
      </c>
      <c r="E260">
        <v>11.4</v>
      </c>
      <c r="F260">
        <v>38393</v>
      </c>
      <c r="G260">
        <v>27.8</v>
      </c>
      <c r="H260">
        <v>0</v>
      </c>
      <c r="I260">
        <f>H260*(D260-D$1)</f>
        <v>0</v>
      </c>
    </row>
    <row r="261" spans="1:9" x14ac:dyDescent="0.35">
      <c r="A261">
        <v>107763</v>
      </c>
      <c r="B261">
        <v>6775477</v>
      </c>
      <c r="C261">
        <v>5513</v>
      </c>
      <c r="D261">
        <v>1229</v>
      </c>
      <c r="E261">
        <v>16.3</v>
      </c>
      <c r="F261">
        <v>38215</v>
      </c>
      <c r="G261">
        <v>14.7</v>
      </c>
      <c r="H261">
        <v>0</v>
      </c>
      <c r="I261">
        <f>H261*(D261-D$1)</f>
        <v>0</v>
      </c>
    </row>
    <row r="262" spans="1:9" x14ac:dyDescent="0.35">
      <c r="A262">
        <v>107769</v>
      </c>
      <c r="B262">
        <v>7400570</v>
      </c>
      <c r="C262">
        <v>5615</v>
      </c>
      <c r="D262">
        <v>1318</v>
      </c>
      <c r="E262">
        <v>16.899999999999999</v>
      </c>
      <c r="F262">
        <v>38600</v>
      </c>
      <c r="G262">
        <v>9.1</v>
      </c>
      <c r="H262">
        <v>0</v>
      </c>
      <c r="I262">
        <f>H262*(D262-D$1)</f>
        <v>0</v>
      </c>
    </row>
    <row r="263" spans="1:9" x14ac:dyDescent="0.35">
      <c r="A263">
        <v>107775</v>
      </c>
      <c r="B263">
        <v>6132312</v>
      </c>
      <c r="C263">
        <v>6428</v>
      </c>
      <c r="D263">
        <v>954</v>
      </c>
      <c r="E263">
        <v>12.3</v>
      </c>
      <c r="F263">
        <v>38544</v>
      </c>
      <c r="G263">
        <v>40.9</v>
      </c>
      <c r="H263">
        <v>0</v>
      </c>
      <c r="I263">
        <f>H263*(D263-D$1)</f>
        <v>0</v>
      </c>
    </row>
    <row r="264" spans="1:9" x14ac:dyDescent="0.35">
      <c r="A264">
        <v>107778</v>
      </c>
      <c r="B264">
        <v>5435991</v>
      </c>
      <c r="C264">
        <v>6101</v>
      </c>
      <c r="D264">
        <v>891</v>
      </c>
      <c r="E264">
        <v>14.8</v>
      </c>
      <c r="F264">
        <v>37273</v>
      </c>
      <c r="G264">
        <v>24.2</v>
      </c>
      <c r="H264">
        <v>0</v>
      </c>
      <c r="I264">
        <f>H264*(D264-D$1)</f>
        <v>0</v>
      </c>
    </row>
    <row r="265" spans="1:9" x14ac:dyDescent="0.35">
      <c r="A265">
        <v>107780</v>
      </c>
      <c r="B265">
        <v>7520425</v>
      </c>
      <c r="C265">
        <v>6325</v>
      </c>
      <c r="D265">
        <v>1189</v>
      </c>
      <c r="E265">
        <v>16.8</v>
      </c>
      <c r="F265">
        <v>38657</v>
      </c>
      <c r="G265">
        <v>20.6</v>
      </c>
      <c r="H265">
        <v>0</v>
      </c>
      <c r="I265">
        <f>H265*(D265-D$1)</f>
        <v>0</v>
      </c>
    </row>
    <row r="266" spans="1:9" x14ac:dyDescent="0.35">
      <c r="A266">
        <v>107782</v>
      </c>
      <c r="B266">
        <v>4038753</v>
      </c>
      <c r="C266">
        <v>6037</v>
      </c>
      <c r="D266">
        <v>669</v>
      </c>
      <c r="E266">
        <v>15</v>
      </c>
      <c r="F266">
        <v>38160</v>
      </c>
      <c r="G266">
        <v>24.7</v>
      </c>
      <c r="H266">
        <v>0</v>
      </c>
      <c r="I266">
        <f>H266*(D266-D$1)</f>
        <v>0</v>
      </c>
    </row>
    <row r="267" spans="1:9" x14ac:dyDescent="0.35">
      <c r="A267">
        <v>108055</v>
      </c>
      <c r="B267">
        <v>7235955</v>
      </c>
      <c r="C267">
        <v>7115</v>
      </c>
      <c r="D267">
        <v>1017</v>
      </c>
      <c r="E267">
        <v>15.1</v>
      </c>
      <c r="F267">
        <v>39751</v>
      </c>
      <c r="G267">
        <v>19.899999999999999</v>
      </c>
      <c r="H267">
        <v>0</v>
      </c>
      <c r="I267">
        <f>H267*(D267-D$1)</f>
        <v>0</v>
      </c>
    </row>
    <row r="268" spans="1:9" x14ac:dyDescent="0.35">
      <c r="A268">
        <v>108057</v>
      </c>
      <c r="B268">
        <v>6878720</v>
      </c>
      <c r="C268">
        <v>5374</v>
      </c>
      <c r="D268">
        <v>1280</v>
      </c>
      <c r="E268">
        <v>16.399999999999999</v>
      </c>
      <c r="F268">
        <v>39297</v>
      </c>
      <c r="G268">
        <v>9.9</v>
      </c>
      <c r="H268">
        <v>0</v>
      </c>
      <c r="I268">
        <f>H268*(D268-D$1)</f>
        <v>0</v>
      </c>
    </row>
    <row r="269" spans="1:9" x14ac:dyDescent="0.35">
      <c r="A269">
        <v>108058</v>
      </c>
      <c r="B269">
        <v>8599672</v>
      </c>
      <c r="C269">
        <v>5939</v>
      </c>
      <c r="D269">
        <v>1448</v>
      </c>
      <c r="E269">
        <v>16.3</v>
      </c>
      <c r="F269">
        <v>36340</v>
      </c>
      <c r="G269">
        <v>16</v>
      </c>
      <c r="H269">
        <v>0</v>
      </c>
      <c r="I269">
        <f>H269*(D269-D$1)</f>
        <v>0</v>
      </c>
    </row>
    <row r="270" spans="1:9" x14ac:dyDescent="0.35">
      <c r="A270">
        <v>108059</v>
      </c>
      <c r="B270">
        <v>8769782</v>
      </c>
      <c r="C270">
        <v>8581</v>
      </c>
      <c r="D270">
        <v>1022</v>
      </c>
      <c r="E270">
        <v>14.8</v>
      </c>
      <c r="F270">
        <v>35017</v>
      </c>
      <c r="G270">
        <v>28.4</v>
      </c>
      <c r="H270">
        <v>0</v>
      </c>
      <c r="I270">
        <f>H270*(D270-D$1)</f>
        <v>0</v>
      </c>
    </row>
    <row r="271" spans="1:9" x14ac:dyDescent="0.35">
      <c r="A271">
        <v>108075</v>
      </c>
      <c r="B271">
        <v>6038268</v>
      </c>
      <c r="C271">
        <v>6893</v>
      </c>
      <c r="D271">
        <v>876</v>
      </c>
      <c r="E271">
        <v>21.9</v>
      </c>
      <c r="F271">
        <v>39755</v>
      </c>
      <c r="G271">
        <v>19.8</v>
      </c>
      <c r="H271">
        <v>0</v>
      </c>
      <c r="I271">
        <f>H271*(D271-D$1)</f>
        <v>0</v>
      </c>
    </row>
    <row r="272" spans="1:9" x14ac:dyDescent="0.35">
      <c r="A272">
        <v>108076</v>
      </c>
      <c r="B272">
        <v>11251814</v>
      </c>
      <c r="C272">
        <v>5677</v>
      </c>
      <c r="D272">
        <v>1982</v>
      </c>
      <c r="E272">
        <v>18.3</v>
      </c>
      <c r="F272">
        <v>37538</v>
      </c>
      <c r="G272">
        <v>8.6</v>
      </c>
      <c r="H272">
        <v>0</v>
      </c>
      <c r="I272">
        <f>H272*(D272-D$1)</f>
        <v>0</v>
      </c>
    </row>
    <row r="273" spans="1:9" x14ac:dyDescent="0.35">
      <c r="A273">
        <v>108079</v>
      </c>
      <c r="B273">
        <v>6115200</v>
      </c>
      <c r="C273">
        <v>5200</v>
      </c>
      <c r="D273">
        <v>1176</v>
      </c>
      <c r="E273">
        <v>18.5</v>
      </c>
      <c r="F273">
        <v>38902</v>
      </c>
      <c r="G273">
        <v>9.8000000000000007</v>
      </c>
      <c r="H273">
        <v>0</v>
      </c>
      <c r="I273">
        <f>H273*(D273-D$1)</f>
        <v>0</v>
      </c>
    </row>
    <row r="274" spans="1:9" x14ac:dyDescent="0.35">
      <c r="A274">
        <v>108083</v>
      </c>
      <c r="B274">
        <v>6909840</v>
      </c>
      <c r="C274">
        <v>5040</v>
      </c>
      <c r="D274">
        <v>1371</v>
      </c>
      <c r="E274">
        <v>18</v>
      </c>
      <c r="F274">
        <v>37648</v>
      </c>
      <c r="G274">
        <v>5</v>
      </c>
      <c r="H274">
        <v>0</v>
      </c>
      <c r="I274">
        <f>H274*(D274-D$1)</f>
        <v>0</v>
      </c>
    </row>
    <row r="275" spans="1:9" x14ac:dyDescent="0.35">
      <c r="A275">
        <v>108085</v>
      </c>
      <c r="B275">
        <v>6625584</v>
      </c>
      <c r="C275">
        <v>5008</v>
      </c>
      <c r="D275">
        <v>1323</v>
      </c>
      <c r="E275">
        <v>18</v>
      </c>
      <c r="F275">
        <v>40407</v>
      </c>
      <c r="G275">
        <v>5.3</v>
      </c>
      <c r="H275">
        <v>0</v>
      </c>
      <c r="I275">
        <f>H275*(D275-D$1)</f>
        <v>0</v>
      </c>
    </row>
    <row r="276" spans="1:9" x14ac:dyDescent="0.35">
      <c r="A276">
        <v>108088</v>
      </c>
      <c r="B276">
        <v>4150650</v>
      </c>
      <c r="C276">
        <v>6195</v>
      </c>
      <c r="D276">
        <v>670</v>
      </c>
      <c r="E276">
        <v>16.399999999999999</v>
      </c>
      <c r="F276">
        <v>37614</v>
      </c>
      <c r="G276">
        <v>7.8</v>
      </c>
      <c r="H276">
        <v>0</v>
      </c>
      <c r="I276">
        <f>H276*(D276-D$1)</f>
        <v>0</v>
      </c>
    </row>
    <row r="277" spans="1:9" x14ac:dyDescent="0.35">
      <c r="A277">
        <v>108095</v>
      </c>
      <c r="B277">
        <v>5019424</v>
      </c>
      <c r="C277">
        <v>5528</v>
      </c>
      <c r="D277">
        <v>908</v>
      </c>
      <c r="E277">
        <v>17.5</v>
      </c>
      <c r="F277">
        <v>38688</v>
      </c>
      <c r="G277">
        <v>9.9</v>
      </c>
      <c r="H277">
        <v>0</v>
      </c>
      <c r="I277">
        <f>H277*(D277-D$1)</f>
        <v>0</v>
      </c>
    </row>
    <row r="278" spans="1:9" x14ac:dyDescent="0.35">
      <c r="A278">
        <v>108096</v>
      </c>
      <c r="B278">
        <v>5911276</v>
      </c>
      <c r="C278">
        <v>6164</v>
      </c>
      <c r="D278">
        <v>959</v>
      </c>
      <c r="E278">
        <v>14.4</v>
      </c>
      <c r="F278">
        <v>37544</v>
      </c>
      <c r="G278">
        <v>17.8</v>
      </c>
      <c r="H278">
        <v>0</v>
      </c>
      <c r="I278">
        <f>H278*(D278-D$1)</f>
        <v>0</v>
      </c>
    </row>
    <row r="279" spans="1:9" x14ac:dyDescent="0.35">
      <c r="A279">
        <v>108097</v>
      </c>
      <c r="B279">
        <v>5679634</v>
      </c>
      <c r="C279">
        <v>6262</v>
      </c>
      <c r="D279">
        <v>907</v>
      </c>
      <c r="E279">
        <v>15.6</v>
      </c>
      <c r="F279">
        <v>40725</v>
      </c>
      <c r="G279">
        <v>22.4</v>
      </c>
      <c r="H279">
        <v>0</v>
      </c>
      <c r="I279">
        <f>H279*(D279-D$1)</f>
        <v>0</v>
      </c>
    </row>
    <row r="280" spans="1:9" x14ac:dyDescent="0.35">
      <c r="A280">
        <v>108271</v>
      </c>
      <c r="B280">
        <v>7893900</v>
      </c>
      <c r="C280">
        <v>5370</v>
      </c>
      <c r="D280">
        <v>1470</v>
      </c>
      <c r="E280">
        <v>16.399999999999999</v>
      </c>
      <c r="F280">
        <v>38509</v>
      </c>
      <c r="G280">
        <v>9.6999999999999993</v>
      </c>
      <c r="H280">
        <v>0</v>
      </c>
      <c r="I280">
        <f>H280*(D280-D$1)</f>
        <v>0</v>
      </c>
    </row>
    <row r="281" spans="1:9" x14ac:dyDescent="0.35">
      <c r="A281">
        <v>108410</v>
      </c>
      <c r="B281">
        <v>4714090</v>
      </c>
      <c r="C281">
        <v>8170</v>
      </c>
      <c r="D281">
        <v>577</v>
      </c>
      <c r="E281">
        <v>13.4</v>
      </c>
      <c r="F281">
        <v>35482</v>
      </c>
      <c r="G281">
        <v>35.9</v>
      </c>
      <c r="H281">
        <v>0</v>
      </c>
      <c r="I281">
        <f>H281*(D281-D$1)</f>
        <v>0</v>
      </c>
    </row>
    <row r="282" spans="1:9" x14ac:dyDescent="0.35">
      <c r="A282">
        <v>108524</v>
      </c>
      <c r="B282">
        <v>10476320</v>
      </c>
      <c r="C282">
        <v>6388</v>
      </c>
      <c r="D282">
        <v>1640</v>
      </c>
      <c r="E282">
        <v>14.2</v>
      </c>
      <c r="F282">
        <v>37023</v>
      </c>
      <c r="G282">
        <v>22.4</v>
      </c>
      <c r="H282">
        <v>0</v>
      </c>
      <c r="I282">
        <f>H282*(D282-D$1)</f>
        <v>0</v>
      </c>
    </row>
    <row r="283" spans="1:9" x14ac:dyDescent="0.35">
      <c r="A283">
        <v>108531</v>
      </c>
      <c r="B283">
        <v>10761600</v>
      </c>
      <c r="C283">
        <v>5605</v>
      </c>
      <c r="D283">
        <v>1920</v>
      </c>
      <c r="E283">
        <v>16.3</v>
      </c>
      <c r="F283">
        <v>39249</v>
      </c>
      <c r="G283">
        <v>18</v>
      </c>
      <c r="H283">
        <v>0</v>
      </c>
      <c r="I283">
        <f>H283*(D283-D$1)</f>
        <v>0</v>
      </c>
    </row>
    <row r="284" spans="1:9" x14ac:dyDescent="0.35">
      <c r="A284">
        <v>108627</v>
      </c>
      <c r="B284">
        <v>3933204</v>
      </c>
      <c r="C284">
        <v>5478</v>
      </c>
      <c r="D284">
        <v>718</v>
      </c>
      <c r="E284">
        <v>15.2</v>
      </c>
      <c r="F284">
        <v>40775</v>
      </c>
      <c r="G284">
        <v>7.9</v>
      </c>
      <c r="H284">
        <v>0</v>
      </c>
      <c r="I284">
        <f>H284*(D284-D$1)</f>
        <v>0</v>
      </c>
    </row>
    <row r="285" spans="1:9" x14ac:dyDescent="0.35">
      <c r="A285">
        <v>108628</v>
      </c>
      <c r="B285">
        <v>3457740</v>
      </c>
      <c r="C285">
        <v>10230</v>
      </c>
      <c r="D285">
        <v>338</v>
      </c>
      <c r="E285">
        <v>12</v>
      </c>
      <c r="F285">
        <v>38547</v>
      </c>
      <c r="G285">
        <v>34.1</v>
      </c>
      <c r="H285">
        <v>0</v>
      </c>
      <c r="I285">
        <f>H285*(D285-D$1)</f>
        <v>0</v>
      </c>
    </row>
    <row r="286" spans="1:9" x14ac:dyDescent="0.35">
      <c r="A286">
        <v>108638</v>
      </c>
      <c r="B286">
        <v>8665954</v>
      </c>
      <c r="C286">
        <v>5423</v>
      </c>
      <c r="D286">
        <v>1598</v>
      </c>
      <c r="E286">
        <v>14.9</v>
      </c>
      <c r="F286">
        <v>39701</v>
      </c>
      <c r="G286">
        <v>3.1</v>
      </c>
      <c r="H286">
        <v>0</v>
      </c>
      <c r="I286">
        <f>H286*(D286-D$1)</f>
        <v>0</v>
      </c>
    </row>
    <row r="287" spans="1:9" x14ac:dyDescent="0.35">
      <c r="A287">
        <v>108639</v>
      </c>
      <c r="B287">
        <v>6253200</v>
      </c>
      <c r="C287">
        <v>5400</v>
      </c>
      <c r="D287">
        <v>1158</v>
      </c>
      <c r="E287">
        <v>16.600000000000001</v>
      </c>
      <c r="F287">
        <v>39667</v>
      </c>
      <c r="G287">
        <v>12.7</v>
      </c>
      <c r="H287">
        <v>0</v>
      </c>
      <c r="I287">
        <f>H287*(D287-D$1)</f>
        <v>0</v>
      </c>
    </row>
    <row r="288" spans="1:9" x14ac:dyDescent="0.35">
      <c r="A288">
        <v>108640</v>
      </c>
      <c r="B288">
        <v>7231040</v>
      </c>
      <c r="C288">
        <v>6128</v>
      </c>
      <c r="D288">
        <v>1180</v>
      </c>
      <c r="E288">
        <v>16.100000000000001</v>
      </c>
      <c r="F288">
        <v>39823</v>
      </c>
      <c r="G288">
        <v>16.899999999999999</v>
      </c>
      <c r="H288">
        <v>0</v>
      </c>
      <c r="I288">
        <f>H288*(D288-D$1)</f>
        <v>0</v>
      </c>
    </row>
    <row r="289" spans="1:9" x14ac:dyDescent="0.35">
      <c r="A289">
        <v>108641</v>
      </c>
      <c r="B289">
        <v>6432151</v>
      </c>
      <c r="C289">
        <v>8657</v>
      </c>
      <c r="D289">
        <v>743</v>
      </c>
      <c r="E289">
        <v>13</v>
      </c>
      <c r="F289">
        <v>38750</v>
      </c>
      <c r="G289">
        <v>18</v>
      </c>
      <c r="H289">
        <v>0</v>
      </c>
      <c r="I289">
        <f>H289*(D289-D$1)</f>
        <v>0</v>
      </c>
    </row>
    <row r="290" spans="1:9" x14ac:dyDescent="0.35">
      <c r="A290">
        <v>108642</v>
      </c>
      <c r="B290">
        <v>3862177</v>
      </c>
      <c r="C290">
        <v>8063</v>
      </c>
      <c r="D290">
        <v>479</v>
      </c>
      <c r="E290">
        <v>9.1</v>
      </c>
      <c r="F290">
        <v>40653</v>
      </c>
      <c r="G290">
        <v>11.9</v>
      </c>
      <c r="H290">
        <v>0</v>
      </c>
      <c r="I290">
        <f>H290*(D290-D$1)</f>
        <v>0</v>
      </c>
    </row>
    <row r="291" spans="1:9" x14ac:dyDescent="0.35">
      <c r="A291">
        <v>108644</v>
      </c>
      <c r="B291">
        <v>5416190</v>
      </c>
      <c r="C291">
        <v>6830</v>
      </c>
      <c r="D291">
        <v>793</v>
      </c>
      <c r="E291">
        <v>14</v>
      </c>
      <c r="F291">
        <v>39992</v>
      </c>
      <c r="G291">
        <v>18.399999999999999</v>
      </c>
      <c r="H291">
        <v>0</v>
      </c>
      <c r="I291">
        <f>H291*(D291-D$1)</f>
        <v>0</v>
      </c>
    </row>
    <row r="292" spans="1:9" x14ac:dyDescent="0.35">
      <c r="A292">
        <v>108645</v>
      </c>
      <c r="B292">
        <v>5193594</v>
      </c>
      <c r="C292">
        <v>6139</v>
      </c>
      <c r="D292">
        <v>846</v>
      </c>
      <c r="E292">
        <v>12.9</v>
      </c>
      <c r="F292">
        <v>40517</v>
      </c>
      <c r="G292">
        <v>17.5</v>
      </c>
      <c r="H292">
        <v>0</v>
      </c>
      <c r="I292">
        <f>H292*(D292-D$1)</f>
        <v>0</v>
      </c>
    </row>
    <row r="293" spans="1:9" x14ac:dyDescent="0.35">
      <c r="A293">
        <v>108727</v>
      </c>
      <c r="B293">
        <v>5132250</v>
      </c>
      <c r="C293">
        <v>6843</v>
      </c>
      <c r="D293">
        <v>750</v>
      </c>
      <c r="E293">
        <v>13.3</v>
      </c>
      <c r="F293">
        <v>35412</v>
      </c>
      <c r="G293">
        <v>36.5</v>
      </c>
      <c r="H293">
        <v>0</v>
      </c>
      <c r="I293">
        <f>H293*(D293-D$1)</f>
        <v>0</v>
      </c>
    </row>
    <row r="294" spans="1:9" x14ac:dyDescent="0.35">
      <c r="A294">
        <v>108730</v>
      </c>
      <c r="B294">
        <v>4758600</v>
      </c>
      <c r="C294">
        <v>7725</v>
      </c>
      <c r="D294">
        <v>616</v>
      </c>
      <c r="E294">
        <v>12.8</v>
      </c>
      <c r="F294">
        <v>41038</v>
      </c>
      <c r="G294">
        <v>18</v>
      </c>
      <c r="H294">
        <v>0</v>
      </c>
      <c r="I294">
        <f>H294*(D294-D$1)</f>
        <v>0</v>
      </c>
    </row>
    <row r="295" spans="1:9" x14ac:dyDescent="0.35">
      <c r="A295">
        <v>108731</v>
      </c>
      <c r="B295">
        <v>3769738</v>
      </c>
      <c r="C295">
        <v>6433</v>
      </c>
      <c r="D295">
        <v>586</v>
      </c>
      <c r="E295">
        <v>14.4</v>
      </c>
      <c r="F295">
        <v>40007</v>
      </c>
      <c r="G295">
        <v>25.6</v>
      </c>
      <c r="H295">
        <v>0</v>
      </c>
      <c r="I295">
        <f>H295*(D295-D$1)</f>
        <v>0</v>
      </c>
    </row>
    <row r="296" spans="1:9" x14ac:dyDescent="0.35">
      <c r="A296">
        <v>108862</v>
      </c>
      <c r="B296">
        <v>3959788</v>
      </c>
      <c r="C296">
        <v>6356</v>
      </c>
      <c r="D296">
        <v>623</v>
      </c>
      <c r="E296">
        <v>13</v>
      </c>
      <c r="F296">
        <v>43822</v>
      </c>
      <c r="G296">
        <v>28.6</v>
      </c>
      <c r="H296">
        <v>0</v>
      </c>
      <c r="I296">
        <f>H296*(D296-D$1)</f>
        <v>0</v>
      </c>
    </row>
    <row r="297" spans="1:9" x14ac:dyDescent="0.35">
      <c r="A297">
        <v>108870</v>
      </c>
      <c r="B297">
        <v>7808125</v>
      </c>
      <c r="C297">
        <v>4805</v>
      </c>
      <c r="D297">
        <v>1625</v>
      </c>
      <c r="E297">
        <v>15.2</v>
      </c>
      <c r="F297">
        <v>40682</v>
      </c>
      <c r="G297">
        <v>8.1</v>
      </c>
      <c r="H297">
        <v>0</v>
      </c>
      <c r="I297">
        <f>H297*(D297-D$1)</f>
        <v>0</v>
      </c>
    </row>
    <row r="298" spans="1:9" x14ac:dyDescent="0.35">
      <c r="A298">
        <v>109319</v>
      </c>
      <c r="B298">
        <v>5781694</v>
      </c>
      <c r="C298">
        <v>5846</v>
      </c>
      <c r="D298">
        <v>989</v>
      </c>
      <c r="E298">
        <v>13.8</v>
      </c>
      <c r="F298">
        <v>36015</v>
      </c>
      <c r="G298">
        <v>7</v>
      </c>
      <c r="H298">
        <v>0</v>
      </c>
      <c r="I298">
        <f>H298*(D298-D$1)</f>
        <v>0</v>
      </c>
    </row>
    <row r="299" spans="1:9" x14ac:dyDescent="0.35">
      <c r="A299">
        <v>109324</v>
      </c>
      <c r="B299">
        <v>4347081</v>
      </c>
      <c r="C299">
        <v>6291</v>
      </c>
      <c r="D299">
        <v>691</v>
      </c>
      <c r="E299">
        <v>14.2</v>
      </c>
      <c r="F299">
        <v>39074</v>
      </c>
      <c r="G299">
        <v>5.8</v>
      </c>
      <c r="H299">
        <v>0</v>
      </c>
      <c r="I299">
        <f>H299*(D299-D$1)</f>
        <v>0</v>
      </c>
    </row>
    <row r="300" spans="1:9" x14ac:dyDescent="0.35">
      <c r="A300">
        <v>109327</v>
      </c>
      <c r="B300">
        <v>8985192</v>
      </c>
      <c r="C300">
        <v>5273</v>
      </c>
      <c r="D300">
        <v>1704</v>
      </c>
      <c r="E300">
        <v>16.5</v>
      </c>
      <c r="F300">
        <v>39552</v>
      </c>
      <c r="G300">
        <v>5.7</v>
      </c>
      <c r="H300">
        <v>0</v>
      </c>
      <c r="I300">
        <f>H300*(D300-D$1)</f>
        <v>0</v>
      </c>
    </row>
    <row r="301" spans="1:9" x14ac:dyDescent="0.35">
      <c r="A301">
        <v>109328</v>
      </c>
      <c r="B301">
        <v>1897983</v>
      </c>
      <c r="C301">
        <v>9169</v>
      </c>
      <c r="D301">
        <v>207</v>
      </c>
      <c r="E301">
        <v>11.7</v>
      </c>
      <c r="F301">
        <v>38775</v>
      </c>
      <c r="G301">
        <v>21.4</v>
      </c>
      <c r="H301">
        <v>0</v>
      </c>
      <c r="I301">
        <f>H301*(D301-D$1)</f>
        <v>0</v>
      </c>
    </row>
    <row r="302" spans="1:9" x14ac:dyDescent="0.35">
      <c r="A302">
        <v>109329</v>
      </c>
      <c r="B302">
        <v>4844160</v>
      </c>
      <c r="C302">
        <v>5220</v>
      </c>
      <c r="D302">
        <v>928</v>
      </c>
      <c r="E302">
        <v>16.8</v>
      </c>
      <c r="F302">
        <v>39879</v>
      </c>
      <c r="G302">
        <v>5.9</v>
      </c>
      <c r="H302">
        <v>0</v>
      </c>
      <c r="I302">
        <f>H302*(D302-D$1)</f>
        <v>0</v>
      </c>
    </row>
    <row r="303" spans="1:9" x14ac:dyDescent="0.35">
      <c r="A303">
        <v>109331</v>
      </c>
      <c r="B303">
        <v>4280640</v>
      </c>
      <c r="C303">
        <v>5824</v>
      </c>
      <c r="D303">
        <v>735</v>
      </c>
      <c r="E303">
        <v>16.2</v>
      </c>
      <c r="F303">
        <v>39995</v>
      </c>
      <c r="G303">
        <v>13</v>
      </c>
      <c r="H303">
        <v>0</v>
      </c>
      <c r="I303">
        <f>H303*(D303-D$1)</f>
        <v>0</v>
      </c>
    </row>
    <row r="304" spans="1:9" x14ac:dyDescent="0.35">
      <c r="A304">
        <v>109669</v>
      </c>
      <c r="B304">
        <v>3419752</v>
      </c>
      <c r="C304">
        <v>6184</v>
      </c>
      <c r="D304">
        <v>553</v>
      </c>
      <c r="E304">
        <v>16.2</v>
      </c>
      <c r="F304">
        <v>38022</v>
      </c>
      <c r="G304">
        <v>6.9</v>
      </c>
      <c r="H304">
        <v>0</v>
      </c>
      <c r="I304">
        <f>H304*(D304-D$1)</f>
        <v>0</v>
      </c>
    </row>
    <row r="305" spans="1:9" x14ac:dyDescent="0.35">
      <c r="A305">
        <v>109686</v>
      </c>
      <c r="B305">
        <v>6018624</v>
      </c>
      <c r="C305">
        <v>6966</v>
      </c>
      <c r="D305">
        <v>864</v>
      </c>
      <c r="E305">
        <v>13.8</v>
      </c>
      <c r="F305">
        <v>38198</v>
      </c>
      <c r="G305">
        <v>18.8</v>
      </c>
      <c r="H305">
        <v>0</v>
      </c>
      <c r="I305">
        <f>H305*(D305-D$1)</f>
        <v>0</v>
      </c>
    </row>
    <row r="306" spans="1:9" x14ac:dyDescent="0.35">
      <c r="A306">
        <v>109690</v>
      </c>
      <c r="B306">
        <v>5826891</v>
      </c>
      <c r="C306">
        <v>6629</v>
      </c>
      <c r="D306">
        <v>879</v>
      </c>
      <c r="E306">
        <v>13.8</v>
      </c>
      <c r="F306">
        <v>37598</v>
      </c>
      <c r="G306">
        <v>17.8</v>
      </c>
      <c r="H306">
        <v>0</v>
      </c>
      <c r="I306">
        <f>H306*(D306-D$1)</f>
        <v>0</v>
      </c>
    </row>
    <row r="307" spans="1:9" x14ac:dyDescent="0.35">
      <c r="A307">
        <v>109707</v>
      </c>
      <c r="B307">
        <v>7117319</v>
      </c>
      <c r="C307">
        <v>6047</v>
      </c>
      <c r="D307">
        <v>1177</v>
      </c>
      <c r="E307">
        <v>16.3</v>
      </c>
      <c r="F307">
        <v>36673</v>
      </c>
      <c r="G307">
        <v>22.4</v>
      </c>
      <c r="H307">
        <v>0</v>
      </c>
      <c r="I307">
        <f>H307*(D307-D$1)</f>
        <v>0</v>
      </c>
    </row>
    <row r="308" spans="1:9" x14ac:dyDescent="0.35">
      <c r="A308">
        <v>109709</v>
      </c>
      <c r="B308">
        <v>7370068</v>
      </c>
      <c r="C308">
        <v>6557</v>
      </c>
      <c r="D308">
        <v>1124</v>
      </c>
      <c r="E308">
        <v>18.7</v>
      </c>
      <c r="F308">
        <v>39019</v>
      </c>
      <c r="G308">
        <v>21.4</v>
      </c>
      <c r="H308">
        <v>0</v>
      </c>
      <c r="I308">
        <f>H308*(D308-D$1)</f>
        <v>0</v>
      </c>
    </row>
    <row r="309" spans="1:9" x14ac:dyDescent="0.35">
      <c r="A309">
        <v>109713</v>
      </c>
      <c r="B309">
        <v>5881347</v>
      </c>
      <c r="C309">
        <v>6057</v>
      </c>
      <c r="D309">
        <v>971</v>
      </c>
      <c r="E309">
        <v>21.2</v>
      </c>
      <c r="F309">
        <v>39490</v>
      </c>
      <c r="G309">
        <v>15.5</v>
      </c>
      <c r="H309">
        <v>0</v>
      </c>
      <c r="I309">
        <f>H309*(D309-D$1)</f>
        <v>0</v>
      </c>
    </row>
    <row r="310" spans="1:9" x14ac:dyDescent="0.35">
      <c r="A310">
        <v>110048</v>
      </c>
      <c r="B310">
        <v>5408992</v>
      </c>
      <c r="C310">
        <v>5216</v>
      </c>
      <c r="D310">
        <v>1037</v>
      </c>
      <c r="E310">
        <v>15.5</v>
      </c>
      <c r="F310">
        <v>38257</v>
      </c>
      <c r="G310">
        <v>3</v>
      </c>
      <c r="H310">
        <v>0</v>
      </c>
      <c r="I310">
        <f>H310*(D310-D$1)</f>
        <v>0</v>
      </c>
    </row>
    <row r="311" spans="1:9" x14ac:dyDescent="0.35">
      <c r="A311">
        <v>110060</v>
      </c>
      <c r="B311">
        <v>5491362</v>
      </c>
      <c r="C311">
        <v>5113</v>
      </c>
      <c r="D311">
        <v>1074</v>
      </c>
      <c r="E311">
        <v>14.4</v>
      </c>
      <c r="F311">
        <v>39172</v>
      </c>
      <c r="G311">
        <v>5.8</v>
      </c>
      <c r="H311">
        <v>0</v>
      </c>
      <c r="I311">
        <f>H311*(D311-D$1)</f>
        <v>0</v>
      </c>
    </row>
    <row r="312" spans="1:9" x14ac:dyDescent="0.35">
      <c r="A312">
        <v>110062</v>
      </c>
      <c r="B312">
        <v>5595226</v>
      </c>
      <c r="C312">
        <v>6062</v>
      </c>
      <c r="D312">
        <v>923</v>
      </c>
      <c r="E312">
        <v>15.1</v>
      </c>
      <c r="F312">
        <v>40097</v>
      </c>
      <c r="G312">
        <v>12</v>
      </c>
      <c r="H312">
        <v>0</v>
      </c>
      <c r="I312">
        <f>H312*(D312-D$1)</f>
        <v>0</v>
      </c>
    </row>
    <row r="313" spans="1:9" x14ac:dyDescent="0.35">
      <c r="A313">
        <v>110063</v>
      </c>
      <c r="B313">
        <v>8288020</v>
      </c>
      <c r="C313">
        <v>5020</v>
      </c>
      <c r="D313">
        <v>1651</v>
      </c>
      <c r="E313">
        <v>16.2</v>
      </c>
      <c r="F313">
        <v>38732</v>
      </c>
      <c r="G313">
        <v>7.5</v>
      </c>
      <c r="H313">
        <v>0</v>
      </c>
      <c r="I313">
        <f>H313*(D313-D$1)</f>
        <v>0</v>
      </c>
    </row>
    <row r="314" spans="1:9" x14ac:dyDescent="0.35">
      <c r="A314">
        <v>110068</v>
      </c>
      <c r="B314">
        <v>5101880</v>
      </c>
      <c r="C314">
        <v>5206</v>
      </c>
      <c r="D314">
        <v>980</v>
      </c>
      <c r="E314">
        <v>15.1</v>
      </c>
      <c r="F314">
        <v>38028</v>
      </c>
      <c r="G314">
        <v>5.5</v>
      </c>
      <c r="H314">
        <v>0</v>
      </c>
      <c r="I314">
        <f>H314*(D314-D$1)</f>
        <v>0</v>
      </c>
    </row>
    <row r="315" spans="1:9" x14ac:dyDescent="0.35">
      <c r="A315">
        <v>110069</v>
      </c>
      <c r="B315">
        <v>9450401</v>
      </c>
      <c r="C315">
        <v>5773</v>
      </c>
      <c r="D315">
        <v>1637</v>
      </c>
      <c r="E315">
        <v>15</v>
      </c>
      <c r="F315">
        <v>36972</v>
      </c>
      <c r="G315">
        <v>7.4</v>
      </c>
      <c r="H315">
        <v>0</v>
      </c>
      <c r="I315">
        <f>H315*(D315-D$1)</f>
        <v>0</v>
      </c>
    </row>
    <row r="316" spans="1:9" x14ac:dyDescent="0.35">
      <c r="A316">
        <v>110071</v>
      </c>
      <c r="B316">
        <v>4970628</v>
      </c>
      <c r="C316">
        <v>6084</v>
      </c>
      <c r="D316">
        <v>817</v>
      </c>
      <c r="E316">
        <v>14.9</v>
      </c>
      <c r="F316">
        <v>38692</v>
      </c>
      <c r="G316">
        <v>12.4</v>
      </c>
      <c r="H316">
        <v>0</v>
      </c>
      <c r="I316">
        <f>H316*(D316-D$1)</f>
        <v>0</v>
      </c>
    </row>
    <row r="317" spans="1:9" x14ac:dyDescent="0.35">
      <c r="A317">
        <v>110078</v>
      </c>
      <c r="B317">
        <v>6889500</v>
      </c>
      <c r="C317">
        <v>7655</v>
      </c>
      <c r="D317">
        <v>900</v>
      </c>
      <c r="E317">
        <v>13.1</v>
      </c>
      <c r="F317">
        <v>39226</v>
      </c>
      <c r="G317">
        <v>20.9</v>
      </c>
      <c r="H317">
        <v>0</v>
      </c>
      <c r="I317">
        <f>H317*(D317-D$1)</f>
        <v>0</v>
      </c>
    </row>
    <row r="318" spans="1:9" x14ac:dyDescent="0.35">
      <c r="A318">
        <v>110084</v>
      </c>
      <c r="B318">
        <v>4422012</v>
      </c>
      <c r="C318">
        <v>5178</v>
      </c>
      <c r="D318">
        <v>854</v>
      </c>
      <c r="E318">
        <v>17.2</v>
      </c>
      <c r="F318">
        <v>38818</v>
      </c>
      <c r="G318">
        <v>1.3</v>
      </c>
      <c r="H318">
        <v>0</v>
      </c>
      <c r="I318">
        <f>H318*(D318-D$1)</f>
        <v>0</v>
      </c>
    </row>
    <row r="319" spans="1:9" x14ac:dyDescent="0.35">
      <c r="A319">
        <v>110102</v>
      </c>
      <c r="B319">
        <v>6066495</v>
      </c>
      <c r="C319">
        <v>4993</v>
      </c>
      <c r="D319">
        <v>1215</v>
      </c>
      <c r="E319">
        <v>17.600000000000001</v>
      </c>
      <c r="F319">
        <v>36940</v>
      </c>
      <c r="G319">
        <v>2.8</v>
      </c>
      <c r="H319">
        <v>0</v>
      </c>
      <c r="I319">
        <f>H319*(D319-D$1)</f>
        <v>0</v>
      </c>
    </row>
    <row r="320" spans="1:9" x14ac:dyDescent="0.35">
      <c r="A320">
        <v>110107</v>
      </c>
      <c r="B320">
        <v>4912880</v>
      </c>
      <c r="C320">
        <v>5660</v>
      </c>
      <c r="D320">
        <v>868</v>
      </c>
      <c r="E320">
        <v>13.6</v>
      </c>
      <c r="F320">
        <v>39981</v>
      </c>
      <c r="G320">
        <v>7.4</v>
      </c>
      <c r="H320">
        <v>0</v>
      </c>
      <c r="I320">
        <f>H320*(D320-D$1)</f>
        <v>0</v>
      </c>
    </row>
    <row r="321" spans="1:9" x14ac:dyDescent="0.35">
      <c r="A321">
        <v>110484</v>
      </c>
      <c r="B321">
        <v>5128432</v>
      </c>
      <c r="C321">
        <v>5108</v>
      </c>
      <c r="D321">
        <v>1004</v>
      </c>
      <c r="E321">
        <v>15.2</v>
      </c>
      <c r="F321">
        <v>36210</v>
      </c>
      <c r="G321">
        <v>5.7</v>
      </c>
      <c r="H321">
        <v>0</v>
      </c>
      <c r="I321">
        <f>H321*(D321-D$1)</f>
        <v>0</v>
      </c>
    </row>
    <row r="322" spans="1:9" x14ac:dyDescent="0.35">
      <c r="A322">
        <v>110488</v>
      </c>
      <c r="B322">
        <v>6730101</v>
      </c>
      <c r="C322">
        <v>5087</v>
      </c>
      <c r="D322">
        <v>1323</v>
      </c>
      <c r="E322">
        <v>16.100000000000001</v>
      </c>
      <c r="F322">
        <v>37440</v>
      </c>
      <c r="G322">
        <v>5.3</v>
      </c>
      <c r="H322">
        <v>0</v>
      </c>
      <c r="I322">
        <f>H322*(D322-D$1)</f>
        <v>0</v>
      </c>
    </row>
    <row r="323" spans="1:9" x14ac:dyDescent="0.35">
      <c r="A323">
        <v>110497</v>
      </c>
      <c r="B323">
        <v>5494581</v>
      </c>
      <c r="C323">
        <v>5601</v>
      </c>
      <c r="D323">
        <v>981</v>
      </c>
      <c r="E323">
        <v>16.7</v>
      </c>
      <c r="F323">
        <v>34375</v>
      </c>
      <c r="G323">
        <v>11.6</v>
      </c>
      <c r="H323">
        <v>0</v>
      </c>
      <c r="I323">
        <f>H323*(D323-D$1)</f>
        <v>0</v>
      </c>
    </row>
    <row r="324" spans="1:9" x14ac:dyDescent="0.35">
      <c r="A324">
        <v>110500</v>
      </c>
      <c r="B324">
        <v>4717296</v>
      </c>
      <c r="C324">
        <v>6273</v>
      </c>
      <c r="D324">
        <v>752</v>
      </c>
      <c r="E324">
        <v>17.2</v>
      </c>
      <c r="F324">
        <v>39084</v>
      </c>
      <c r="G324">
        <v>21.8</v>
      </c>
      <c r="H324">
        <v>0</v>
      </c>
      <c r="I324">
        <f>H324*(D324-D$1)</f>
        <v>0</v>
      </c>
    </row>
    <row r="325" spans="1:9" x14ac:dyDescent="0.35">
      <c r="A325">
        <v>110516</v>
      </c>
      <c r="B325">
        <v>4880408</v>
      </c>
      <c r="C325">
        <v>4342</v>
      </c>
      <c r="D325">
        <v>1124</v>
      </c>
      <c r="E325">
        <v>17.899999999999999</v>
      </c>
      <c r="F325">
        <v>34429</v>
      </c>
      <c r="G325">
        <v>2.9</v>
      </c>
      <c r="H325">
        <v>0</v>
      </c>
      <c r="I325">
        <f>H325*(D325-D$1)</f>
        <v>0</v>
      </c>
    </row>
    <row r="326" spans="1:9" x14ac:dyDescent="0.35">
      <c r="A326">
        <v>110517</v>
      </c>
      <c r="B326">
        <v>10450188</v>
      </c>
      <c r="C326">
        <v>5796</v>
      </c>
      <c r="D326">
        <v>1803</v>
      </c>
      <c r="E326">
        <v>15.8</v>
      </c>
      <c r="F326">
        <v>40054</v>
      </c>
      <c r="G326">
        <v>9.3000000000000007</v>
      </c>
      <c r="H326">
        <v>0</v>
      </c>
      <c r="I326">
        <f>H326*(D326-D$1)</f>
        <v>0</v>
      </c>
    </row>
    <row r="327" spans="1:9" x14ac:dyDescent="0.35">
      <c r="A327">
        <v>110532</v>
      </c>
      <c r="B327">
        <v>7320880</v>
      </c>
      <c r="C327">
        <v>6152</v>
      </c>
      <c r="D327">
        <v>1190</v>
      </c>
      <c r="E327">
        <v>16.5</v>
      </c>
      <c r="F327">
        <v>40464</v>
      </c>
      <c r="G327">
        <v>14.2</v>
      </c>
      <c r="H327">
        <v>0</v>
      </c>
      <c r="I327">
        <f>H327*(D327-D$1)</f>
        <v>0</v>
      </c>
    </row>
    <row r="328" spans="1:9" x14ac:dyDescent="0.35">
      <c r="A328">
        <v>110533</v>
      </c>
      <c r="B328">
        <v>5354163</v>
      </c>
      <c r="C328">
        <v>4863</v>
      </c>
      <c r="D328">
        <v>1101</v>
      </c>
      <c r="E328">
        <v>14.8</v>
      </c>
      <c r="F328">
        <v>39504</v>
      </c>
      <c r="G328">
        <v>5.3</v>
      </c>
      <c r="H328">
        <v>0</v>
      </c>
      <c r="I328">
        <f>H328*(D328-D$1)</f>
        <v>0</v>
      </c>
    </row>
    <row r="329" spans="1:9" x14ac:dyDescent="0.35">
      <c r="A329">
        <v>110882</v>
      </c>
      <c r="B329">
        <v>6241329</v>
      </c>
      <c r="C329">
        <v>6137</v>
      </c>
      <c r="D329">
        <v>1017</v>
      </c>
      <c r="E329">
        <v>17.399999999999999</v>
      </c>
      <c r="F329">
        <v>37712</v>
      </c>
      <c r="G329">
        <v>14.9</v>
      </c>
      <c r="H329">
        <v>0</v>
      </c>
      <c r="I329">
        <f>H329*(D329-D$1)</f>
        <v>0</v>
      </c>
    </row>
    <row r="330" spans="1:9" x14ac:dyDescent="0.35">
      <c r="A330">
        <v>110907</v>
      </c>
      <c r="B330">
        <v>4745016</v>
      </c>
      <c r="C330">
        <v>6702</v>
      </c>
      <c r="D330">
        <v>708</v>
      </c>
      <c r="E330">
        <v>14.6</v>
      </c>
      <c r="F330">
        <v>39992</v>
      </c>
      <c r="G330">
        <v>14.8</v>
      </c>
      <c r="H330">
        <v>0</v>
      </c>
      <c r="I330">
        <f>H330*(D330-D$1)</f>
        <v>0</v>
      </c>
    </row>
    <row r="331" spans="1:9" x14ac:dyDescent="0.35">
      <c r="A331">
        <v>111396</v>
      </c>
      <c r="B331">
        <v>3488661</v>
      </c>
      <c r="C331">
        <v>8877</v>
      </c>
      <c r="D331">
        <v>393</v>
      </c>
      <c r="E331">
        <v>10.1</v>
      </c>
      <c r="F331">
        <v>38603</v>
      </c>
      <c r="G331">
        <v>27.7</v>
      </c>
      <c r="H331">
        <v>0</v>
      </c>
      <c r="I331">
        <f>H331*(D331-D$1)</f>
        <v>0</v>
      </c>
    </row>
    <row r="332" spans="1:9" x14ac:dyDescent="0.35">
      <c r="A332">
        <v>111410</v>
      </c>
      <c r="B332">
        <v>4198779</v>
      </c>
      <c r="C332">
        <v>6333</v>
      </c>
      <c r="D332">
        <v>663</v>
      </c>
      <c r="E332">
        <v>16.100000000000001</v>
      </c>
      <c r="F332">
        <v>39992</v>
      </c>
      <c r="G332">
        <v>10.8</v>
      </c>
      <c r="H332">
        <v>0</v>
      </c>
      <c r="I332">
        <f>H332*(D332-D$1)</f>
        <v>0</v>
      </c>
    </row>
    <row r="333" spans="1:9" x14ac:dyDescent="0.35">
      <c r="A333">
        <v>111414</v>
      </c>
      <c r="B333">
        <v>5434128</v>
      </c>
      <c r="C333">
        <v>5391</v>
      </c>
      <c r="D333">
        <v>1008</v>
      </c>
      <c r="E333">
        <v>15.7</v>
      </c>
      <c r="F333">
        <v>39387</v>
      </c>
      <c r="G333">
        <v>9</v>
      </c>
      <c r="H333">
        <v>0</v>
      </c>
      <c r="I333">
        <f>H333*(D333-D$1)</f>
        <v>0</v>
      </c>
    </row>
    <row r="334" spans="1:9" x14ac:dyDescent="0.35">
      <c r="A334">
        <v>111419</v>
      </c>
      <c r="B334">
        <v>5343688</v>
      </c>
      <c r="C334">
        <v>5158</v>
      </c>
      <c r="D334">
        <v>1036</v>
      </c>
      <c r="E334">
        <v>14.6</v>
      </c>
      <c r="F334">
        <v>39530</v>
      </c>
      <c r="G334">
        <v>7.7</v>
      </c>
      <c r="H334">
        <v>0</v>
      </c>
      <c r="I334">
        <f>H334*(D334-D$1)</f>
        <v>0</v>
      </c>
    </row>
    <row r="335" spans="1:9" x14ac:dyDescent="0.35">
      <c r="A335">
        <v>111422</v>
      </c>
      <c r="B335">
        <v>7650230</v>
      </c>
      <c r="C335">
        <v>5222</v>
      </c>
      <c r="D335">
        <v>1465</v>
      </c>
      <c r="E335">
        <v>15.4</v>
      </c>
      <c r="F335">
        <v>39251</v>
      </c>
      <c r="G335">
        <v>6.7</v>
      </c>
      <c r="H335">
        <v>0</v>
      </c>
      <c r="I335">
        <f>H335*(D335-D$1)</f>
        <v>0</v>
      </c>
    </row>
    <row r="336" spans="1:9" x14ac:dyDescent="0.35">
      <c r="A336">
        <v>111424</v>
      </c>
      <c r="B336">
        <v>6083871</v>
      </c>
      <c r="C336">
        <v>4817</v>
      </c>
      <c r="D336">
        <v>1263</v>
      </c>
      <c r="E336">
        <v>16.3</v>
      </c>
      <c r="F336">
        <v>38761</v>
      </c>
      <c r="G336">
        <v>4.7</v>
      </c>
      <c r="H336">
        <v>0</v>
      </c>
      <c r="I336">
        <f>H336*(D336-D$1)</f>
        <v>0</v>
      </c>
    </row>
    <row r="337" spans="1:9" x14ac:dyDescent="0.35">
      <c r="A337">
        <v>111429</v>
      </c>
      <c r="B337">
        <v>8454045</v>
      </c>
      <c r="C337">
        <v>5595</v>
      </c>
      <c r="D337">
        <v>1511</v>
      </c>
      <c r="E337">
        <v>15.2</v>
      </c>
      <c r="F337">
        <v>39394</v>
      </c>
      <c r="G337">
        <v>9.1</v>
      </c>
      <c r="H337">
        <v>0</v>
      </c>
      <c r="I337">
        <f>H337*(D337-D$1)</f>
        <v>0</v>
      </c>
    </row>
    <row r="338" spans="1:9" x14ac:dyDescent="0.35">
      <c r="A338">
        <v>111430</v>
      </c>
      <c r="B338">
        <v>5623100</v>
      </c>
      <c r="C338">
        <v>5075</v>
      </c>
      <c r="D338">
        <v>1108</v>
      </c>
      <c r="E338">
        <v>18.5</v>
      </c>
      <c r="F338">
        <v>39948</v>
      </c>
      <c r="G338">
        <v>6.1</v>
      </c>
      <c r="H338">
        <v>0</v>
      </c>
      <c r="I338">
        <f>H338*(D338-D$1)</f>
        <v>0</v>
      </c>
    </row>
    <row r="339" spans="1:9" x14ac:dyDescent="0.35">
      <c r="A339">
        <v>111440</v>
      </c>
      <c r="B339">
        <v>6662664</v>
      </c>
      <c r="C339">
        <v>5002</v>
      </c>
      <c r="D339">
        <v>1332</v>
      </c>
      <c r="E339">
        <v>15.7</v>
      </c>
      <c r="F339">
        <v>39327</v>
      </c>
      <c r="G339">
        <v>6.6</v>
      </c>
      <c r="H339">
        <v>0</v>
      </c>
      <c r="I339">
        <f>H339*(D339-D$1)</f>
        <v>0</v>
      </c>
    </row>
    <row r="340" spans="1:9" x14ac:dyDescent="0.35">
      <c r="A340">
        <v>111443</v>
      </c>
      <c r="B340">
        <v>10907195</v>
      </c>
      <c r="C340">
        <v>5413</v>
      </c>
      <c r="D340">
        <v>2015</v>
      </c>
      <c r="E340">
        <v>15.6</v>
      </c>
      <c r="F340">
        <v>39740</v>
      </c>
      <c r="G340">
        <v>5.8</v>
      </c>
      <c r="H340">
        <v>0</v>
      </c>
      <c r="I340">
        <f>H340*(D340-D$1)</f>
        <v>0</v>
      </c>
    </row>
    <row r="341" spans="1:9" x14ac:dyDescent="0.35">
      <c r="A341">
        <v>111450</v>
      </c>
      <c r="B341">
        <v>6137625</v>
      </c>
      <c r="C341">
        <v>4875</v>
      </c>
      <c r="D341">
        <v>1259</v>
      </c>
      <c r="E341">
        <v>16.600000000000001</v>
      </c>
      <c r="F341">
        <v>38957</v>
      </c>
      <c r="G341">
        <v>3.5</v>
      </c>
      <c r="H341">
        <v>0</v>
      </c>
      <c r="I341">
        <f>H341*(D341-D$1)</f>
        <v>0</v>
      </c>
    </row>
    <row r="342" spans="1:9" x14ac:dyDescent="0.35">
      <c r="A342">
        <v>111451</v>
      </c>
      <c r="B342">
        <v>4674052</v>
      </c>
      <c r="C342">
        <v>5714</v>
      </c>
      <c r="D342">
        <v>818</v>
      </c>
      <c r="E342">
        <v>15</v>
      </c>
      <c r="F342">
        <v>39325</v>
      </c>
      <c r="G342">
        <v>11.7</v>
      </c>
      <c r="H342">
        <v>0</v>
      </c>
      <c r="I342">
        <f>H342*(D342-D$1)</f>
        <v>0</v>
      </c>
    </row>
    <row r="343" spans="1:9" x14ac:dyDescent="0.35">
      <c r="A343">
        <v>111454</v>
      </c>
      <c r="B343">
        <v>4776962</v>
      </c>
      <c r="C343">
        <v>5198</v>
      </c>
      <c r="D343">
        <v>919</v>
      </c>
      <c r="E343">
        <v>16.2</v>
      </c>
      <c r="F343">
        <v>42514</v>
      </c>
      <c r="G343">
        <v>6.8</v>
      </c>
      <c r="H343">
        <v>0</v>
      </c>
      <c r="I343">
        <f>H343*(D343-D$1)</f>
        <v>0</v>
      </c>
    </row>
    <row r="344" spans="1:9" x14ac:dyDescent="0.35">
      <c r="A344">
        <v>111457</v>
      </c>
      <c r="B344">
        <v>8695776</v>
      </c>
      <c r="C344">
        <v>6064</v>
      </c>
      <c r="D344">
        <v>1434</v>
      </c>
      <c r="E344">
        <v>14.3</v>
      </c>
      <c r="F344">
        <v>40588</v>
      </c>
      <c r="G344">
        <v>23</v>
      </c>
      <c r="H344">
        <v>0</v>
      </c>
      <c r="I344">
        <f>H344*(D344-D$1)</f>
        <v>0</v>
      </c>
    </row>
    <row r="345" spans="1:9" x14ac:dyDescent="0.35">
      <c r="A345">
        <v>111724</v>
      </c>
      <c r="B345">
        <v>7871465</v>
      </c>
      <c r="C345">
        <v>6587</v>
      </c>
      <c r="D345">
        <v>1195</v>
      </c>
      <c r="E345">
        <v>15.5</v>
      </c>
      <c r="F345">
        <v>39766</v>
      </c>
      <c r="G345">
        <v>12.1</v>
      </c>
      <c r="H345">
        <v>0</v>
      </c>
      <c r="I345">
        <f>H345*(D345-D$1)</f>
        <v>0</v>
      </c>
    </row>
    <row r="346" spans="1:9" x14ac:dyDescent="0.35">
      <c r="A346">
        <v>111726</v>
      </c>
      <c r="B346">
        <v>3494881</v>
      </c>
      <c r="C346">
        <v>6557</v>
      </c>
      <c r="D346">
        <v>533</v>
      </c>
      <c r="E346">
        <v>15.8</v>
      </c>
      <c r="F346">
        <v>40012</v>
      </c>
      <c r="G346">
        <v>14.7</v>
      </c>
      <c r="H346">
        <v>0</v>
      </c>
      <c r="I346">
        <f>H346*(D346-D$1)</f>
        <v>0</v>
      </c>
    </row>
    <row r="347" spans="1:9" x14ac:dyDescent="0.35">
      <c r="A347">
        <v>111731</v>
      </c>
      <c r="B347">
        <v>7512527</v>
      </c>
      <c r="C347">
        <v>5687</v>
      </c>
      <c r="D347">
        <v>1321</v>
      </c>
      <c r="E347">
        <v>15.5</v>
      </c>
      <c r="F347">
        <v>40764</v>
      </c>
      <c r="G347">
        <v>13.6</v>
      </c>
      <c r="H347">
        <v>0</v>
      </c>
      <c r="I347">
        <f>H347*(D347-D$1)</f>
        <v>0</v>
      </c>
    </row>
    <row r="348" spans="1:9" x14ac:dyDescent="0.35">
      <c r="A348">
        <v>111748</v>
      </c>
      <c r="B348">
        <v>5623416</v>
      </c>
      <c r="C348">
        <v>5976</v>
      </c>
      <c r="D348">
        <v>941</v>
      </c>
      <c r="E348">
        <v>15.2</v>
      </c>
      <c r="F348">
        <v>37846</v>
      </c>
      <c r="G348">
        <v>15</v>
      </c>
      <c r="H348">
        <v>0</v>
      </c>
      <c r="I348">
        <f>H348*(D348-D$1)</f>
        <v>0</v>
      </c>
    </row>
    <row r="349" spans="1:9" x14ac:dyDescent="0.35">
      <c r="A349">
        <v>112041</v>
      </c>
      <c r="B349">
        <v>3806523</v>
      </c>
      <c r="C349">
        <v>5957</v>
      </c>
      <c r="D349">
        <v>639</v>
      </c>
      <c r="E349">
        <v>13.8</v>
      </c>
      <c r="F349">
        <v>40676</v>
      </c>
      <c r="G349">
        <v>9.6</v>
      </c>
      <c r="H349">
        <v>0</v>
      </c>
      <c r="I349">
        <f>H349*(D349-D$1)</f>
        <v>0</v>
      </c>
    </row>
    <row r="350" spans="1:9" x14ac:dyDescent="0.35">
      <c r="A350">
        <v>112045</v>
      </c>
      <c r="B350">
        <v>6365600</v>
      </c>
      <c r="C350">
        <v>5840</v>
      </c>
      <c r="D350">
        <v>1090</v>
      </c>
      <c r="E350">
        <v>15.4</v>
      </c>
      <c r="F350">
        <v>39928</v>
      </c>
      <c r="G350">
        <v>9.4</v>
      </c>
      <c r="H350">
        <v>0</v>
      </c>
      <c r="I350">
        <f>H350*(D350-D$1)</f>
        <v>0</v>
      </c>
    </row>
    <row r="351" spans="1:9" x14ac:dyDescent="0.35">
      <c r="A351">
        <v>112052</v>
      </c>
      <c r="B351">
        <v>4004480</v>
      </c>
      <c r="C351">
        <v>6257</v>
      </c>
      <c r="D351">
        <v>640</v>
      </c>
      <c r="E351">
        <v>14.1</v>
      </c>
      <c r="F351">
        <v>38489</v>
      </c>
      <c r="G351">
        <v>22.3</v>
      </c>
      <c r="H351">
        <v>0</v>
      </c>
      <c r="I351">
        <f>H351*(D351-D$1)</f>
        <v>0</v>
      </c>
    </row>
    <row r="352" spans="1:9" x14ac:dyDescent="0.35">
      <c r="A352">
        <v>112054</v>
      </c>
      <c r="B352">
        <v>5990130</v>
      </c>
      <c r="C352">
        <v>5890</v>
      </c>
      <c r="D352">
        <v>1017</v>
      </c>
      <c r="E352">
        <v>14.7</v>
      </c>
      <c r="F352">
        <v>39447</v>
      </c>
      <c r="G352">
        <v>11.7</v>
      </c>
      <c r="H352">
        <v>0</v>
      </c>
      <c r="I352">
        <f>H352*(D352-D$1)</f>
        <v>0</v>
      </c>
    </row>
    <row r="353" spans="1:9" x14ac:dyDescent="0.35">
      <c r="A353">
        <v>112055</v>
      </c>
      <c r="B353">
        <v>7771941</v>
      </c>
      <c r="C353">
        <v>5787</v>
      </c>
      <c r="D353">
        <v>1343</v>
      </c>
      <c r="E353">
        <v>15.9</v>
      </c>
      <c r="F353">
        <v>37319</v>
      </c>
      <c r="G353">
        <v>7.2</v>
      </c>
      <c r="H353">
        <v>0</v>
      </c>
      <c r="I353">
        <f>H353*(D353-D$1)</f>
        <v>0</v>
      </c>
    </row>
    <row r="354" spans="1:9" x14ac:dyDescent="0.35">
      <c r="A354">
        <v>112067</v>
      </c>
      <c r="B354">
        <v>4369068</v>
      </c>
      <c r="C354">
        <v>6732</v>
      </c>
      <c r="D354">
        <v>649</v>
      </c>
      <c r="E354">
        <v>16.100000000000001</v>
      </c>
      <c r="F354">
        <v>39897</v>
      </c>
      <c r="G354">
        <v>18.600000000000001</v>
      </c>
      <c r="H354">
        <v>0</v>
      </c>
      <c r="I354">
        <f>H354*(D354-D$1)</f>
        <v>0</v>
      </c>
    </row>
    <row r="355" spans="1:9" x14ac:dyDescent="0.35">
      <c r="A355">
        <v>112375</v>
      </c>
      <c r="B355">
        <v>1083760</v>
      </c>
      <c r="C355">
        <v>8740</v>
      </c>
      <c r="D355">
        <v>124</v>
      </c>
      <c r="E355">
        <v>9.3000000000000007</v>
      </c>
      <c r="F355">
        <v>37966</v>
      </c>
      <c r="G355">
        <v>23.9</v>
      </c>
      <c r="H355">
        <v>0</v>
      </c>
      <c r="I355">
        <f>H355*(D355-D$1)</f>
        <v>0</v>
      </c>
    </row>
    <row r="356" spans="1:9" x14ac:dyDescent="0.35">
      <c r="A356">
        <v>112377</v>
      </c>
      <c r="B356">
        <v>1168398</v>
      </c>
      <c r="C356">
        <v>7587</v>
      </c>
      <c r="D356">
        <v>154</v>
      </c>
      <c r="E356">
        <v>9.6</v>
      </c>
      <c r="F356">
        <v>35302</v>
      </c>
      <c r="G356">
        <v>14.8</v>
      </c>
      <c r="H356">
        <v>0</v>
      </c>
      <c r="I356">
        <f>H356*(D356-D$1)</f>
        <v>0</v>
      </c>
    </row>
    <row r="357" spans="1:9" x14ac:dyDescent="0.35">
      <c r="A357">
        <v>112378</v>
      </c>
      <c r="B357">
        <v>834316</v>
      </c>
      <c r="C357">
        <v>10052</v>
      </c>
      <c r="D357">
        <v>83</v>
      </c>
      <c r="E357">
        <v>7</v>
      </c>
      <c r="F357">
        <v>37508</v>
      </c>
      <c r="G357">
        <v>10.5</v>
      </c>
      <c r="H357">
        <v>0</v>
      </c>
      <c r="I357">
        <f>H357*(D357-D$1)</f>
        <v>0</v>
      </c>
    </row>
    <row r="358" spans="1:9" x14ac:dyDescent="0.35">
      <c r="A358">
        <v>112379</v>
      </c>
      <c r="B358">
        <v>2999312</v>
      </c>
      <c r="C358">
        <v>6047</v>
      </c>
      <c r="D358">
        <v>496</v>
      </c>
      <c r="E358">
        <v>16</v>
      </c>
      <c r="F358">
        <v>37725</v>
      </c>
      <c r="G358">
        <v>6.6</v>
      </c>
      <c r="H358">
        <v>0</v>
      </c>
      <c r="I358">
        <f>H358*(D358-D$1)</f>
        <v>0</v>
      </c>
    </row>
    <row r="359" spans="1:9" x14ac:dyDescent="0.35">
      <c r="A359">
        <v>112382</v>
      </c>
      <c r="B359">
        <v>3955140</v>
      </c>
      <c r="C359">
        <v>6570</v>
      </c>
      <c r="D359">
        <v>602</v>
      </c>
      <c r="E359">
        <v>15.7</v>
      </c>
      <c r="F359">
        <v>41380</v>
      </c>
      <c r="G359">
        <v>16.5</v>
      </c>
      <c r="H359">
        <v>0</v>
      </c>
      <c r="I359">
        <f>H359*(D359-D$1)</f>
        <v>0</v>
      </c>
    </row>
    <row r="360" spans="1:9" x14ac:dyDescent="0.35">
      <c r="A360">
        <v>112383</v>
      </c>
      <c r="B360">
        <v>5402740</v>
      </c>
      <c r="C360">
        <v>5215</v>
      </c>
      <c r="D360">
        <v>1036</v>
      </c>
      <c r="E360">
        <v>14.4</v>
      </c>
      <c r="F360">
        <v>39011</v>
      </c>
      <c r="G360">
        <v>4.8</v>
      </c>
      <c r="H360">
        <v>0</v>
      </c>
      <c r="I360">
        <f>H360*(D360-D$1)</f>
        <v>0</v>
      </c>
    </row>
    <row r="361" spans="1:9" x14ac:dyDescent="0.35">
      <c r="A361">
        <v>112384</v>
      </c>
      <c r="B361">
        <v>1214785</v>
      </c>
      <c r="C361">
        <v>8495</v>
      </c>
      <c r="D361">
        <v>143</v>
      </c>
      <c r="E361">
        <v>11.7</v>
      </c>
      <c r="F361">
        <v>39475</v>
      </c>
      <c r="G361">
        <v>4.3</v>
      </c>
      <c r="H361">
        <v>0</v>
      </c>
      <c r="I361">
        <f>H361*(D361-D$1)</f>
        <v>0</v>
      </c>
    </row>
    <row r="362" spans="1:9" x14ac:dyDescent="0.35">
      <c r="A362">
        <v>112385</v>
      </c>
      <c r="B362">
        <v>6660192</v>
      </c>
      <c r="C362">
        <v>5236</v>
      </c>
      <c r="D362">
        <v>1272</v>
      </c>
      <c r="E362">
        <v>16.399999999999999</v>
      </c>
      <c r="F362">
        <v>36842</v>
      </c>
      <c r="G362">
        <v>4.5999999999999996</v>
      </c>
      <c r="H362">
        <v>0</v>
      </c>
      <c r="I362">
        <f>H362*(D362-D$1)</f>
        <v>0</v>
      </c>
    </row>
    <row r="363" spans="1:9" x14ac:dyDescent="0.35">
      <c r="A363">
        <v>112388</v>
      </c>
      <c r="B363">
        <v>3025731</v>
      </c>
      <c r="C363">
        <v>6213</v>
      </c>
      <c r="D363">
        <v>487</v>
      </c>
      <c r="E363">
        <v>16.600000000000001</v>
      </c>
      <c r="F363">
        <v>40626</v>
      </c>
      <c r="G363">
        <v>10.1</v>
      </c>
      <c r="H363">
        <v>0</v>
      </c>
      <c r="I363">
        <f>H363*(D363-D$1)</f>
        <v>0</v>
      </c>
    </row>
    <row r="364" spans="1:9" x14ac:dyDescent="0.35">
      <c r="A364">
        <v>112393</v>
      </c>
      <c r="B364">
        <v>7396871</v>
      </c>
      <c r="C364">
        <v>5333</v>
      </c>
      <c r="D364">
        <v>1387</v>
      </c>
      <c r="E364">
        <v>15.3</v>
      </c>
      <c r="F364">
        <v>40746</v>
      </c>
      <c r="G364">
        <v>5.8</v>
      </c>
      <c r="H364">
        <v>0</v>
      </c>
      <c r="I364">
        <f>H364*(D364-D$1)</f>
        <v>0</v>
      </c>
    </row>
    <row r="365" spans="1:9" x14ac:dyDescent="0.35">
      <c r="A365">
        <v>112397</v>
      </c>
      <c r="B365">
        <v>7095385</v>
      </c>
      <c r="C365">
        <v>5609</v>
      </c>
      <c r="D365">
        <v>1265</v>
      </c>
      <c r="E365">
        <v>13.9</v>
      </c>
      <c r="F365">
        <v>39604</v>
      </c>
      <c r="G365">
        <v>5.5</v>
      </c>
      <c r="H365">
        <v>0</v>
      </c>
      <c r="I365">
        <f>H365*(D365-D$1)</f>
        <v>0</v>
      </c>
    </row>
    <row r="366" spans="1:9" x14ac:dyDescent="0.35">
      <c r="A366">
        <v>112398</v>
      </c>
      <c r="B366">
        <v>5365605</v>
      </c>
      <c r="C366">
        <v>5595</v>
      </c>
      <c r="D366">
        <v>959</v>
      </c>
      <c r="E366">
        <v>16.600000000000001</v>
      </c>
      <c r="F366">
        <v>42492</v>
      </c>
      <c r="G366">
        <v>10.6</v>
      </c>
      <c r="H366">
        <v>0</v>
      </c>
      <c r="I366">
        <f>H366*(D366-D$1)</f>
        <v>0</v>
      </c>
    </row>
    <row r="367" spans="1:9" x14ac:dyDescent="0.35">
      <c r="A367">
        <v>112399</v>
      </c>
      <c r="B367">
        <v>4207962</v>
      </c>
      <c r="C367">
        <v>6809</v>
      </c>
      <c r="D367">
        <v>618</v>
      </c>
      <c r="E367">
        <v>14.1</v>
      </c>
      <c r="F367">
        <v>38959</v>
      </c>
      <c r="G367">
        <v>14.6</v>
      </c>
      <c r="H367">
        <v>0</v>
      </c>
      <c r="I367">
        <f>H367*(D367-D$1)</f>
        <v>0</v>
      </c>
    </row>
    <row r="368" spans="1:9" x14ac:dyDescent="0.35">
      <c r="A368">
        <v>112400</v>
      </c>
      <c r="B368">
        <v>4541516</v>
      </c>
      <c r="C368">
        <v>5593</v>
      </c>
      <c r="D368">
        <v>812</v>
      </c>
      <c r="E368">
        <v>15.5</v>
      </c>
      <c r="F368">
        <v>40687</v>
      </c>
      <c r="G368">
        <v>12.2</v>
      </c>
      <c r="H368">
        <v>0</v>
      </c>
      <c r="I368">
        <f>H368*(D368-D$1)</f>
        <v>0</v>
      </c>
    </row>
    <row r="369" spans="1:9" x14ac:dyDescent="0.35">
      <c r="A369">
        <v>112401</v>
      </c>
      <c r="B369">
        <v>3661371</v>
      </c>
      <c r="C369">
        <v>5607</v>
      </c>
      <c r="D369">
        <v>653</v>
      </c>
      <c r="E369">
        <v>15.8</v>
      </c>
      <c r="F369">
        <v>39437</v>
      </c>
      <c r="G369">
        <v>17.899999999999999</v>
      </c>
      <c r="H369">
        <v>0</v>
      </c>
      <c r="I369">
        <f>H369*(D369-D$1)</f>
        <v>0</v>
      </c>
    </row>
    <row r="370" spans="1:9" x14ac:dyDescent="0.35">
      <c r="A370">
        <v>112932</v>
      </c>
      <c r="B370">
        <v>5976916</v>
      </c>
      <c r="C370">
        <v>6413</v>
      </c>
      <c r="D370">
        <v>932</v>
      </c>
      <c r="E370">
        <v>16.5</v>
      </c>
      <c r="F370">
        <v>41060</v>
      </c>
      <c r="G370">
        <v>7.1</v>
      </c>
      <c r="H370">
        <v>0</v>
      </c>
      <c r="I370">
        <f>H370*(D370-D$1)</f>
        <v>0</v>
      </c>
    </row>
    <row r="371" spans="1:9" x14ac:dyDescent="0.35">
      <c r="A371">
        <v>112936</v>
      </c>
      <c r="B371">
        <v>3388810</v>
      </c>
      <c r="C371">
        <v>6218</v>
      </c>
      <c r="D371">
        <v>545</v>
      </c>
      <c r="E371">
        <v>16</v>
      </c>
      <c r="F371">
        <v>40941</v>
      </c>
      <c r="G371">
        <v>10.7</v>
      </c>
      <c r="H371">
        <v>0</v>
      </c>
      <c r="I371">
        <f>H371*(D371-D$1)</f>
        <v>0</v>
      </c>
    </row>
    <row r="372" spans="1:9" x14ac:dyDescent="0.35">
      <c r="A372">
        <v>112938</v>
      </c>
      <c r="B372">
        <v>5144589</v>
      </c>
      <c r="C372">
        <v>5893</v>
      </c>
      <c r="D372">
        <v>873</v>
      </c>
      <c r="E372">
        <v>16.899999999999999</v>
      </c>
      <c r="F372">
        <v>39749</v>
      </c>
      <c r="G372">
        <v>8.9</v>
      </c>
      <c r="H372">
        <v>0</v>
      </c>
      <c r="I372">
        <f>H372*(D372-D$1)</f>
        <v>0</v>
      </c>
    </row>
    <row r="373" spans="1:9" x14ac:dyDescent="0.35">
      <c r="A373">
        <v>112939</v>
      </c>
      <c r="B373">
        <v>4049982</v>
      </c>
      <c r="C373">
        <v>6338</v>
      </c>
      <c r="D373">
        <v>639</v>
      </c>
      <c r="E373">
        <v>18.100000000000001</v>
      </c>
      <c r="F373">
        <v>44853</v>
      </c>
      <c r="G373">
        <v>22.6</v>
      </c>
      <c r="H373">
        <v>0</v>
      </c>
      <c r="I373">
        <f>H373*(D373-D$1)</f>
        <v>0</v>
      </c>
    </row>
    <row r="374" spans="1:9" x14ac:dyDescent="0.35">
      <c r="A374">
        <v>112949</v>
      </c>
      <c r="B374">
        <v>5095656</v>
      </c>
      <c r="C374">
        <v>6088</v>
      </c>
      <c r="D374">
        <v>837</v>
      </c>
      <c r="E374">
        <v>17.3</v>
      </c>
      <c r="F374">
        <v>38357</v>
      </c>
      <c r="G374">
        <v>13.7</v>
      </c>
      <c r="H374">
        <v>0</v>
      </c>
      <c r="I374">
        <f>H374*(D374-D$1)</f>
        <v>0</v>
      </c>
    </row>
    <row r="375" spans="1:9" x14ac:dyDescent="0.35">
      <c r="A375">
        <v>112950</v>
      </c>
      <c r="B375">
        <v>6577851</v>
      </c>
      <c r="C375">
        <v>5309</v>
      </c>
      <c r="D375">
        <v>1239</v>
      </c>
      <c r="E375">
        <v>16</v>
      </c>
      <c r="F375">
        <v>38455</v>
      </c>
      <c r="G375">
        <v>9.1</v>
      </c>
      <c r="H375">
        <v>0</v>
      </c>
      <c r="I375">
        <f>H375*(D375-D$1)</f>
        <v>0</v>
      </c>
    </row>
    <row r="376" spans="1:9" x14ac:dyDescent="0.35">
      <c r="A376">
        <v>112951</v>
      </c>
      <c r="B376">
        <v>6419500</v>
      </c>
      <c r="C376">
        <v>6940</v>
      </c>
      <c r="D376">
        <v>925</v>
      </c>
      <c r="E376">
        <v>13.6</v>
      </c>
      <c r="F376">
        <v>37021</v>
      </c>
      <c r="G376">
        <v>23.8</v>
      </c>
      <c r="H376">
        <v>0</v>
      </c>
      <c r="I376">
        <f>H376*(D376-D$1)</f>
        <v>0</v>
      </c>
    </row>
    <row r="377" spans="1:9" x14ac:dyDescent="0.35">
      <c r="A377">
        <v>112956</v>
      </c>
      <c r="B377">
        <v>7397509</v>
      </c>
      <c r="C377">
        <v>4249</v>
      </c>
      <c r="D377">
        <v>1741</v>
      </c>
      <c r="E377">
        <v>23.5</v>
      </c>
      <c r="F377">
        <v>42197</v>
      </c>
      <c r="G377">
        <v>5.5</v>
      </c>
      <c r="H377">
        <v>0</v>
      </c>
      <c r="I377">
        <f>H377*(D377-D$1)</f>
        <v>0</v>
      </c>
    </row>
    <row r="378" spans="1:9" x14ac:dyDescent="0.35">
      <c r="A378">
        <v>112957</v>
      </c>
      <c r="B378">
        <v>6370416</v>
      </c>
      <c r="C378">
        <v>6474</v>
      </c>
      <c r="D378">
        <v>984</v>
      </c>
      <c r="E378">
        <v>16.399999999999999</v>
      </c>
      <c r="F378">
        <v>41416</v>
      </c>
      <c r="G378">
        <v>11.1</v>
      </c>
      <c r="H378">
        <v>0</v>
      </c>
      <c r="I378">
        <f>H378*(D378-D$1)</f>
        <v>0</v>
      </c>
    </row>
    <row r="379" spans="1:9" x14ac:dyDescent="0.35">
      <c r="A379">
        <v>112958</v>
      </c>
      <c r="B379">
        <v>2696424</v>
      </c>
      <c r="C379">
        <v>6792</v>
      </c>
      <c r="D379">
        <v>397</v>
      </c>
      <c r="E379">
        <v>14.2</v>
      </c>
      <c r="F379">
        <v>40403</v>
      </c>
      <c r="G379">
        <v>21.2</v>
      </c>
      <c r="H379">
        <v>0</v>
      </c>
      <c r="I379">
        <f>H379*(D379-D$1)</f>
        <v>0</v>
      </c>
    </row>
    <row r="380" spans="1:9" x14ac:dyDescent="0.35">
      <c r="A380">
        <v>112959</v>
      </c>
      <c r="B380">
        <v>4105500</v>
      </c>
      <c r="C380">
        <v>5865</v>
      </c>
      <c r="D380">
        <v>700</v>
      </c>
      <c r="E380">
        <v>16.100000000000001</v>
      </c>
      <c r="F380">
        <v>41730</v>
      </c>
      <c r="G380">
        <v>17.8</v>
      </c>
      <c r="H380">
        <v>0</v>
      </c>
      <c r="I380">
        <f>H380*(D380-D$1)</f>
        <v>0</v>
      </c>
    </row>
    <row r="381" spans="1:9" x14ac:dyDescent="0.35">
      <c r="A381">
        <v>112961</v>
      </c>
      <c r="B381">
        <v>3682190</v>
      </c>
      <c r="C381">
        <v>9322</v>
      </c>
      <c r="D381">
        <v>395</v>
      </c>
      <c r="E381">
        <v>13.4</v>
      </c>
      <c r="F381">
        <v>39779</v>
      </c>
      <c r="G381">
        <v>34.4</v>
      </c>
      <c r="H381">
        <v>0</v>
      </c>
      <c r="I381">
        <f>H381*(D381-D$1)</f>
        <v>0</v>
      </c>
    </row>
    <row r="382" spans="1:9" x14ac:dyDescent="0.35">
      <c r="A382">
        <v>112966</v>
      </c>
      <c r="B382">
        <v>5232465</v>
      </c>
      <c r="C382">
        <v>6615</v>
      </c>
      <c r="D382">
        <v>791</v>
      </c>
      <c r="E382">
        <v>16.399999999999999</v>
      </c>
      <c r="F382">
        <v>41030</v>
      </c>
      <c r="G382">
        <v>22.2</v>
      </c>
      <c r="H382">
        <v>0</v>
      </c>
      <c r="I382">
        <f>H382*(D382-D$1)</f>
        <v>0</v>
      </c>
    </row>
    <row r="383" spans="1:9" x14ac:dyDescent="0.35">
      <c r="A383">
        <v>112968</v>
      </c>
      <c r="B383">
        <v>3931819</v>
      </c>
      <c r="C383">
        <v>6077</v>
      </c>
      <c r="D383">
        <v>647</v>
      </c>
      <c r="E383">
        <v>14.3</v>
      </c>
      <c r="F383">
        <v>39499</v>
      </c>
      <c r="G383">
        <v>8</v>
      </c>
      <c r="H383">
        <v>0</v>
      </c>
      <c r="I383">
        <f>H383*(D383-D$1)</f>
        <v>0</v>
      </c>
    </row>
    <row r="384" spans="1:9" x14ac:dyDescent="0.35">
      <c r="A384">
        <v>112969</v>
      </c>
      <c r="B384">
        <v>8872404</v>
      </c>
      <c r="C384">
        <v>5007</v>
      </c>
      <c r="D384">
        <v>1772</v>
      </c>
      <c r="E384">
        <v>15.7</v>
      </c>
      <c r="F384">
        <v>37447</v>
      </c>
      <c r="G384">
        <v>6</v>
      </c>
      <c r="H384">
        <v>0</v>
      </c>
      <c r="I384">
        <f>H384*(D384-D$1)</f>
        <v>0</v>
      </c>
    </row>
    <row r="385" spans="1:9" x14ac:dyDescent="0.35">
      <c r="A385">
        <v>112970</v>
      </c>
      <c r="B385">
        <v>6449821</v>
      </c>
      <c r="C385">
        <v>5723</v>
      </c>
      <c r="D385">
        <v>1127</v>
      </c>
      <c r="E385">
        <v>14.9</v>
      </c>
      <c r="F385">
        <v>39120</v>
      </c>
      <c r="G385">
        <v>8.4</v>
      </c>
      <c r="H385">
        <v>0</v>
      </c>
      <c r="I385">
        <f>H385*(D385-D$1)</f>
        <v>0</v>
      </c>
    </row>
    <row r="386" spans="1:9" x14ac:dyDescent="0.35">
      <c r="A386">
        <v>112989</v>
      </c>
      <c r="B386">
        <v>6894425</v>
      </c>
      <c r="C386">
        <v>5275</v>
      </c>
      <c r="D386">
        <v>1307</v>
      </c>
      <c r="E386">
        <v>15.9</v>
      </c>
      <c r="F386">
        <v>41944</v>
      </c>
      <c r="G386">
        <v>7</v>
      </c>
      <c r="H386">
        <v>0</v>
      </c>
      <c r="I386">
        <f>H386*(D386-D$1)</f>
        <v>0</v>
      </c>
    </row>
    <row r="387" spans="1:9" x14ac:dyDescent="0.35">
      <c r="A387">
        <v>112991</v>
      </c>
      <c r="B387">
        <v>4488396</v>
      </c>
      <c r="C387">
        <v>5514</v>
      </c>
      <c r="D387">
        <v>814</v>
      </c>
      <c r="E387">
        <v>15.6</v>
      </c>
      <c r="F387">
        <v>38927</v>
      </c>
      <c r="G387">
        <v>13.3</v>
      </c>
      <c r="H387">
        <v>0</v>
      </c>
      <c r="I387">
        <f>H387*(D387-D$1)</f>
        <v>0</v>
      </c>
    </row>
    <row r="388" spans="1:9" x14ac:dyDescent="0.35">
      <c r="A388">
        <v>112996</v>
      </c>
      <c r="B388">
        <v>7061560</v>
      </c>
      <c r="C388">
        <v>4840</v>
      </c>
      <c r="D388">
        <v>1459</v>
      </c>
      <c r="E388">
        <v>16.8</v>
      </c>
      <c r="F388">
        <v>40194</v>
      </c>
      <c r="G388">
        <v>4.5999999999999996</v>
      </c>
      <c r="H388">
        <v>0</v>
      </c>
      <c r="I388">
        <f>H388*(D388-D$1)</f>
        <v>0</v>
      </c>
    </row>
    <row r="389" spans="1:9" x14ac:dyDescent="0.35">
      <c r="A389">
        <v>113502</v>
      </c>
      <c r="B389">
        <v>3374001</v>
      </c>
      <c r="C389">
        <v>6577</v>
      </c>
      <c r="D389">
        <v>513</v>
      </c>
      <c r="E389">
        <v>16.399999999999999</v>
      </c>
      <c r="F389">
        <v>39553</v>
      </c>
      <c r="G389">
        <v>14.2</v>
      </c>
      <c r="H389">
        <v>0</v>
      </c>
      <c r="I389">
        <f>H389*(D389-D$1)</f>
        <v>0</v>
      </c>
    </row>
    <row r="390" spans="1:9" x14ac:dyDescent="0.35">
      <c r="A390">
        <v>113503</v>
      </c>
      <c r="B390">
        <v>4007250</v>
      </c>
      <c r="C390">
        <v>5343</v>
      </c>
      <c r="D390">
        <v>750</v>
      </c>
      <c r="E390">
        <v>17</v>
      </c>
      <c r="F390">
        <v>39690</v>
      </c>
      <c r="G390">
        <v>11.4</v>
      </c>
      <c r="H390">
        <v>0</v>
      </c>
      <c r="I390">
        <f>H390*(D390-D$1)</f>
        <v>0</v>
      </c>
    </row>
    <row r="391" spans="1:9" x14ac:dyDescent="0.35">
      <c r="A391">
        <v>113512</v>
      </c>
      <c r="B391">
        <v>3400170</v>
      </c>
      <c r="C391">
        <v>6018</v>
      </c>
      <c r="D391">
        <v>565</v>
      </c>
      <c r="E391">
        <v>18.7</v>
      </c>
      <c r="F391">
        <v>41175</v>
      </c>
      <c r="G391">
        <v>11.6</v>
      </c>
      <c r="H391">
        <v>0</v>
      </c>
      <c r="I391">
        <f>H391*(D391-D$1)</f>
        <v>0</v>
      </c>
    </row>
    <row r="392" spans="1:9" x14ac:dyDescent="0.35">
      <c r="A392">
        <v>113518</v>
      </c>
      <c r="B392">
        <v>4116275</v>
      </c>
      <c r="C392">
        <v>5725</v>
      </c>
      <c r="D392">
        <v>719</v>
      </c>
      <c r="E392">
        <v>16</v>
      </c>
      <c r="F392">
        <v>39865</v>
      </c>
      <c r="G392">
        <v>10.9</v>
      </c>
      <c r="H392">
        <v>0</v>
      </c>
      <c r="I392">
        <f>H392*(D392-D$1)</f>
        <v>0</v>
      </c>
    </row>
    <row r="393" spans="1:9" x14ac:dyDescent="0.35">
      <c r="A393">
        <v>113520</v>
      </c>
      <c r="B393">
        <v>6598722</v>
      </c>
      <c r="C393">
        <v>5458</v>
      </c>
      <c r="D393">
        <v>1209</v>
      </c>
      <c r="E393">
        <v>16.7</v>
      </c>
      <c r="F393">
        <v>38839</v>
      </c>
      <c r="G393">
        <v>11.9</v>
      </c>
      <c r="H393">
        <v>0</v>
      </c>
      <c r="I393">
        <f>H393*(D393-D$1)</f>
        <v>0</v>
      </c>
    </row>
    <row r="394" spans="1:9" x14ac:dyDescent="0.35">
      <c r="A394">
        <v>113526</v>
      </c>
      <c r="B394">
        <v>6042216</v>
      </c>
      <c r="C394">
        <v>6504</v>
      </c>
      <c r="D394">
        <v>929</v>
      </c>
      <c r="E394">
        <v>14.6</v>
      </c>
      <c r="F394">
        <v>38593</v>
      </c>
      <c r="G394">
        <v>20.6</v>
      </c>
      <c r="H394">
        <v>0</v>
      </c>
      <c r="I394">
        <f>H394*(D394-D$1)</f>
        <v>0</v>
      </c>
    </row>
    <row r="395" spans="1:9" x14ac:dyDescent="0.35">
      <c r="A395">
        <v>113532</v>
      </c>
      <c r="B395">
        <v>3907564</v>
      </c>
      <c r="C395">
        <v>4909</v>
      </c>
      <c r="D395">
        <v>796</v>
      </c>
      <c r="E395">
        <v>17.399999999999999</v>
      </c>
      <c r="F395">
        <v>39144</v>
      </c>
      <c r="G395">
        <v>3.5</v>
      </c>
      <c r="H395">
        <v>0</v>
      </c>
      <c r="I395">
        <f>H395*(D395-D$1)</f>
        <v>0</v>
      </c>
    </row>
    <row r="396" spans="1:9" x14ac:dyDescent="0.35">
      <c r="A396">
        <v>113533</v>
      </c>
      <c r="B396">
        <v>6081594</v>
      </c>
      <c r="C396">
        <v>8482</v>
      </c>
      <c r="D396">
        <v>717</v>
      </c>
      <c r="E396">
        <v>14</v>
      </c>
      <c r="F396">
        <v>40512</v>
      </c>
      <c r="G396">
        <v>20.100000000000001</v>
      </c>
      <c r="H396">
        <v>0</v>
      </c>
      <c r="I396">
        <f>H396*(D396-D$1)</f>
        <v>0</v>
      </c>
    </row>
    <row r="397" spans="1:9" x14ac:dyDescent="0.35">
      <c r="A397">
        <v>113548</v>
      </c>
      <c r="B397">
        <v>6998544</v>
      </c>
      <c r="C397">
        <v>5936</v>
      </c>
      <c r="D397">
        <v>1179</v>
      </c>
      <c r="E397">
        <v>16</v>
      </c>
      <c r="F397">
        <v>39422</v>
      </c>
      <c r="G397">
        <v>16.600000000000001</v>
      </c>
      <c r="H397">
        <v>0</v>
      </c>
      <c r="I397">
        <f>H397*(D397-D$1)</f>
        <v>0</v>
      </c>
    </row>
    <row r="398" spans="1:9" x14ac:dyDescent="0.35">
      <c r="A398">
        <v>113550</v>
      </c>
      <c r="B398">
        <v>5879232</v>
      </c>
      <c r="C398">
        <v>6228</v>
      </c>
      <c r="D398">
        <v>944</v>
      </c>
      <c r="E398">
        <v>15.5</v>
      </c>
      <c r="F398">
        <v>37255</v>
      </c>
      <c r="G398">
        <v>16.600000000000001</v>
      </c>
      <c r="H398">
        <v>0</v>
      </c>
      <c r="I398">
        <f>H398*(D398-D$1)</f>
        <v>0</v>
      </c>
    </row>
    <row r="399" spans="1:9" x14ac:dyDescent="0.35">
      <c r="A399">
        <v>113551</v>
      </c>
      <c r="B399">
        <v>5248320</v>
      </c>
      <c r="C399">
        <v>5467</v>
      </c>
      <c r="D399">
        <v>960</v>
      </c>
      <c r="E399">
        <v>15.5</v>
      </c>
      <c r="F399">
        <v>38743</v>
      </c>
      <c r="G399">
        <v>17.600000000000001</v>
      </c>
      <c r="H399">
        <v>0</v>
      </c>
      <c r="I399">
        <f>H399*(D399-D$1)</f>
        <v>0</v>
      </c>
    </row>
    <row r="400" spans="1:9" x14ac:dyDescent="0.35">
      <c r="A400">
        <v>113553</v>
      </c>
      <c r="B400">
        <v>6519618</v>
      </c>
      <c r="C400">
        <v>5262</v>
      </c>
      <c r="D400">
        <v>1239</v>
      </c>
      <c r="E400">
        <v>17.7</v>
      </c>
      <c r="F400">
        <v>37575</v>
      </c>
      <c r="G400">
        <v>7.1</v>
      </c>
      <c r="H400">
        <v>0</v>
      </c>
      <c r="I400">
        <f>H400*(D400-D$1)</f>
        <v>0</v>
      </c>
    </row>
    <row r="401" spans="1:9" x14ac:dyDescent="0.35">
      <c r="A401">
        <v>113854</v>
      </c>
      <c r="B401">
        <v>4918004</v>
      </c>
      <c r="C401">
        <v>6412</v>
      </c>
      <c r="D401">
        <v>767</v>
      </c>
      <c r="E401">
        <v>17.600000000000001</v>
      </c>
      <c r="F401">
        <v>42320</v>
      </c>
      <c r="G401">
        <v>11.3</v>
      </c>
      <c r="H401">
        <v>0</v>
      </c>
      <c r="I401">
        <f>H401*(D401-D$1)</f>
        <v>0</v>
      </c>
    </row>
    <row r="402" spans="1:9" x14ac:dyDescent="0.35">
      <c r="A402">
        <v>113855</v>
      </c>
      <c r="B402">
        <v>5710542</v>
      </c>
      <c r="C402">
        <v>5839</v>
      </c>
      <c r="D402">
        <v>978</v>
      </c>
      <c r="E402">
        <v>15.3</v>
      </c>
      <c r="F402">
        <v>38932</v>
      </c>
      <c r="G402">
        <v>13.7</v>
      </c>
      <c r="H402">
        <v>0</v>
      </c>
      <c r="I402">
        <f>H402*(D402-D$1)</f>
        <v>0</v>
      </c>
    </row>
    <row r="403" spans="1:9" x14ac:dyDescent="0.35">
      <c r="A403">
        <v>113863</v>
      </c>
      <c r="B403">
        <v>7062264</v>
      </c>
      <c r="C403">
        <v>4884</v>
      </c>
      <c r="D403">
        <v>1446</v>
      </c>
      <c r="E403">
        <v>16.600000000000001</v>
      </c>
      <c r="F403">
        <v>39053</v>
      </c>
      <c r="G403">
        <v>10.199999999999999</v>
      </c>
      <c r="H403">
        <v>0</v>
      </c>
      <c r="I403">
        <f>H403*(D403-D$1)</f>
        <v>0</v>
      </c>
    </row>
    <row r="404" spans="1:9" x14ac:dyDescent="0.35">
      <c r="A404">
        <v>113875</v>
      </c>
      <c r="B404">
        <v>3425952</v>
      </c>
      <c r="C404">
        <v>6744</v>
      </c>
      <c r="D404">
        <v>508</v>
      </c>
      <c r="E404">
        <v>14.1</v>
      </c>
      <c r="F404">
        <v>40545</v>
      </c>
      <c r="G404">
        <v>14.6</v>
      </c>
      <c r="H404">
        <v>0</v>
      </c>
      <c r="I404">
        <f>H404*(D404-D$1)</f>
        <v>0</v>
      </c>
    </row>
    <row r="405" spans="1:9" x14ac:dyDescent="0.35">
      <c r="A405">
        <v>113882</v>
      </c>
      <c r="B405">
        <v>8557120</v>
      </c>
      <c r="C405">
        <v>4862</v>
      </c>
      <c r="D405">
        <v>1760</v>
      </c>
      <c r="E405">
        <v>16.899999999999999</v>
      </c>
      <c r="F405">
        <v>39350</v>
      </c>
      <c r="G405">
        <v>7.3</v>
      </c>
      <c r="H405">
        <v>0</v>
      </c>
      <c r="I405">
        <f>H405*(D405-D$1)</f>
        <v>0</v>
      </c>
    </row>
    <row r="406" spans="1:9" x14ac:dyDescent="0.35">
      <c r="A406">
        <v>113884</v>
      </c>
      <c r="B406">
        <v>3855474</v>
      </c>
      <c r="C406">
        <v>5789</v>
      </c>
      <c r="D406">
        <v>666</v>
      </c>
      <c r="E406">
        <v>15.6</v>
      </c>
      <c r="F406">
        <v>39159</v>
      </c>
      <c r="G406">
        <v>12.7</v>
      </c>
      <c r="H406">
        <v>0</v>
      </c>
      <c r="I406">
        <f>H406*(D406-D$1)</f>
        <v>0</v>
      </c>
    </row>
    <row r="407" spans="1:9" x14ac:dyDescent="0.35">
      <c r="A407">
        <v>113888</v>
      </c>
      <c r="B407">
        <v>5296872</v>
      </c>
      <c r="C407">
        <v>5383</v>
      </c>
      <c r="D407">
        <v>984</v>
      </c>
      <c r="E407">
        <v>15.7</v>
      </c>
      <c r="F407">
        <v>39656</v>
      </c>
      <c r="G407">
        <v>12.2</v>
      </c>
      <c r="H407">
        <v>0</v>
      </c>
      <c r="I407">
        <f>H407*(D407-D$1)</f>
        <v>0</v>
      </c>
    </row>
    <row r="408" spans="1:9" x14ac:dyDescent="0.35">
      <c r="A408">
        <v>113893</v>
      </c>
      <c r="B408">
        <v>5420088</v>
      </c>
      <c r="C408">
        <v>4968</v>
      </c>
      <c r="D408">
        <v>1091</v>
      </c>
      <c r="E408">
        <v>14.7</v>
      </c>
      <c r="F408">
        <v>38053</v>
      </c>
      <c r="G408">
        <v>5.5</v>
      </c>
      <c r="H408">
        <v>0</v>
      </c>
      <c r="I408">
        <f>H408*(D408-D$1)</f>
        <v>0</v>
      </c>
    </row>
    <row r="409" spans="1:9" x14ac:dyDescent="0.35">
      <c r="A409">
        <v>113901</v>
      </c>
      <c r="B409">
        <v>5421801</v>
      </c>
      <c r="C409">
        <v>5269</v>
      </c>
      <c r="D409">
        <v>1029</v>
      </c>
      <c r="E409">
        <v>17.3</v>
      </c>
      <c r="F409">
        <v>39492</v>
      </c>
      <c r="G409">
        <v>5.2</v>
      </c>
      <c r="H409">
        <v>0</v>
      </c>
      <c r="I409">
        <f>H409*(D409-D$1)</f>
        <v>0</v>
      </c>
    </row>
    <row r="410" spans="1:9" x14ac:dyDescent="0.35">
      <c r="A410">
        <v>113902</v>
      </c>
      <c r="B410">
        <v>8728872</v>
      </c>
      <c r="C410">
        <v>4926</v>
      </c>
      <c r="D410">
        <v>1772</v>
      </c>
      <c r="E410">
        <v>15.1</v>
      </c>
      <c r="F410">
        <v>40390</v>
      </c>
      <c r="G410">
        <v>14.8</v>
      </c>
      <c r="H410">
        <v>0</v>
      </c>
      <c r="I410">
        <f>H410*(D410-D$1)</f>
        <v>0</v>
      </c>
    </row>
    <row r="411" spans="1:9" x14ac:dyDescent="0.35">
      <c r="A411">
        <v>113907</v>
      </c>
      <c r="B411">
        <v>10206480</v>
      </c>
      <c r="C411">
        <v>5520</v>
      </c>
      <c r="D411">
        <v>1849</v>
      </c>
      <c r="E411">
        <v>15.2</v>
      </c>
      <c r="F411">
        <v>39177</v>
      </c>
      <c r="G411">
        <v>10.7</v>
      </c>
      <c r="H411">
        <v>0</v>
      </c>
      <c r="I411">
        <f>H411*(D411-D$1)</f>
        <v>0</v>
      </c>
    </row>
    <row r="412" spans="1:9" x14ac:dyDescent="0.35">
      <c r="A412">
        <v>114286</v>
      </c>
      <c r="B412">
        <v>5067300</v>
      </c>
      <c r="C412">
        <v>6350</v>
      </c>
      <c r="D412">
        <v>798</v>
      </c>
      <c r="E412">
        <v>16.5</v>
      </c>
      <c r="F412">
        <v>41171</v>
      </c>
      <c r="G412">
        <v>26.1</v>
      </c>
      <c r="H412">
        <v>0</v>
      </c>
      <c r="I412">
        <f>H412*(D412-D$1)</f>
        <v>0</v>
      </c>
    </row>
    <row r="413" spans="1:9" x14ac:dyDescent="0.35">
      <c r="A413">
        <v>114293</v>
      </c>
      <c r="B413">
        <v>3387155</v>
      </c>
      <c r="C413">
        <v>6577</v>
      </c>
      <c r="D413">
        <v>515</v>
      </c>
      <c r="E413">
        <v>15.2</v>
      </c>
      <c r="F413">
        <v>40933</v>
      </c>
      <c r="G413">
        <v>20.2</v>
      </c>
      <c r="H413">
        <v>0</v>
      </c>
      <c r="I413">
        <f>H413*(D413-D$1)</f>
        <v>0</v>
      </c>
    </row>
    <row r="414" spans="1:9" x14ac:dyDescent="0.35">
      <c r="A414">
        <v>114297</v>
      </c>
      <c r="B414">
        <v>3966326</v>
      </c>
      <c r="C414">
        <v>6734</v>
      </c>
      <c r="D414">
        <v>589</v>
      </c>
      <c r="E414">
        <v>14.1</v>
      </c>
      <c r="F414">
        <v>39236</v>
      </c>
      <c r="G414">
        <v>11.3</v>
      </c>
      <c r="H414">
        <v>0</v>
      </c>
      <c r="I414">
        <f>H414*(D414-D$1)</f>
        <v>0</v>
      </c>
    </row>
    <row r="415" spans="1:9" x14ac:dyDescent="0.35">
      <c r="A415">
        <v>114301</v>
      </c>
      <c r="B415">
        <v>4693963</v>
      </c>
      <c r="C415">
        <v>6793</v>
      </c>
      <c r="D415">
        <v>691</v>
      </c>
      <c r="E415">
        <v>12.9</v>
      </c>
      <c r="F415">
        <v>38274</v>
      </c>
      <c r="G415">
        <v>23.4</v>
      </c>
      <c r="H415">
        <v>0</v>
      </c>
      <c r="I415">
        <f>H415*(D415-D$1)</f>
        <v>0</v>
      </c>
    </row>
    <row r="416" spans="1:9" x14ac:dyDescent="0.35">
      <c r="A416">
        <v>114305</v>
      </c>
      <c r="B416">
        <v>6589296</v>
      </c>
      <c r="C416">
        <v>6537</v>
      </c>
      <c r="D416">
        <v>1008</v>
      </c>
      <c r="E416">
        <v>13.7</v>
      </c>
      <c r="F416">
        <v>40850</v>
      </c>
      <c r="G416">
        <v>23.1</v>
      </c>
      <c r="H416">
        <v>0</v>
      </c>
      <c r="I416">
        <f>H416*(D416-D$1)</f>
        <v>0</v>
      </c>
    </row>
    <row r="417" spans="1:9" x14ac:dyDescent="0.35">
      <c r="A417">
        <v>114308</v>
      </c>
      <c r="B417">
        <v>4524533</v>
      </c>
      <c r="C417">
        <v>5899</v>
      </c>
      <c r="D417">
        <v>767</v>
      </c>
      <c r="E417">
        <v>16.5</v>
      </c>
      <c r="F417">
        <v>42652</v>
      </c>
      <c r="G417">
        <v>20.3</v>
      </c>
      <c r="H417">
        <v>0</v>
      </c>
      <c r="I417">
        <f>H417*(D417-D$1)</f>
        <v>0</v>
      </c>
    </row>
    <row r="418" spans="1:9" x14ac:dyDescent="0.35">
      <c r="A418">
        <v>114311</v>
      </c>
      <c r="B418">
        <v>5111337</v>
      </c>
      <c r="C418">
        <v>6699</v>
      </c>
      <c r="D418">
        <v>763</v>
      </c>
      <c r="E418">
        <v>8.6999999999999993</v>
      </c>
      <c r="F418">
        <v>36361</v>
      </c>
      <c r="G418">
        <v>27.7</v>
      </c>
      <c r="H418">
        <v>0</v>
      </c>
      <c r="I418">
        <f>H418*(D418-D$1)</f>
        <v>0</v>
      </c>
    </row>
    <row r="419" spans="1:9" x14ac:dyDescent="0.35">
      <c r="A419">
        <v>114312</v>
      </c>
      <c r="B419">
        <v>8202276</v>
      </c>
      <c r="C419">
        <v>5268</v>
      </c>
      <c r="D419">
        <v>1557</v>
      </c>
      <c r="E419">
        <v>17.8</v>
      </c>
      <c r="F419">
        <v>40732</v>
      </c>
      <c r="G419">
        <v>6.4</v>
      </c>
      <c r="H419">
        <v>0</v>
      </c>
      <c r="I419">
        <f>H419*(D419-D$1)</f>
        <v>0</v>
      </c>
    </row>
    <row r="420" spans="1:9" x14ac:dyDescent="0.35">
      <c r="A420">
        <v>114313</v>
      </c>
      <c r="B420">
        <v>4039185</v>
      </c>
      <c r="C420">
        <v>7149</v>
      </c>
      <c r="D420">
        <v>565</v>
      </c>
      <c r="E420">
        <v>14.1</v>
      </c>
      <c r="F420">
        <v>38499</v>
      </c>
      <c r="G420">
        <v>35.1</v>
      </c>
      <c r="H420">
        <v>0</v>
      </c>
      <c r="I420">
        <f>H420*(D420-D$1)</f>
        <v>0</v>
      </c>
    </row>
    <row r="421" spans="1:9" x14ac:dyDescent="0.35">
      <c r="A421">
        <v>114315</v>
      </c>
      <c r="B421">
        <v>4329559</v>
      </c>
      <c r="C421">
        <v>8123</v>
      </c>
      <c r="D421">
        <v>533</v>
      </c>
      <c r="E421">
        <v>14</v>
      </c>
      <c r="F421">
        <v>41841</v>
      </c>
      <c r="G421">
        <v>22.1</v>
      </c>
      <c r="H421">
        <v>0</v>
      </c>
      <c r="I421">
        <f>H421*(D421-D$1)</f>
        <v>0</v>
      </c>
    </row>
    <row r="422" spans="1:9" x14ac:dyDescent="0.35">
      <c r="A422">
        <v>114317</v>
      </c>
      <c r="B422">
        <v>5682930</v>
      </c>
      <c r="C422">
        <v>6078</v>
      </c>
      <c r="D422">
        <v>935</v>
      </c>
      <c r="E422">
        <v>16.899999999999999</v>
      </c>
      <c r="F422">
        <v>38374</v>
      </c>
      <c r="G422">
        <v>13.9</v>
      </c>
      <c r="H422">
        <v>0</v>
      </c>
      <c r="I422">
        <f>H422*(D422-D$1)</f>
        <v>0</v>
      </c>
    </row>
    <row r="423" spans="1:9" x14ac:dyDescent="0.35">
      <c r="A423">
        <v>114327</v>
      </c>
      <c r="B423">
        <v>4387226</v>
      </c>
      <c r="C423">
        <v>5881</v>
      </c>
      <c r="D423">
        <v>746</v>
      </c>
      <c r="E423">
        <v>11.9</v>
      </c>
      <c r="F423">
        <v>36983</v>
      </c>
      <c r="G423">
        <v>16.7</v>
      </c>
      <c r="H423">
        <v>0</v>
      </c>
      <c r="I423">
        <f>H423*(D423-D$1)</f>
        <v>0</v>
      </c>
    </row>
    <row r="424" spans="1:9" x14ac:dyDescent="0.35">
      <c r="A424">
        <v>114579</v>
      </c>
      <c r="B424">
        <v>8052750</v>
      </c>
      <c r="C424">
        <v>5965</v>
      </c>
      <c r="D424">
        <v>1350</v>
      </c>
      <c r="E424">
        <v>16.100000000000001</v>
      </c>
      <c r="F424">
        <v>37941</v>
      </c>
      <c r="G424">
        <v>12.2</v>
      </c>
      <c r="H424">
        <v>0</v>
      </c>
      <c r="I424">
        <f>H424*(D424-D$1)</f>
        <v>0</v>
      </c>
    </row>
    <row r="425" spans="1:9" x14ac:dyDescent="0.35">
      <c r="A425">
        <v>114580</v>
      </c>
      <c r="B425">
        <v>8841384</v>
      </c>
      <c r="C425">
        <v>5339</v>
      </c>
      <c r="D425">
        <v>1656</v>
      </c>
      <c r="E425">
        <v>15.6</v>
      </c>
      <c r="F425">
        <v>39132</v>
      </c>
      <c r="G425">
        <v>9.3000000000000007</v>
      </c>
      <c r="H425">
        <v>0</v>
      </c>
      <c r="I425">
        <f>H425*(D425-D$1)</f>
        <v>0</v>
      </c>
    </row>
    <row r="426" spans="1:9" x14ac:dyDescent="0.35">
      <c r="A426">
        <v>114581</v>
      </c>
      <c r="B426">
        <v>6799830</v>
      </c>
      <c r="C426">
        <v>6766</v>
      </c>
      <c r="D426">
        <v>1005</v>
      </c>
      <c r="E426">
        <v>12.9</v>
      </c>
      <c r="F426">
        <v>38662</v>
      </c>
      <c r="G426">
        <v>22.3</v>
      </c>
      <c r="H426">
        <v>0</v>
      </c>
      <c r="I426">
        <f>H426*(D426-D$1)</f>
        <v>0</v>
      </c>
    </row>
    <row r="427" spans="1:9" x14ac:dyDescent="0.35">
      <c r="A427">
        <v>114584</v>
      </c>
      <c r="B427">
        <v>5788253</v>
      </c>
      <c r="C427">
        <v>4943</v>
      </c>
      <c r="D427">
        <v>1171</v>
      </c>
      <c r="E427">
        <v>16.3</v>
      </c>
      <c r="F427">
        <v>41546</v>
      </c>
      <c r="G427">
        <v>7.7</v>
      </c>
      <c r="H427">
        <v>0</v>
      </c>
      <c r="I427">
        <f>H427*(D427-D$1)</f>
        <v>0</v>
      </c>
    </row>
    <row r="428" spans="1:9" x14ac:dyDescent="0.35">
      <c r="A428">
        <v>114587</v>
      </c>
      <c r="B428">
        <v>7848288</v>
      </c>
      <c r="C428">
        <v>5496</v>
      </c>
      <c r="D428">
        <v>1428</v>
      </c>
      <c r="E428">
        <v>15.1</v>
      </c>
      <c r="F428">
        <v>38042</v>
      </c>
      <c r="G428">
        <v>3.5</v>
      </c>
      <c r="H428">
        <v>0</v>
      </c>
      <c r="I428">
        <f>H428*(D428-D$1)</f>
        <v>0</v>
      </c>
    </row>
    <row r="429" spans="1:9" x14ac:dyDescent="0.35">
      <c r="A429">
        <v>114588</v>
      </c>
      <c r="B429">
        <v>3467448</v>
      </c>
      <c r="C429">
        <v>5351</v>
      </c>
      <c r="D429">
        <v>648</v>
      </c>
      <c r="E429">
        <v>17.7</v>
      </c>
      <c r="F429">
        <v>38783</v>
      </c>
      <c r="G429">
        <v>8.1999999999999993</v>
      </c>
      <c r="H429">
        <v>0</v>
      </c>
      <c r="I429">
        <f>H429*(D429-D$1)</f>
        <v>0</v>
      </c>
    </row>
    <row r="430" spans="1:9" x14ac:dyDescent="0.35">
      <c r="A430">
        <v>114590</v>
      </c>
      <c r="B430">
        <v>8715424</v>
      </c>
      <c r="C430">
        <v>5032</v>
      </c>
      <c r="D430">
        <v>1732</v>
      </c>
      <c r="E430">
        <v>15.4</v>
      </c>
      <c r="F430">
        <v>38964</v>
      </c>
      <c r="G430">
        <v>5</v>
      </c>
      <c r="H430">
        <v>0</v>
      </c>
      <c r="I430">
        <f>H430*(D430-D$1)</f>
        <v>0</v>
      </c>
    </row>
    <row r="431" spans="1:9" x14ac:dyDescent="0.35">
      <c r="A431">
        <v>114591</v>
      </c>
      <c r="B431">
        <v>4519983</v>
      </c>
      <c r="C431">
        <v>5039</v>
      </c>
      <c r="D431">
        <v>897</v>
      </c>
      <c r="E431">
        <v>18.5</v>
      </c>
      <c r="F431">
        <v>39473</v>
      </c>
      <c r="G431">
        <v>4.0999999999999996</v>
      </c>
      <c r="H431">
        <v>0</v>
      </c>
      <c r="I431">
        <f>H431*(D431-D$1)</f>
        <v>0</v>
      </c>
    </row>
    <row r="432" spans="1:9" x14ac:dyDescent="0.35">
      <c r="A432">
        <v>114592</v>
      </c>
      <c r="B432">
        <v>5434429</v>
      </c>
      <c r="C432">
        <v>5551</v>
      </c>
      <c r="D432">
        <v>979</v>
      </c>
      <c r="E432">
        <v>16</v>
      </c>
      <c r="F432">
        <v>39113</v>
      </c>
      <c r="G432">
        <v>8.1999999999999993</v>
      </c>
      <c r="H432">
        <v>0</v>
      </c>
      <c r="I432">
        <f>H432*(D432-D$1)</f>
        <v>0</v>
      </c>
    </row>
    <row r="433" spans="1:9" x14ac:dyDescent="0.35">
      <c r="A433">
        <v>114594</v>
      </c>
      <c r="B433">
        <v>3880485</v>
      </c>
      <c r="C433">
        <v>5715</v>
      </c>
      <c r="D433">
        <v>679</v>
      </c>
      <c r="E433">
        <v>16.3</v>
      </c>
      <c r="F433">
        <v>37863</v>
      </c>
      <c r="G433">
        <v>6.9</v>
      </c>
      <c r="H433">
        <v>0</v>
      </c>
      <c r="I433">
        <f>H433*(D433-D$1)</f>
        <v>0</v>
      </c>
    </row>
    <row r="434" spans="1:9" x14ac:dyDescent="0.35">
      <c r="A434">
        <v>114598</v>
      </c>
      <c r="B434">
        <v>5799889</v>
      </c>
      <c r="C434">
        <v>5039</v>
      </c>
      <c r="D434">
        <v>1151</v>
      </c>
      <c r="E434">
        <v>16.399999999999999</v>
      </c>
      <c r="F434">
        <v>38768</v>
      </c>
      <c r="G434">
        <v>6.1</v>
      </c>
      <c r="H434">
        <v>0</v>
      </c>
      <c r="I434">
        <f>H434*(D434-D$1)</f>
        <v>0</v>
      </c>
    </row>
    <row r="435" spans="1:9" x14ac:dyDescent="0.35">
      <c r="A435">
        <v>114606</v>
      </c>
      <c r="B435">
        <v>8964732</v>
      </c>
      <c r="C435">
        <v>5617</v>
      </c>
      <c r="D435">
        <v>1596</v>
      </c>
      <c r="E435">
        <v>16.600000000000001</v>
      </c>
      <c r="F435">
        <v>39603</v>
      </c>
      <c r="G435">
        <v>9.4</v>
      </c>
      <c r="H435">
        <v>0</v>
      </c>
      <c r="I435">
        <f>H435*(D435-D$1)</f>
        <v>0</v>
      </c>
    </row>
    <row r="436" spans="1:9" x14ac:dyDescent="0.35">
      <c r="A436">
        <v>114607</v>
      </c>
      <c r="B436">
        <v>9847488</v>
      </c>
      <c r="C436">
        <v>6034</v>
      </c>
      <c r="D436">
        <v>1632</v>
      </c>
      <c r="E436">
        <v>14</v>
      </c>
      <c r="F436">
        <v>38087</v>
      </c>
      <c r="G436">
        <v>12.9</v>
      </c>
      <c r="H436">
        <v>0</v>
      </c>
      <c r="I436">
        <f>H436*(D436-D$1)</f>
        <v>0</v>
      </c>
    </row>
    <row r="437" spans="1:9" x14ac:dyDescent="0.35">
      <c r="A437">
        <v>114608</v>
      </c>
      <c r="B437">
        <v>5684840</v>
      </c>
      <c r="C437">
        <v>5530</v>
      </c>
      <c r="D437">
        <v>1028</v>
      </c>
      <c r="E437">
        <v>15.5</v>
      </c>
      <c r="F437">
        <v>37965</v>
      </c>
      <c r="G437">
        <v>9.6999999999999993</v>
      </c>
      <c r="H437">
        <v>0</v>
      </c>
      <c r="I437">
        <f>H437*(D437-D$1)</f>
        <v>0</v>
      </c>
    </row>
    <row r="438" spans="1:9" x14ac:dyDescent="0.35">
      <c r="A438">
        <v>114611</v>
      </c>
      <c r="B438">
        <v>11107900</v>
      </c>
      <c r="C438">
        <v>4915</v>
      </c>
      <c r="D438">
        <v>2260</v>
      </c>
      <c r="E438">
        <v>17.7</v>
      </c>
      <c r="F438">
        <v>38505</v>
      </c>
      <c r="G438">
        <v>7.1</v>
      </c>
      <c r="H438">
        <v>0</v>
      </c>
      <c r="I438">
        <f>H438*(D438-D$1)</f>
        <v>0</v>
      </c>
    </row>
    <row r="439" spans="1:9" x14ac:dyDescent="0.35">
      <c r="A439">
        <v>114612</v>
      </c>
      <c r="B439">
        <v>5095244</v>
      </c>
      <c r="C439">
        <v>5126</v>
      </c>
      <c r="D439">
        <v>994</v>
      </c>
      <c r="E439">
        <v>16.899999999999999</v>
      </c>
      <c r="F439">
        <v>40664</v>
      </c>
      <c r="G439">
        <v>6.4</v>
      </c>
      <c r="H439">
        <v>0</v>
      </c>
      <c r="I439">
        <f>H439*(D439-D$1)</f>
        <v>0</v>
      </c>
    </row>
    <row r="440" spans="1:9" x14ac:dyDescent="0.35">
      <c r="A440">
        <v>115237</v>
      </c>
      <c r="B440">
        <v>4291872</v>
      </c>
      <c r="C440">
        <v>5792</v>
      </c>
      <c r="D440">
        <v>741</v>
      </c>
      <c r="E440">
        <v>15.5</v>
      </c>
      <c r="F440">
        <v>39718</v>
      </c>
      <c r="G440">
        <v>13.9</v>
      </c>
      <c r="H440">
        <v>0</v>
      </c>
      <c r="I440">
        <f>H440*(D440-D$1)</f>
        <v>0</v>
      </c>
    </row>
    <row r="441" spans="1:9" x14ac:dyDescent="0.35">
      <c r="A441">
        <v>115238</v>
      </c>
      <c r="B441">
        <v>5668803</v>
      </c>
      <c r="C441">
        <v>4977</v>
      </c>
      <c r="D441">
        <v>1139</v>
      </c>
      <c r="E441">
        <v>17.7</v>
      </c>
      <c r="F441">
        <v>40826</v>
      </c>
      <c r="G441">
        <v>7.2</v>
      </c>
      <c r="H441">
        <v>0</v>
      </c>
      <c r="I441">
        <f>H441*(D441-D$1)</f>
        <v>0</v>
      </c>
    </row>
    <row r="442" spans="1:9" x14ac:dyDescent="0.35">
      <c r="A442">
        <v>115239</v>
      </c>
      <c r="B442">
        <v>3178375</v>
      </c>
      <c r="C442">
        <v>5875</v>
      </c>
      <c r="D442">
        <v>541</v>
      </c>
      <c r="E442">
        <v>16.5</v>
      </c>
      <c r="F442">
        <v>43199</v>
      </c>
      <c r="G442">
        <v>9.3000000000000007</v>
      </c>
      <c r="H442">
        <v>0</v>
      </c>
      <c r="I442">
        <f>H442*(D442-D$1)</f>
        <v>0</v>
      </c>
    </row>
    <row r="443" spans="1:9" x14ac:dyDescent="0.35">
      <c r="A443">
        <v>115322</v>
      </c>
      <c r="B443">
        <v>6439605</v>
      </c>
      <c r="C443">
        <v>4965</v>
      </c>
      <c r="D443">
        <v>1297</v>
      </c>
      <c r="E443">
        <v>17.399999999999999</v>
      </c>
      <c r="F443">
        <v>39975</v>
      </c>
      <c r="G443">
        <v>5.9</v>
      </c>
      <c r="H443">
        <v>0</v>
      </c>
      <c r="I443">
        <f>H443*(D443-D$1)</f>
        <v>0</v>
      </c>
    </row>
    <row r="444" spans="1:9" x14ac:dyDescent="0.35">
      <c r="A444">
        <v>115382</v>
      </c>
      <c r="B444">
        <v>4455876</v>
      </c>
      <c r="C444">
        <v>5388</v>
      </c>
      <c r="D444">
        <v>827</v>
      </c>
      <c r="E444">
        <v>18.600000000000001</v>
      </c>
      <c r="F444">
        <v>40653</v>
      </c>
      <c r="G444">
        <v>9.1</v>
      </c>
      <c r="H444">
        <v>0</v>
      </c>
      <c r="I444">
        <f>H444*(D444-D$1)</f>
        <v>0</v>
      </c>
    </row>
    <row r="445" spans="1:9" x14ac:dyDescent="0.35">
      <c r="A445">
        <v>115720</v>
      </c>
      <c r="B445">
        <v>3391203</v>
      </c>
      <c r="C445">
        <v>5857</v>
      </c>
      <c r="D445">
        <v>579</v>
      </c>
      <c r="E445">
        <v>13.4</v>
      </c>
      <c r="F445">
        <v>39514</v>
      </c>
      <c r="G445">
        <v>15.9</v>
      </c>
      <c r="H445">
        <v>0</v>
      </c>
      <c r="I445">
        <f>H445*(D445-D$1)</f>
        <v>0</v>
      </c>
    </row>
    <row r="446" spans="1:9" x14ac:dyDescent="0.35">
      <c r="A446">
        <v>115723</v>
      </c>
      <c r="B446">
        <v>6078972</v>
      </c>
      <c r="C446">
        <v>5178</v>
      </c>
      <c r="D446">
        <v>1174</v>
      </c>
      <c r="E446">
        <v>16.399999999999999</v>
      </c>
      <c r="F446">
        <v>39942</v>
      </c>
      <c r="G446">
        <v>9.9</v>
      </c>
      <c r="H446">
        <v>0</v>
      </c>
      <c r="I446">
        <f>H446*(D446-D$1)</f>
        <v>0</v>
      </c>
    </row>
    <row r="447" spans="1:9" x14ac:dyDescent="0.35">
      <c r="A447">
        <v>115758</v>
      </c>
      <c r="B447">
        <v>6498940</v>
      </c>
      <c r="C447">
        <v>5327</v>
      </c>
      <c r="D447">
        <v>1220</v>
      </c>
      <c r="E447">
        <v>16.8</v>
      </c>
      <c r="F447">
        <v>38700</v>
      </c>
      <c r="G447">
        <v>7.5</v>
      </c>
      <c r="H447">
        <v>0</v>
      </c>
      <c r="I447">
        <f>H447*(D447-D$1)</f>
        <v>0</v>
      </c>
    </row>
    <row r="448" spans="1:9" x14ac:dyDescent="0.35">
      <c r="A448">
        <v>115772</v>
      </c>
      <c r="B448">
        <v>3843660</v>
      </c>
      <c r="C448">
        <v>6627</v>
      </c>
      <c r="D448">
        <v>580</v>
      </c>
      <c r="E448">
        <v>13.6</v>
      </c>
      <c r="F448">
        <v>38803</v>
      </c>
      <c r="G448">
        <v>22.3</v>
      </c>
      <c r="H448">
        <v>0</v>
      </c>
      <c r="I448">
        <f>H448*(D448-D$1)</f>
        <v>0</v>
      </c>
    </row>
    <row r="449" spans="1:9" x14ac:dyDescent="0.35">
      <c r="A449">
        <v>115775</v>
      </c>
      <c r="B449">
        <v>3017168</v>
      </c>
      <c r="C449">
        <v>6083</v>
      </c>
      <c r="D449">
        <v>496</v>
      </c>
      <c r="E449">
        <v>16.899999999999999</v>
      </c>
      <c r="F449">
        <v>38313</v>
      </c>
      <c r="G449">
        <v>13.5</v>
      </c>
      <c r="H449">
        <v>0</v>
      </c>
      <c r="I449">
        <f>H449*(D449-D$1)</f>
        <v>0</v>
      </c>
    </row>
    <row r="450" spans="1:9" x14ac:dyDescent="0.35">
      <c r="A450">
        <v>116405</v>
      </c>
      <c r="B450">
        <v>4634469</v>
      </c>
      <c r="C450">
        <v>5537</v>
      </c>
      <c r="D450">
        <v>837</v>
      </c>
      <c r="E450">
        <v>18.600000000000001</v>
      </c>
      <c r="F450">
        <v>37479</v>
      </c>
      <c r="G450">
        <v>5.9</v>
      </c>
      <c r="H450">
        <v>0</v>
      </c>
      <c r="I450">
        <f>H450*(D450-D$1)</f>
        <v>0</v>
      </c>
    </row>
    <row r="451" spans="1:9" x14ac:dyDescent="0.35">
      <c r="A451">
        <v>116407</v>
      </c>
      <c r="B451">
        <v>7505925</v>
      </c>
      <c r="C451">
        <v>5887</v>
      </c>
      <c r="D451">
        <v>1275</v>
      </c>
      <c r="E451">
        <v>18.8</v>
      </c>
      <c r="F451">
        <v>37123</v>
      </c>
      <c r="G451">
        <v>3.6</v>
      </c>
      <c r="H451">
        <v>0</v>
      </c>
      <c r="I451">
        <f>H451*(D451-D$1)</f>
        <v>0</v>
      </c>
    </row>
    <row r="452" spans="1:9" x14ac:dyDescent="0.35">
      <c r="A452">
        <v>116411</v>
      </c>
      <c r="B452">
        <v>4790016</v>
      </c>
      <c r="C452">
        <v>6336</v>
      </c>
      <c r="D452">
        <v>756</v>
      </c>
      <c r="E452">
        <v>14.1</v>
      </c>
      <c r="F452">
        <v>37111</v>
      </c>
      <c r="G452">
        <v>4.8</v>
      </c>
      <c r="H452">
        <v>0</v>
      </c>
      <c r="I452">
        <f>H452*(D452-D$1)</f>
        <v>0</v>
      </c>
    </row>
    <row r="453" spans="1:9" x14ac:dyDescent="0.35">
      <c r="A453">
        <v>116412</v>
      </c>
      <c r="B453">
        <v>5454070</v>
      </c>
      <c r="C453">
        <v>4990</v>
      </c>
      <c r="D453">
        <v>1093</v>
      </c>
      <c r="E453">
        <v>16.600000000000001</v>
      </c>
      <c r="F453">
        <v>35395</v>
      </c>
      <c r="G453">
        <v>2.8</v>
      </c>
      <c r="H453">
        <v>0</v>
      </c>
      <c r="I453">
        <f>H453*(D453-D$1)</f>
        <v>0</v>
      </c>
    </row>
    <row r="454" spans="1:9" x14ac:dyDescent="0.35">
      <c r="A454">
        <v>116413</v>
      </c>
      <c r="B454">
        <v>6385680</v>
      </c>
      <c r="C454">
        <v>7602</v>
      </c>
      <c r="D454">
        <v>840</v>
      </c>
      <c r="E454">
        <v>15.1</v>
      </c>
      <c r="F454">
        <v>37304</v>
      </c>
      <c r="G454">
        <v>13.5</v>
      </c>
      <c r="H454">
        <v>0</v>
      </c>
      <c r="I454">
        <f>H454*(D454-D$1)</f>
        <v>0</v>
      </c>
    </row>
    <row r="455" spans="1:9" x14ac:dyDescent="0.35">
      <c r="A455">
        <v>116418</v>
      </c>
      <c r="B455">
        <v>4850076</v>
      </c>
      <c r="C455">
        <v>7602</v>
      </c>
      <c r="D455">
        <v>638</v>
      </c>
      <c r="E455">
        <v>12.6</v>
      </c>
      <c r="F455">
        <v>34437</v>
      </c>
      <c r="G455">
        <v>11.8</v>
      </c>
      <c r="H455">
        <v>0</v>
      </c>
      <c r="I455">
        <f>H455*(D455-D$1)</f>
        <v>0</v>
      </c>
    </row>
    <row r="456" spans="1:9" x14ac:dyDescent="0.35">
      <c r="A456">
        <v>116419</v>
      </c>
      <c r="B456">
        <v>8554080</v>
      </c>
      <c r="C456">
        <v>5020</v>
      </c>
      <c r="D456">
        <v>1704</v>
      </c>
      <c r="E456">
        <v>16.899999999999999</v>
      </c>
      <c r="F456">
        <v>37136</v>
      </c>
      <c r="G456">
        <v>3.3</v>
      </c>
      <c r="H456">
        <v>0</v>
      </c>
      <c r="I456">
        <f>H456*(D456-D$1)</f>
        <v>0</v>
      </c>
    </row>
    <row r="457" spans="1:9" x14ac:dyDescent="0.35">
      <c r="A457">
        <v>116422</v>
      </c>
      <c r="B457">
        <v>5674452</v>
      </c>
      <c r="C457">
        <v>6284</v>
      </c>
      <c r="D457">
        <v>903</v>
      </c>
      <c r="E457">
        <v>17</v>
      </c>
      <c r="F457">
        <v>37273</v>
      </c>
      <c r="G457">
        <v>5.4</v>
      </c>
      <c r="H457">
        <v>0</v>
      </c>
      <c r="I457">
        <f>H457*(D457-D$1)</f>
        <v>0</v>
      </c>
    </row>
    <row r="458" spans="1:9" x14ac:dyDescent="0.35">
      <c r="A458">
        <v>116423</v>
      </c>
      <c r="B458">
        <v>3165930</v>
      </c>
      <c r="C458">
        <v>6065</v>
      </c>
      <c r="D458">
        <v>522</v>
      </c>
      <c r="E458">
        <v>17.100000000000001</v>
      </c>
      <c r="F458">
        <v>38409</v>
      </c>
      <c r="G458">
        <v>10</v>
      </c>
      <c r="H458">
        <v>0</v>
      </c>
      <c r="I458">
        <f>H458*(D458-D$1)</f>
        <v>0</v>
      </c>
    </row>
    <row r="459" spans="1:9" x14ac:dyDescent="0.35">
      <c r="A459">
        <v>116424</v>
      </c>
      <c r="B459">
        <v>6159064</v>
      </c>
      <c r="C459">
        <v>5167</v>
      </c>
      <c r="D459">
        <v>1192</v>
      </c>
      <c r="E459">
        <v>18.899999999999999</v>
      </c>
      <c r="F459">
        <v>36101</v>
      </c>
      <c r="G459">
        <v>4.7</v>
      </c>
      <c r="H459">
        <v>0</v>
      </c>
      <c r="I459">
        <f>H459*(D459-D$1)</f>
        <v>0</v>
      </c>
    </row>
    <row r="460" spans="1:9" x14ac:dyDescent="0.35">
      <c r="A460">
        <v>116426</v>
      </c>
      <c r="B460">
        <v>3354970</v>
      </c>
      <c r="C460">
        <v>5938</v>
      </c>
      <c r="D460">
        <v>565</v>
      </c>
      <c r="E460">
        <v>18.2</v>
      </c>
      <c r="F460">
        <v>38752</v>
      </c>
      <c r="G460">
        <v>5.6</v>
      </c>
      <c r="H460">
        <v>0</v>
      </c>
      <c r="I460">
        <f>H460*(D460-D$1)</f>
        <v>0</v>
      </c>
    </row>
    <row r="461" spans="1:9" x14ac:dyDescent="0.35">
      <c r="A461">
        <v>116427</v>
      </c>
      <c r="B461">
        <v>5470260</v>
      </c>
      <c r="C461">
        <v>5882</v>
      </c>
      <c r="D461">
        <v>930</v>
      </c>
      <c r="E461">
        <v>15.2</v>
      </c>
      <c r="F461">
        <v>33823</v>
      </c>
      <c r="G461">
        <v>9.4</v>
      </c>
      <c r="H461">
        <v>0</v>
      </c>
      <c r="I461">
        <f>H461*(D461-D$1)</f>
        <v>0</v>
      </c>
    </row>
    <row r="462" spans="1:9" x14ac:dyDescent="0.35">
      <c r="A462">
        <v>116428</v>
      </c>
      <c r="B462">
        <v>4667223</v>
      </c>
      <c r="C462">
        <v>6677</v>
      </c>
      <c r="D462">
        <v>699</v>
      </c>
      <c r="E462">
        <v>15.1</v>
      </c>
      <c r="F462">
        <v>35607</v>
      </c>
      <c r="G462">
        <v>13.3</v>
      </c>
      <c r="H462">
        <v>0</v>
      </c>
      <c r="I462">
        <f>H462*(D462-D$1)</f>
        <v>0</v>
      </c>
    </row>
    <row r="463" spans="1:9" x14ac:dyDescent="0.35">
      <c r="A463">
        <v>116430</v>
      </c>
      <c r="B463">
        <v>3303520</v>
      </c>
      <c r="C463">
        <v>7508</v>
      </c>
      <c r="D463">
        <v>440</v>
      </c>
      <c r="E463">
        <v>15.6</v>
      </c>
      <c r="F463">
        <v>35794</v>
      </c>
      <c r="G463">
        <v>9.4</v>
      </c>
      <c r="H463">
        <v>0</v>
      </c>
      <c r="I463">
        <f>H463*(D463-D$1)</f>
        <v>0</v>
      </c>
    </row>
    <row r="464" spans="1:9" x14ac:dyDescent="0.35">
      <c r="A464">
        <v>116431</v>
      </c>
      <c r="B464">
        <v>4997926</v>
      </c>
      <c r="C464">
        <v>5641</v>
      </c>
      <c r="D464">
        <v>886</v>
      </c>
      <c r="E464">
        <v>15.3</v>
      </c>
      <c r="F464">
        <v>35652</v>
      </c>
      <c r="G464">
        <v>14.5</v>
      </c>
      <c r="H464">
        <v>0</v>
      </c>
      <c r="I464">
        <f>H464*(D464-D$1)</f>
        <v>0</v>
      </c>
    </row>
    <row r="465" spans="1:9" x14ac:dyDescent="0.35">
      <c r="A465">
        <v>116432</v>
      </c>
      <c r="B465">
        <v>4108048</v>
      </c>
      <c r="C465">
        <v>5971</v>
      </c>
      <c r="D465">
        <v>688</v>
      </c>
      <c r="E465">
        <v>15.1</v>
      </c>
      <c r="F465">
        <v>37150</v>
      </c>
      <c r="G465">
        <v>14.7</v>
      </c>
      <c r="H465">
        <v>0</v>
      </c>
      <c r="I465">
        <f>H465*(D465-D$1)</f>
        <v>0</v>
      </c>
    </row>
    <row r="466" spans="1:9" x14ac:dyDescent="0.35">
      <c r="A466">
        <v>116433</v>
      </c>
      <c r="B466">
        <v>10237970</v>
      </c>
      <c r="C466">
        <v>6521</v>
      </c>
      <c r="D466">
        <v>1570</v>
      </c>
      <c r="E466">
        <v>16.399999999999999</v>
      </c>
      <c r="F466">
        <v>36743</v>
      </c>
      <c r="G466">
        <v>4.9000000000000004</v>
      </c>
      <c r="H466">
        <v>0</v>
      </c>
      <c r="I466">
        <f>H466*(D466-D$1)</f>
        <v>0</v>
      </c>
    </row>
    <row r="467" spans="1:9" x14ac:dyDescent="0.35">
      <c r="A467">
        <v>116436</v>
      </c>
      <c r="B467">
        <v>5592048</v>
      </c>
      <c r="C467">
        <v>4984</v>
      </c>
      <c r="D467">
        <v>1122</v>
      </c>
      <c r="E467">
        <v>18.100000000000001</v>
      </c>
      <c r="F467">
        <v>37367</v>
      </c>
      <c r="G467">
        <v>3.6</v>
      </c>
      <c r="H467">
        <v>0</v>
      </c>
      <c r="I467">
        <f>H467*(D467-D$1)</f>
        <v>0</v>
      </c>
    </row>
    <row r="468" spans="1:9" x14ac:dyDescent="0.35">
      <c r="A468">
        <v>116437</v>
      </c>
      <c r="B468">
        <v>6845434</v>
      </c>
      <c r="C468">
        <v>5738</v>
      </c>
      <c r="D468">
        <v>1193</v>
      </c>
      <c r="E468">
        <v>18.3</v>
      </c>
      <c r="F468">
        <v>35388</v>
      </c>
      <c r="G468">
        <v>10</v>
      </c>
      <c r="H468">
        <v>0</v>
      </c>
      <c r="I468">
        <f>H468*(D468-D$1)</f>
        <v>0</v>
      </c>
    </row>
    <row r="469" spans="1:9" x14ac:dyDescent="0.35">
      <c r="A469">
        <v>116438</v>
      </c>
      <c r="B469">
        <v>5834640</v>
      </c>
      <c r="C469">
        <v>6040</v>
      </c>
      <c r="D469">
        <v>966</v>
      </c>
      <c r="E469">
        <v>17.100000000000001</v>
      </c>
      <c r="F469">
        <v>35373</v>
      </c>
      <c r="G469">
        <v>7</v>
      </c>
      <c r="H469">
        <v>0</v>
      </c>
      <c r="I469">
        <f>H469*(D469-D$1)</f>
        <v>0</v>
      </c>
    </row>
    <row r="470" spans="1:9" x14ac:dyDescent="0.35">
      <c r="A470">
        <v>116440</v>
      </c>
      <c r="B470">
        <v>3463396</v>
      </c>
      <c r="C470">
        <v>7562</v>
      </c>
      <c r="D470">
        <v>458</v>
      </c>
      <c r="E470">
        <v>15.4</v>
      </c>
      <c r="F470">
        <v>37046</v>
      </c>
      <c r="G470">
        <v>17.7</v>
      </c>
      <c r="H470">
        <v>0</v>
      </c>
      <c r="I470">
        <f>H470*(D470-D$1)</f>
        <v>0</v>
      </c>
    </row>
    <row r="471" spans="1:9" x14ac:dyDescent="0.35">
      <c r="A471">
        <v>116441</v>
      </c>
      <c r="B471">
        <v>3604170</v>
      </c>
      <c r="C471">
        <v>6290</v>
      </c>
      <c r="D471">
        <v>573</v>
      </c>
      <c r="E471">
        <v>15.2</v>
      </c>
      <c r="F471">
        <v>35589</v>
      </c>
      <c r="G471">
        <v>6.9</v>
      </c>
      <c r="H471">
        <v>0</v>
      </c>
      <c r="I471">
        <f>H471*(D471-D$1)</f>
        <v>0</v>
      </c>
    </row>
    <row r="472" spans="1:9" x14ac:dyDescent="0.35">
      <c r="A472">
        <v>116442</v>
      </c>
      <c r="B472">
        <v>3397143</v>
      </c>
      <c r="C472">
        <v>6099</v>
      </c>
      <c r="D472">
        <v>557</v>
      </c>
      <c r="E472">
        <v>16.3</v>
      </c>
      <c r="F472">
        <v>35783</v>
      </c>
      <c r="G472">
        <v>5.0999999999999996</v>
      </c>
      <c r="H472">
        <v>0</v>
      </c>
      <c r="I472">
        <f>H472*(D472-D$1)</f>
        <v>0</v>
      </c>
    </row>
    <row r="473" spans="1:9" x14ac:dyDescent="0.35">
      <c r="A473">
        <v>116445</v>
      </c>
      <c r="B473">
        <v>5815976</v>
      </c>
      <c r="C473">
        <v>8759</v>
      </c>
      <c r="D473">
        <v>664</v>
      </c>
      <c r="E473">
        <v>13.7</v>
      </c>
      <c r="F473">
        <v>36335</v>
      </c>
      <c r="G473">
        <v>13</v>
      </c>
      <c r="H473">
        <v>0</v>
      </c>
      <c r="I473">
        <f>H473*(D473-D$1)</f>
        <v>0</v>
      </c>
    </row>
    <row r="474" spans="1:9" x14ac:dyDescent="0.35">
      <c r="A474">
        <v>116446</v>
      </c>
      <c r="B474">
        <v>4963135</v>
      </c>
      <c r="C474">
        <v>5197</v>
      </c>
      <c r="D474">
        <v>955</v>
      </c>
      <c r="E474">
        <v>16.7</v>
      </c>
      <c r="F474">
        <v>34363</v>
      </c>
      <c r="G474">
        <v>8</v>
      </c>
      <c r="H474">
        <v>0</v>
      </c>
      <c r="I474">
        <f>H474*(D474-D$1)</f>
        <v>0</v>
      </c>
    </row>
    <row r="475" spans="1:9" x14ac:dyDescent="0.35">
      <c r="A475">
        <v>116447</v>
      </c>
      <c r="B475">
        <v>4029678</v>
      </c>
      <c r="C475">
        <v>6366</v>
      </c>
      <c r="D475">
        <v>633</v>
      </c>
      <c r="E475">
        <v>14.9</v>
      </c>
      <c r="F475">
        <v>39361</v>
      </c>
      <c r="G475">
        <v>14.7</v>
      </c>
      <c r="H475">
        <v>0</v>
      </c>
      <c r="I475">
        <f>H475*(D475-D$1)</f>
        <v>0</v>
      </c>
    </row>
    <row r="476" spans="1:9" x14ac:dyDescent="0.35">
      <c r="A476">
        <v>116448</v>
      </c>
      <c r="B476">
        <v>5376980</v>
      </c>
      <c r="C476">
        <v>5572</v>
      </c>
      <c r="D476">
        <v>965</v>
      </c>
      <c r="E476">
        <v>15.9</v>
      </c>
      <c r="F476">
        <v>36269</v>
      </c>
      <c r="G476">
        <v>6.4</v>
      </c>
      <c r="H476">
        <v>0</v>
      </c>
      <c r="I476">
        <f>H476*(D476-D$1)</f>
        <v>0</v>
      </c>
    </row>
    <row r="477" spans="1:9" x14ac:dyDescent="0.35">
      <c r="A477">
        <v>116450</v>
      </c>
      <c r="B477">
        <v>4467565</v>
      </c>
      <c r="C477">
        <v>6355</v>
      </c>
      <c r="D477">
        <v>703</v>
      </c>
      <c r="E477">
        <v>14.9</v>
      </c>
      <c r="F477">
        <v>40638</v>
      </c>
      <c r="G477">
        <v>18.899999999999999</v>
      </c>
      <c r="H477">
        <v>0</v>
      </c>
      <c r="I477">
        <f>H477*(D477-D$1)</f>
        <v>0</v>
      </c>
    </row>
    <row r="478" spans="1:9" x14ac:dyDescent="0.35">
      <c r="A478">
        <v>116453</v>
      </c>
      <c r="B478">
        <v>6973040</v>
      </c>
      <c r="C478">
        <v>6904</v>
      </c>
      <c r="D478">
        <v>1010</v>
      </c>
      <c r="E478">
        <v>12.4</v>
      </c>
      <c r="F478">
        <v>33048</v>
      </c>
      <c r="G478">
        <v>25.4</v>
      </c>
      <c r="H478">
        <v>0</v>
      </c>
      <c r="I478">
        <f>H478*(D478-D$1)</f>
        <v>0</v>
      </c>
    </row>
    <row r="479" spans="1:9" x14ac:dyDescent="0.35">
      <c r="A479">
        <v>116454</v>
      </c>
      <c r="B479">
        <v>3318012</v>
      </c>
      <c r="C479">
        <v>6956</v>
      </c>
      <c r="D479">
        <v>477</v>
      </c>
      <c r="E479">
        <v>15.9</v>
      </c>
      <c r="F479">
        <v>39597</v>
      </c>
      <c r="G479">
        <v>31.7</v>
      </c>
      <c r="H479">
        <v>0</v>
      </c>
      <c r="I479">
        <f>H479*(D479-D$1)</f>
        <v>0</v>
      </c>
    </row>
    <row r="480" spans="1:9" x14ac:dyDescent="0.35">
      <c r="A480">
        <v>116458</v>
      </c>
      <c r="B480">
        <v>9664830</v>
      </c>
      <c r="C480">
        <v>6003</v>
      </c>
      <c r="D480">
        <v>1610</v>
      </c>
      <c r="E480">
        <v>12.8</v>
      </c>
      <c r="F480">
        <v>37652</v>
      </c>
      <c r="G480">
        <v>11.2</v>
      </c>
      <c r="H480">
        <v>0</v>
      </c>
      <c r="I480">
        <f>H480*(D480-D$1)</f>
        <v>0</v>
      </c>
    </row>
    <row r="481" spans="1:9" x14ac:dyDescent="0.35">
      <c r="A481">
        <v>116463</v>
      </c>
      <c r="B481">
        <v>6368483</v>
      </c>
      <c r="C481">
        <v>5533</v>
      </c>
      <c r="D481">
        <v>1151</v>
      </c>
      <c r="E481">
        <v>15.6</v>
      </c>
      <c r="F481">
        <v>35418</v>
      </c>
      <c r="G481">
        <v>13.8</v>
      </c>
      <c r="H481">
        <v>0</v>
      </c>
      <c r="I481">
        <f>H481*(D481-D$1)</f>
        <v>0</v>
      </c>
    </row>
    <row r="482" spans="1:9" x14ac:dyDescent="0.35">
      <c r="A482">
        <v>116465</v>
      </c>
      <c r="B482">
        <v>3930366</v>
      </c>
      <c r="C482">
        <v>7006</v>
      </c>
      <c r="D482">
        <v>561</v>
      </c>
      <c r="E482">
        <v>14.3</v>
      </c>
      <c r="F482">
        <v>39117</v>
      </c>
      <c r="G482">
        <v>28.1</v>
      </c>
      <c r="H482">
        <v>0</v>
      </c>
      <c r="I482">
        <f>H482*(D482-D$1)</f>
        <v>0</v>
      </c>
    </row>
    <row r="483" spans="1:9" x14ac:dyDescent="0.35">
      <c r="A483">
        <v>116466</v>
      </c>
      <c r="B483">
        <v>4778820</v>
      </c>
      <c r="C483">
        <v>5730</v>
      </c>
      <c r="D483">
        <v>834</v>
      </c>
      <c r="E483">
        <v>13.9</v>
      </c>
      <c r="F483">
        <v>34586</v>
      </c>
      <c r="G483">
        <v>7.2</v>
      </c>
      <c r="H483">
        <v>0</v>
      </c>
      <c r="I483">
        <f>H483*(D483-D$1)</f>
        <v>0</v>
      </c>
    </row>
    <row r="484" spans="1:9" x14ac:dyDescent="0.35">
      <c r="A484">
        <v>116468</v>
      </c>
      <c r="B484">
        <v>9305478</v>
      </c>
      <c r="C484">
        <v>5681</v>
      </c>
      <c r="D484">
        <v>1638</v>
      </c>
      <c r="E484">
        <v>16.7</v>
      </c>
      <c r="F484">
        <v>35084</v>
      </c>
      <c r="G484">
        <v>5.5</v>
      </c>
      <c r="H484">
        <v>0</v>
      </c>
      <c r="I484">
        <f>H484*(D484-D$1)</f>
        <v>0</v>
      </c>
    </row>
    <row r="485" spans="1:9" x14ac:dyDescent="0.35">
      <c r="A485">
        <v>116469</v>
      </c>
      <c r="B485">
        <v>6036310</v>
      </c>
      <c r="C485">
        <v>6790</v>
      </c>
      <c r="D485">
        <v>889</v>
      </c>
      <c r="E485">
        <v>14.7</v>
      </c>
      <c r="F485">
        <v>36326</v>
      </c>
      <c r="G485">
        <v>21.4</v>
      </c>
      <c r="H485">
        <v>0</v>
      </c>
      <c r="I485">
        <f>H485*(D485-D$1)</f>
        <v>0</v>
      </c>
    </row>
    <row r="486" spans="1:9" x14ac:dyDescent="0.35">
      <c r="A486">
        <v>116473</v>
      </c>
      <c r="B486">
        <v>6937056</v>
      </c>
      <c r="C486">
        <v>7992</v>
      </c>
      <c r="D486">
        <v>868</v>
      </c>
      <c r="E486">
        <v>14.5</v>
      </c>
      <c r="F486">
        <v>36432</v>
      </c>
      <c r="G486">
        <v>23.3</v>
      </c>
      <c r="H486">
        <v>0</v>
      </c>
      <c r="I486">
        <f>H486*(D486-D$1)</f>
        <v>0</v>
      </c>
    </row>
    <row r="487" spans="1:9" x14ac:dyDescent="0.35">
      <c r="A487">
        <v>116475</v>
      </c>
      <c r="B487">
        <v>4217376</v>
      </c>
      <c r="C487">
        <v>6304</v>
      </c>
      <c r="D487">
        <v>669</v>
      </c>
      <c r="E487">
        <v>15</v>
      </c>
      <c r="F487">
        <v>36566</v>
      </c>
      <c r="G487">
        <v>13.4</v>
      </c>
      <c r="H487">
        <v>0</v>
      </c>
      <c r="I487">
        <f>H487*(D487-D$1)</f>
        <v>0</v>
      </c>
    </row>
    <row r="488" spans="1:9" x14ac:dyDescent="0.35">
      <c r="A488">
        <v>116478</v>
      </c>
      <c r="B488">
        <v>4038499</v>
      </c>
      <c r="C488">
        <v>4919</v>
      </c>
      <c r="D488">
        <v>821</v>
      </c>
      <c r="E488">
        <v>17</v>
      </c>
      <c r="F488">
        <v>35652</v>
      </c>
      <c r="G488">
        <v>3.2</v>
      </c>
      <c r="H488">
        <v>0</v>
      </c>
      <c r="I488">
        <f>H488*(D488-D$1)</f>
        <v>0</v>
      </c>
    </row>
    <row r="489" spans="1:9" x14ac:dyDescent="0.35">
      <c r="A489">
        <v>116498</v>
      </c>
      <c r="B489">
        <v>5778804</v>
      </c>
      <c r="C489">
        <v>5331</v>
      </c>
      <c r="D489">
        <v>1084</v>
      </c>
      <c r="E489">
        <v>14.6</v>
      </c>
      <c r="F489">
        <v>33999</v>
      </c>
      <c r="G489">
        <v>6.9</v>
      </c>
      <c r="H489">
        <v>0</v>
      </c>
      <c r="I489">
        <f>H489*(D489-D$1)</f>
        <v>0</v>
      </c>
    </row>
    <row r="490" spans="1:9" x14ac:dyDescent="0.35">
      <c r="A490">
        <v>116502</v>
      </c>
      <c r="B490">
        <v>4204380</v>
      </c>
      <c r="C490">
        <v>5322</v>
      </c>
      <c r="D490">
        <v>790</v>
      </c>
      <c r="E490">
        <v>18.100000000000001</v>
      </c>
      <c r="F490">
        <v>35491</v>
      </c>
      <c r="G490">
        <v>3.8</v>
      </c>
      <c r="H490">
        <v>0</v>
      </c>
      <c r="I490">
        <f>H490*(D490-D$1)</f>
        <v>0</v>
      </c>
    </row>
    <row r="491" spans="1:9" x14ac:dyDescent="0.35">
      <c r="A491">
        <v>116504</v>
      </c>
      <c r="B491">
        <v>4399532</v>
      </c>
      <c r="C491">
        <v>6596</v>
      </c>
      <c r="D491">
        <v>667</v>
      </c>
      <c r="E491">
        <v>15.5</v>
      </c>
      <c r="F491">
        <v>36603</v>
      </c>
      <c r="G491">
        <v>17.3</v>
      </c>
      <c r="H491">
        <v>0</v>
      </c>
      <c r="I491">
        <f>H491*(D491-D$1)</f>
        <v>0</v>
      </c>
    </row>
    <row r="492" spans="1:9" x14ac:dyDescent="0.35">
      <c r="A492">
        <v>116505</v>
      </c>
      <c r="B492">
        <v>4616768</v>
      </c>
      <c r="C492">
        <v>5549</v>
      </c>
      <c r="D492">
        <v>832</v>
      </c>
      <c r="E492">
        <v>15.6</v>
      </c>
      <c r="F492">
        <v>36884</v>
      </c>
      <c r="G492">
        <v>17</v>
      </c>
      <c r="H492">
        <v>0</v>
      </c>
      <c r="I492">
        <f>H492*(D492-D$1)</f>
        <v>0</v>
      </c>
    </row>
    <row r="493" spans="1:9" x14ac:dyDescent="0.35">
      <c r="A493">
        <v>116506</v>
      </c>
      <c r="B493">
        <v>5890660</v>
      </c>
      <c r="C493">
        <v>9410</v>
      </c>
      <c r="D493">
        <v>626</v>
      </c>
      <c r="E493">
        <v>16</v>
      </c>
      <c r="F493">
        <v>37695</v>
      </c>
      <c r="G493">
        <v>11.3</v>
      </c>
      <c r="H493">
        <v>0</v>
      </c>
      <c r="I493">
        <f>H493*(D493-D$1)</f>
        <v>0</v>
      </c>
    </row>
    <row r="494" spans="1:9" x14ac:dyDescent="0.35">
      <c r="A494">
        <v>116507</v>
      </c>
      <c r="B494">
        <v>3921505</v>
      </c>
      <c r="C494">
        <v>5897</v>
      </c>
      <c r="D494">
        <v>665</v>
      </c>
      <c r="E494">
        <v>13.8</v>
      </c>
      <c r="F494">
        <v>34316</v>
      </c>
      <c r="G494">
        <v>7.9</v>
      </c>
      <c r="H494">
        <v>0</v>
      </c>
      <c r="I494">
        <f>H494*(D494-D$1)</f>
        <v>0</v>
      </c>
    </row>
    <row r="495" spans="1:9" x14ac:dyDescent="0.35">
      <c r="A495">
        <v>116928</v>
      </c>
      <c r="B495">
        <v>5465064</v>
      </c>
      <c r="C495">
        <v>7172</v>
      </c>
      <c r="D495">
        <v>762</v>
      </c>
      <c r="E495">
        <v>14.7</v>
      </c>
      <c r="F495">
        <v>40674</v>
      </c>
      <c r="G495">
        <v>9.4</v>
      </c>
      <c r="H495">
        <v>0</v>
      </c>
      <c r="I495">
        <f>H495*(D495-D$1)</f>
        <v>0</v>
      </c>
    </row>
    <row r="496" spans="1:9" x14ac:dyDescent="0.35">
      <c r="A496">
        <v>116932</v>
      </c>
      <c r="B496">
        <v>5533704</v>
      </c>
      <c r="C496">
        <v>6028</v>
      </c>
      <c r="D496">
        <v>918</v>
      </c>
      <c r="E496">
        <v>14.8</v>
      </c>
      <c r="F496">
        <v>39627</v>
      </c>
      <c r="G496">
        <v>10.7</v>
      </c>
      <c r="H496">
        <v>0</v>
      </c>
      <c r="I496">
        <f>H496*(D496-D$1)</f>
        <v>0</v>
      </c>
    </row>
    <row r="497" spans="1:9" x14ac:dyDescent="0.35">
      <c r="A497">
        <v>116936</v>
      </c>
      <c r="B497">
        <v>2539132</v>
      </c>
      <c r="C497">
        <v>6332</v>
      </c>
      <c r="D497">
        <v>401</v>
      </c>
      <c r="E497">
        <v>13.8</v>
      </c>
      <c r="F497">
        <v>38171</v>
      </c>
      <c r="G497">
        <v>7.6</v>
      </c>
      <c r="H497">
        <v>0</v>
      </c>
      <c r="I497">
        <f>H497*(D497-D$1)</f>
        <v>0</v>
      </c>
    </row>
    <row r="498" spans="1:9" x14ac:dyDescent="0.35">
      <c r="A498">
        <v>116941</v>
      </c>
      <c r="B498">
        <v>3212460</v>
      </c>
      <c r="C498">
        <v>5949</v>
      </c>
      <c r="D498">
        <v>540</v>
      </c>
      <c r="E498">
        <v>14.7</v>
      </c>
      <c r="F498">
        <v>38985</v>
      </c>
      <c r="G498">
        <v>14.7</v>
      </c>
      <c r="H498">
        <v>0</v>
      </c>
      <c r="I498">
        <f>H498*(D498-D$1)</f>
        <v>0</v>
      </c>
    </row>
    <row r="499" spans="1:9" x14ac:dyDescent="0.35">
      <c r="A499">
        <v>116952</v>
      </c>
      <c r="B499">
        <v>2696252</v>
      </c>
      <c r="C499">
        <v>5458</v>
      </c>
      <c r="D499">
        <v>494</v>
      </c>
      <c r="E499">
        <v>14.7</v>
      </c>
      <c r="F499">
        <v>39741</v>
      </c>
      <c r="G499">
        <v>7.4</v>
      </c>
      <c r="H499">
        <v>0</v>
      </c>
      <c r="I499">
        <f>H499*(D499-D$1)</f>
        <v>0</v>
      </c>
    </row>
    <row r="500" spans="1:9" x14ac:dyDescent="0.35">
      <c r="A500">
        <v>116991</v>
      </c>
      <c r="B500">
        <v>5347734</v>
      </c>
      <c r="C500">
        <v>4866</v>
      </c>
      <c r="D500">
        <v>1099</v>
      </c>
      <c r="E500">
        <v>18.600000000000001</v>
      </c>
      <c r="F500">
        <v>40603</v>
      </c>
      <c r="G500">
        <v>3.8</v>
      </c>
      <c r="H500">
        <v>0</v>
      </c>
      <c r="I500">
        <f>H500*(D500-D$1)</f>
        <v>0</v>
      </c>
    </row>
    <row r="501" spans="1:9" x14ac:dyDescent="0.35">
      <c r="A501">
        <v>116992</v>
      </c>
      <c r="B501">
        <v>3944967</v>
      </c>
      <c r="C501">
        <v>5239</v>
      </c>
      <c r="D501">
        <v>753</v>
      </c>
      <c r="E501">
        <v>17.5</v>
      </c>
      <c r="F501">
        <v>39110</v>
      </c>
      <c r="G501">
        <v>3.3</v>
      </c>
      <c r="H501">
        <v>0</v>
      </c>
      <c r="I501">
        <f>H501*(D501-D$1)</f>
        <v>0</v>
      </c>
    </row>
    <row r="502" spans="1:9" x14ac:dyDescent="0.35">
      <c r="A502">
        <v>116999</v>
      </c>
      <c r="B502">
        <v>5436736</v>
      </c>
      <c r="C502">
        <v>5168</v>
      </c>
      <c r="D502">
        <v>1052</v>
      </c>
      <c r="E502">
        <v>19.100000000000001</v>
      </c>
      <c r="F502">
        <v>42082</v>
      </c>
      <c r="G502">
        <v>8.9</v>
      </c>
      <c r="H502">
        <v>0</v>
      </c>
      <c r="I502">
        <f>H502*(D502-D$1)</f>
        <v>0</v>
      </c>
    </row>
    <row r="503" spans="1:9" x14ac:dyDescent="0.35">
      <c r="A503">
        <v>117499</v>
      </c>
      <c r="B503">
        <v>5815360</v>
      </c>
      <c r="C503">
        <v>5440</v>
      </c>
      <c r="D503">
        <v>1069</v>
      </c>
      <c r="E503">
        <v>16.100000000000001</v>
      </c>
      <c r="F503">
        <v>39772</v>
      </c>
      <c r="G503">
        <v>6.8</v>
      </c>
      <c r="H503">
        <v>0</v>
      </c>
      <c r="I503">
        <f>H503*(D503-D$1)</f>
        <v>0</v>
      </c>
    </row>
    <row r="504" spans="1:9" x14ac:dyDescent="0.35">
      <c r="A504">
        <v>117500</v>
      </c>
      <c r="B504">
        <v>6081938</v>
      </c>
      <c r="C504">
        <v>5519</v>
      </c>
      <c r="D504">
        <v>1102</v>
      </c>
      <c r="E504">
        <v>16.600000000000001</v>
      </c>
      <c r="F504">
        <v>39719</v>
      </c>
      <c r="G504">
        <v>6</v>
      </c>
      <c r="H504">
        <v>0</v>
      </c>
      <c r="I504">
        <f>H504*(D504-D$1)</f>
        <v>0</v>
      </c>
    </row>
    <row r="505" spans="1:9" x14ac:dyDescent="0.35">
      <c r="A505">
        <v>117504</v>
      </c>
      <c r="B505">
        <v>4014505</v>
      </c>
      <c r="C505">
        <v>7765</v>
      </c>
      <c r="D505">
        <v>517</v>
      </c>
      <c r="E505">
        <v>12</v>
      </c>
      <c r="F505">
        <v>40777</v>
      </c>
      <c r="G505">
        <v>13.3</v>
      </c>
      <c r="H505">
        <v>0</v>
      </c>
      <c r="I505">
        <f>H505*(D505-D$1)</f>
        <v>0</v>
      </c>
    </row>
    <row r="506" spans="1:9" x14ac:dyDescent="0.35">
      <c r="A506">
        <v>117518</v>
      </c>
      <c r="B506">
        <v>7357950</v>
      </c>
      <c r="C506">
        <v>6225</v>
      </c>
      <c r="D506">
        <v>1182</v>
      </c>
      <c r="E506">
        <v>13.6</v>
      </c>
      <c r="F506">
        <v>39921</v>
      </c>
      <c r="G506">
        <v>11.7</v>
      </c>
      <c r="H506">
        <v>0</v>
      </c>
      <c r="I506">
        <f>H506*(D506-D$1)</f>
        <v>0</v>
      </c>
    </row>
    <row r="507" spans="1:9" x14ac:dyDescent="0.35">
      <c r="A507">
        <v>117530</v>
      </c>
      <c r="B507">
        <v>8439860</v>
      </c>
      <c r="C507">
        <v>5902</v>
      </c>
      <c r="D507">
        <v>1430</v>
      </c>
      <c r="E507">
        <v>15.9</v>
      </c>
      <c r="F507">
        <v>40136</v>
      </c>
      <c r="G507">
        <v>6.2</v>
      </c>
      <c r="H507">
        <v>0</v>
      </c>
      <c r="I507">
        <f>H507*(D507-D$1)</f>
        <v>0</v>
      </c>
    </row>
    <row r="508" spans="1:9" x14ac:dyDescent="0.35">
      <c r="A508">
        <v>117534</v>
      </c>
      <c r="B508">
        <v>6937440</v>
      </c>
      <c r="C508">
        <v>7152</v>
      </c>
      <c r="D508">
        <v>970</v>
      </c>
      <c r="E508">
        <v>16.3</v>
      </c>
      <c r="F508">
        <v>41289</v>
      </c>
      <c r="G508">
        <v>15.6</v>
      </c>
      <c r="H508">
        <v>0</v>
      </c>
      <c r="I508">
        <f>H508*(D508-D$1)</f>
        <v>0</v>
      </c>
    </row>
    <row r="509" spans="1:9" x14ac:dyDescent="0.35">
      <c r="A509">
        <v>117537</v>
      </c>
      <c r="B509">
        <v>5526521</v>
      </c>
      <c r="C509">
        <v>5521</v>
      </c>
      <c r="D509">
        <v>1001</v>
      </c>
      <c r="E509">
        <v>16.5</v>
      </c>
      <c r="F509">
        <v>39110</v>
      </c>
      <c r="G509">
        <v>9.1999999999999993</v>
      </c>
      <c r="H509">
        <v>0</v>
      </c>
      <c r="I509">
        <f>H509*(D509-D$1)</f>
        <v>0</v>
      </c>
    </row>
    <row r="510" spans="1:9" x14ac:dyDescent="0.35">
      <c r="A510">
        <v>117552</v>
      </c>
      <c r="B510">
        <v>3679236</v>
      </c>
      <c r="C510">
        <v>8802</v>
      </c>
      <c r="D510">
        <v>418</v>
      </c>
      <c r="E510">
        <v>11</v>
      </c>
      <c r="F510">
        <v>41886</v>
      </c>
      <c r="G510">
        <v>21.6</v>
      </c>
      <c r="H510">
        <v>0</v>
      </c>
      <c r="I510">
        <f>H510*(D510-D$1)</f>
        <v>0</v>
      </c>
    </row>
    <row r="511" spans="1:9" x14ac:dyDescent="0.35">
      <c r="A511">
        <v>117555</v>
      </c>
      <c r="B511">
        <v>3301104</v>
      </c>
      <c r="C511">
        <v>5672</v>
      </c>
      <c r="D511">
        <v>582</v>
      </c>
      <c r="E511">
        <v>14.6</v>
      </c>
      <c r="F511">
        <v>40592</v>
      </c>
      <c r="G511">
        <v>10.5</v>
      </c>
      <c r="H511">
        <v>0</v>
      </c>
      <c r="I511">
        <f>H511*(D511-D$1)</f>
        <v>0</v>
      </c>
    </row>
    <row r="512" spans="1:9" x14ac:dyDescent="0.35">
      <c r="A512">
        <v>117557</v>
      </c>
      <c r="B512">
        <v>5849235</v>
      </c>
      <c r="C512">
        <v>5391</v>
      </c>
      <c r="D512">
        <v>1085</v>
      </c>
      <c r="E512">
        <v>16.600000000000001</v>
      </c>
      <c r="F512">
        <v>40664</v>
      </c>
      <c r="G512">
        <v>4.2</v>
      </c>
      <c r="H512">
        <v>0</v>
      </c>
      <c r="I512">
        <f>H512*(D512-D$1)</f>
        <v>0</v>
      </c>
    </row>
    <row r="513" spans="1:9" x14ac:dyDescent="0.35">
      <c r="A513">
        <v>117577</v>
      </c>
      <c r="B513">
        <v>5999610</v>
      </c>
      <c r="C513">
        <v>5286</v>
      </c>
      <c r="D513">
        <v>1135</v>
      </c>
      <c r="E513">
        <v>16.600000000000001</v>
      </c>
      <c r="F513">
        <v>39891</v>
      </c>
      <c r="G513">
        <v>2.2000000000000002</v>
      </c>
      <c r="H513">
        <v>0</v>
      </c>
      <c r="I513">
        <f>H513*(D513-D$1)</f>
        <v>0</v>
      </c>
    </row>
    <row r="514" spans="1:9" x14ac:dyDescent="0.35">
      <c r="A514">
        <v>117578</v>
      </c>
      <c r="B514">
        <v>7053103</v>
      </c>
      <c r="C514">
        <v>5647</v>
      </c>
      <c r="D514">
        <v>1249</v>
      </c>
      <c r="E514">
        <v>16.8</v>
      </c>
      <c r="F514">
        <v>37996</v>
      </c>
      <c r="G514">
        <v>4.2</v>
      </c>
      <c r="H514">
        <v>0</v>
      </c>
      <c r="I514">
        <f>H514*(D514-D$1)</f>
        <v>0</v>
      </c>
    </row>
    <row r="515" spans="1:9" x14ac:dyDescent="0.35">
      <c r="A515">
        <v>117591</v>
      </c>
      <c r="B515">
        <v>5906754</v>
      </c>
      <c r="C515">
        <v>5439</v>
      </c>
      <c r="D515">
        <v>1086</v>
      </c>
      <c r="E515">
        <v>14.5</v>
      </c>
      <c r="F515">
        <v>37621</v>
      </c>
      <c r="G515">
        <v>3.3</v>
      </c>
      <c r="H515">
        <v>0</v>
      </c>
      <c r="I515">
        <f>H515*(D515-D$1)</f>
        <v>0</v>
      </c>
    </row>
    <row r="516" spans="1:9" x14ac:dyDescent="0.35">
      <c r="A516">
        <v>117594</v>
      </c>
      <c r="B516">
        <v>5161524</v>
      </c>
      <c r="C516">
        <v>5556</v>
      </c>
      <c r="D516">
        <v>929</v>
      </c>
      <c r="E516">
        <v>15.7</v>
      </c>
      <c r="F516">
        <v>39419</v>
      </c>
      <c r="G516">
        <v>3</v>
      </c>
      <c r="H516">
        <v>0</v>
      </c>
      <c r="I516">
        <f>H516*(D516-D$1)</f>
        <v>0</v>
      </c>
    </row>
    <row r="517" spans="1:9" x14ac:dyDescent="0.35">
      <c r="A517">
        <v>118072</v>
      </c>
      <c r="B517">
        <v>3967200</v>
      </c>
      <c r="C517">
        <v>4959</v>
      </c>
      <c r="D517">
        <v>800</v>
      </c>
      <c r="E517">
        <v>17.600000000000001</v>
      </c>
      <c r="F517">
        <v>40798</v>
      </c>
      <c r="G517">
        <v>5.2</v>
      </c>
      <c r="H517">
        <v>0</v>
      </c>
      <c r="I517">
        <f>H517*(D517-D$1)</f>
        <v>0</v>
      </c>
    </row>
    <row r="518" spans="1:9" x14ac:dyDescent="0.35">
      <c r="A518">
        <v>118073</v>
      </c>
      <c r="B518">
        <v>6384798</v>
      </c>
      <c r="C518">
        <v>5334</v>
      </c>
      <c r="D518">
        <v>1197</v>
      </c>
      <c r="E518">
        <v>15.8</v>
      </c>
      <c r="F518">
        <v>40414</v>
      </c>
      <c r="G518">
        <v>9.1999999999999993</v>
      </c>
      <c r="H518">
        <v>0</v>
      </c>
      <c r="I518">
        <f>H518*(D518-D$1)</f>
        <v>0</v>
      </c>
    </row>
    <row r="519" spans="1:9" x14ac:dyDescent="0.35">
      <c r="A519">
        <v>118075</v>
      </c>
      <c r="B519">
        <v>4133556</v>
      </c>
      <c r="C519">
        <v>5922</v>
      </c>
      <c r="D519">
        <v>698</v>
      </c>
      <c r="E519">
        <v>16.399999999999999</v>
      </c>
      <c r="F519">
        <v>38060</v>
      </c>
      <c r="G519">
        <v>20.7</v>
      </c>
      <c r="H519">
        <v>0</v>
      </c>
      <c r="I519">
        <f>H519*(D519-D$1)</f>
        <v>0</v>
      </c>
    </row>
    <row r="520" spans="1:9" x14ac:dyDescent="0.35">
      <c r="A520">
        <v>118076</v>
      </c>
      <c r="B520">
        <v>2366476</v>
      </c>
      <c r="C520">
        <v>5306</v>
      </c>
      <c r="D520">
        <v>446</v>
      </c>
      <c r="E520">
        <v>16.2</v>
      </c>
      <c r="F520">
        <v>36896</v>
      </c>
      <c r="G520">
        <v>7.2</v>
      </c>
      <c r="H520">
        <v>0</v>
      </c>
      <c r="I520">
        <f>H520*(D520-D$1)</f>
        <v>0</v>
      </c>
    </row>
    <row r="521" spans="1:9" x14ac:dyDescent="0.35">
      <c r="A521">
        <v>118082</v>
      </c>
      <c r="B521">
        <v>5983846</v>
      </c>
      <c r="C521">
        <v>5386</v>
      </c>
      <c r="D521">
        <v>1111</v>
      </c>
      <c r="E521">
        <v>14.9</v>
      </c>
      <c r="F521">
        <v>39026</v>
      </c>
      <c r="G521">
        <v>12</v>
      </c>
      <c r="H521">
        <v>0</v>
      </c>
      <c r="I521">
        <f>H521*(D521-D$1)</f>
        <v>0</v>
      </c>
    </row>
    <row r="522" spans="1:9" x14ac:dyDescent="0.35">
      <c r="A522">
        <v>118085</v>
      </c>
      <c r="B522">
        <v>6208465</v>
      </c>
      <c r="C522">
        <v>6815</v>
      </c>
      <c r="D522">
        <v>911</v>
      </c>
      <c r="E522">
        <v>16.100000000000001</v>
      </c>
      <c r="F522">
        <v>37623</v>
      </c>
      <c r="G522">
        <v>16.899999999999999</v>
      </c>
      <c r="H522">
        <v>0</v>
      </c>
      <c r="I522">
        <f>H522*(D522-D$1)</f>
        <v>0</v>
      </c>
    </row>
    <row r="523" spans="1:9" x14ac:dyDescent="0.35">
      <c r="A523">
        <v>118097</v>
      </c>
      <c r="B523">
        <v>6556715</v>
      </c>
      <c r="C523">
        <v>5335</v>
      </c>
      <c r="D523">
        <v>1229</v>
      </c>
      <c r="E523">
        <v>15.5</v>
      </c>
      <c r="F523">
        <v>37878</v>
      </c>
      <c r="G523">
        <v>13.7</v>
      </c>
      <c r="H523">
        <v>0</v>
      </c>
      <c r="I523">
        <f>H523*(D523-D$1)</f>
        <v>0</v>
      </c>
    </row>
    <row r="524" spans="1:9" x14ac:dyDescent="0.35">
      <c r="A524">
        <v>118109</v>
      </c>
      <c r="B524">
        <v>5710090</v>
      </c>
      <c r="C524">
        <v>7274</v>
      </c>
      <c r="D524">
        <v>785</v>
      </c>
      <c r="E524">
        <v>16.600000000000001</v>
      </c>
      <c r="F524">
        <v>39614</v>
      </c>
      <c r="G524">
        <v>14.2</v>
      </c>
      <c r="H524">
        <v>0</v>
      </c>
      <c r="I524">
        <f>H524*(D524-D$1)</f>
        <v>0</v>
      </c>
    </row>
    <row r="525" spans="1:9" x14ac:dyDescent="0.35">
      <c r="A525">
        <v>118111</v>
      </c>
      <c r="B525">
        <v>6576509</v>
      </c>
      <c r="C525">
        <v>7219</v>
      </c>
      <c r="D525">
        <v>911</v>
      </c>
      <c r="E525">
        <v>14.7</v>
      </c>
      <c r="F525">
        <v>40248</v>
      </c>
      <c r="G525">
        <v>26.2</v>
      </c>
      <c r="H525">
        <v>0</v>
      </c>
      <c r="I525">
        <f>H525*(D525-D$1)</f>
        <v>0</v>
      </c>
    </row>
    <row r="526" spans="1:9" x14ac:dyDescent="0.35">
      <c r="A526">
        <v>118112</v>
      </c>
      <c r="B526">
        <v>3095928</v>
      </c>
      <c r="C526">
        <v>5212</v>
      </c>
      <c r="D526">
        <v>594</v>
      </c>
      <c r="E526">
        <v>18.7</v>
      </c>
      <c r="F526">
        <v>40492</v>
      </c>
      <c r="G526">
        <v>7.8</v>
      </c>
      <c r="H526">
        <v>0</v>
      </c>
      <c r="I526">
        <f>H526*(D526-D$1)</f>
        <v>0</v>
      </c>
    </row>
    <row r="527" spans="1:9" x14ac:dyDescent="0.35">
      <c r="A527">
        <v>118785</v>
      </c>
      <c r="B527">
        <v>4169880</v>
      </c>
      <c r="C527">
        <v>5720</v>
      </c>
      <c r="D527">
        <v>729</v>
      </c>
      <c r="E527">
        <v>15.8</v>
      </c>
      <c r="F527">
        <v>41307</v>
      </c>
      <c r="G527">
        <v>9.6999999999999993</v>
      </c>
      <c r="H527">
        <v>0</v>
      </c>
      <c r="I527">
        <f>H527*(D527-D$1)</f>
        <v>0</v>
      </c>
    </row>
    <row r="528" spans="1:9" x14ac:dyDescent="0.35">
      <c r="A528">
        <v>118788</v>
      </c>
      <c r="B528">
        <v>5113050</v>
      </c>
      <c r="C528">
        <v>5745</v>
      </c>
      <c r="D528">
        <v>890</v>
      </c>
      <c r="E528">
        <v>14</v>
      </c>
      <c r="F528">
        <v>38632</v>
      </c>
      <c r="G528">
        <v>12</v>
      </c>
      <c r="H528">
        <v>0</v>
      </c>
      <c r="I528">
        <f>H528*(D528-D$1)</f>
        <v>0</v>
      </c>
    </row>
    <row r="529" spans="1:9" x14ac:dyDescent="0.35">
      <c r="A529">
        <v>118789</v>
      </c>
      <c r="B529">
        <v>4666032</v>
      </c>
      <c r="C529">
        <v>4629</v>
      </c>
      <c r="D529">
        <v>1008</v>
      </c>
      <c r="E529">
        <v>19.2</v>
      </c>
      <c r="F529">
        <v>38955</v>
      </c>
      <c r="G529">
        <v>1</v>
      </c>
      <c r="H529">
        <v>0</v>
      </c>
      <c r="I529">
        <f>H529*(D529-D$1)</f>
        <v>0</v>
      </c>
    </row>
    <row r="530" spans="1:9" x14ac:dyDescent="0.35">
      <c r="A530">
        <v>118790</v>
      </c>
      <c r="B530">
        <v>6282110</v>
      </c>
      <c r="C530">
        <v>4885</v>
      </c>
      <c r="D530">
        <v>1286</v>
      </c>
      <c r="E530">
        <v>17.600000000000001</v>
      </c>
      <c r="F530">
        <v>39741</v>
      </c>
      <c r="G530">
        <v>2.1</v>
      </c>
      <c r="H530">
        <v>0</v>
      </c>
      <c r="I530">
        <f>H530*(D530-D$1)</f>
        <v>0</v>
      </c>
    </row>
    <row r="531" spans="1:9" x14ac:dyDescent="0.35">
      <c r="A531">
        <v>118796</v>
      </c>
      <c r="B531">
        <v>5186148</v>
      </c>
      <c r="C531">
        <v>6666</v>
      </c>
      <c r="D531">
        <v>778</v>
      </c>
      <c r="E531">
        <v>15.2</v>
      </c>
      <c r="F531">
        <v>38964</v>
      </c>
      <c r="G531">
        <v>10.199999999999999</v>
      </c>
      <c r="H531">
        <v>0</v>
      </c>
      <c r="I531">
        <f>H531*(D531-D$1)</f>
        <v>0</v>
      </c>
    </row>
    <row r="532" spans="1:9" x14ac:dyDescent="0.35">
      <c r="A532">
        <v>118806</v>
      </c>
      <c r="B532">
        <v>4148111</v>
      </c>
      <c r="C532">
        <v>4829</v>
      </c>
      <c r="D532">
        <v>859</v>
      </c>
      <c r="E532">
        <v>16.5</v>
      </c>
      <c r="F532">
        <v>39894</v>
      </c>
      <c r="G532">
        <v>4.8</v>
      </c>
      <c r="H532">
        <v>0</v>
      </c>
      <c r="I532">
        <f>H532*(D532-D$1)</f>
        <v>0</v>
      </c>
    </row>
    <row r="533" spans="1:9" x14ac:dyDescent="0.35">
      <c r="A533">
        <v>118835</v>
      </c>
      <c r="B533">
        <v>5706688</v>
      </c>
      <c r="C533">
        <v>4693</v>
      </c>
      <c r="D533">
        <v>1216</v>
      </c>
      <c r="E533">
        <v>20.8</v>
      </c>
      <c r="F533">
        <v>40271</v>
      </c>
      <c r="G533">
        <v>1.8</v>
      </c>
      <c r="H533">
        <v>0</v>
      </c>
      <c r="I533">
        <f>H533*(D533-D$1)</f>
        <v>0</v>
      </c>
    </row>
    <row r="534" spans="1:9" x14ac:dyDescent="0.35">
      <c r="A534">
        <v>118836</v>
      </c>
      <c r="B534">
        <v>5305608</v>
      </c>
      <c r="C534">
        <v>4356</v>
      </c>
      <c r="D534">
        <v>1218</v>
      </c>
      <c r="E534">
        <v>19.100000000000001</v>
      </c>
      <c r="F534">
        <v>38780</v>
      </c>
      <c r="G534">
        <v>2.6</v>
      </c>
      <c r="H534">
        <v>0</v>
      </c>
      <c r="I534">
        <f>H534*(D534-D$1)</f>
        <v>0</v>
      </c>
    </row>
    <row r="535" spans="1:9" x14ac:dyDescent="0.35">
      <c r="A535">
        <v>118840</v>
      </c>
      <c r="B535">
        <v>5458236</v>
      </c>
      <c r="C535">
        <v>5026</v>
      </c>
      <c r="D535">
        <v>1086</v>
      </c>
      <c r="E535">
        <v>17.7</v>
      </c>
      <c r="F535">
        <v>40694</v>
      </c>
      <c r="G535">
        <v>2.1</v>
      </c>
      <c r="H535">
        <v>0</v>
      </c>
      <c r="I535">
        <f>H535*(D535-D$1)</f>
        <v>0</v>
      </c>
    </row>
    <row r="536" spans="1:9" x14ac:dyDescent="0.35">
      <c r="A536">
        <v>118843</v>
      </c>
      <c r="B536">
        <v>5499663</v>
      </c>
      <c r="C536">
        <v>5097</v>
      </c>
      <c r="D536">
        <v>1079</v>
      </c>
      <c r="E536">
        <v>20.2</v>
      </c>
      <c r="F536">
        <v>38951</v>
      </c>
      <c r="G536">
        <v>1.3</v>
      </c>
      <c r="H536">
        <v>0</v>
      </c>
      <c r="I536">
        <f>H536*(D536-D$1)</f>
        <v>0</v>
      </c>
    </row>
    <row r="537" spans="1:9" x14ac:dyDescent="0.35">
      <c r="A537">
        <v>118879</v>
      </c>
      <c r="B537">
        <v>5126790</v>
      </c>
      <c r="C537">
        <v>7023</v>
      </c>
      <c r="D537">
        <v>730</v>
      </c>
      <c r="E537">
        <v>15.8</v>
      </c>
      <c r="F537">
        <v>38783</v>
      </c>
      <c r="G537">
        <v>19.399999999999999</v>
      </c>
      <c r="H537">
        <v>0</v>
      </c>
      <c r="I537">
        <f>H537*(D537-D$1)</f>
        <v>0</v>
      </c>
    </row>
    <row r="538" spans="1:9" x14ac:dyDescent="0.35">
      <c r="A538">
        <v>118882</v>
      </c>
      <c r="B538">
        <v>5438370</v>
      </c>
      <c r="C538">
        <v>6251</v>
      </c>
      <c r="D538">
        <v>870</v>
      </c>
      <c r="E538">
        <v>13.9</v>
      </c>
      <c r="F538">
        <v>36740</v>
      </c>
      <c r="G538">
        <v>11.8</v>
      </c>
      <c r="H538">
        <v>0</v>
      </c>
      <c r="I538">
        <f>H538*(D538-D$1)</f>
        <v>0</v>
      </c>
    </row>
    <row r="539" spans="1:9" x14ac:dyDescent="0.35">
      <c r="A539">
        <v>118884</v>
      </c>
      <c r="B539">
        <v>7619910</v>
      </c>
      <c r="C539">
        <v>6690</v>
      </c>
      <c r="D539">
        <v>1139</v>
      </c>
      <c r="E539">
        <v>17.8</v>
      </c>
      <c r="F539">
        <v>40863</v>
      </c>
      <c r="G539">
        <v>2.2000000000000002</v>
      </c>
      <c r="H539">
        <v>0</v>
      </c>
      <c r="I539">
        <f>H539*(D539-D$1)</f>
        <v>0</v>
      </c>
    </row>
    <row r="540" spans="1:9" x14ac:dyDescent="0.35">
      <c r="A540">
        <v>118897</v>
      </c>
      <c r="B540">
        <v>5541696</v>
      </c>
      <c r="C540">
        <v>8552</v>
      </c>
      <c r="D540">
        <v>648</v>
      </c>
      <c r="E540">
        <v>12.2</v>
      </c>
      <c r="F540">
        <v>38455</v>
      </c>
      <c r="G540">
        <v>13.4</v>
      </c>
      <c r="H540">
        <v>0</v>
      </c>
      <c r="I540">
        <f>H540*(D540-D$1)</f>
        <v>0</v>
      </c>
    </row>
    <row r="541" spans="1:9" x14ac:dyDescent="0.35">
      <c r="A541">
        <v>118898</v>
      </c>
      <c r="B541">
        <v>4494096</v>
      </c>
      <c r="C541">
        <v>5562</v>
      </c>
      <c r="D541">
        <v>808</v>
      </c>
      <c r="E541">
        <v>14.7</v>
      </c>
      <c r="F541">
        <v>38919</v>
      </c>
      <c r="G541">
        <v>9.6999999999999993</v>
      </c>
      <c r="H541">
        <v>0</v>
      </c>
      <c r="I541">
        <f>H541*(D541-D$1)</f>
        <v>0</v>
      </c>
    </row>
    <row r="542" spans="1:9" x14ac:dyDescent="0.35">
      <c r="A542">
        <v>118903</v>
      </c>
      <c r="B542">
        <v>5566980</v>
      </c>
      <c r="C542">
        <v>6789</v>
      </c>
      <c r="D542">
        <v>820</v>
      </c>
      <c r="E542">
        <v>17.399999999999999</v>
      </c>
      <c r="F542">
        <v>42219</v>
      </c>
      <c r="G542">
        <v>20.3</v>
      </c>
      <c r="H542">
        <v>0</v>
      </c>
      <c r="I542">
        <f>H542*(D542-D$1)</f>
        <v>0</v>
      </c>
    </row>
    <row r="543" spans="1:9" x14ac:dyDescent="0.35">
      <c r="A543">
        <v>118908</v>
      </c>
      <c r="B543">
        <v>5128632</v>
      </c>
      <c r="C543">
        <v>6194</v>
      </c>
      <c r="D543">
        <v>828</v>
      </c>
      <c r="E543">
        <v>15.4</v>
      </c>
      <c r="F543">
        <v>35200</v>
      </c>
      <c r="G543">
        <v>16.3</v>
      </c>
      <c r="H543">
        <v>0</v>
      </c>
      <c r="I543">
        <f>H543*(D543-D$1)</f>
        <v>0</v>
      </c>
    </row>
    <row r="544" spans="1:9" x14ac:dyDescent="0.35">
      <c r="A544">
        <v>118919</v>
      </c>
      <c r="B544">
        <v>7071441</v>
      </c>
      <c r="C544">
        <v>5849</v>
      </c>
      <c r="D544">
        <v>1209</v>
      </c>
      <c r="E544">
        <v>15.5</v>
      </c>
      <c r="F544">
        <v>38806</v>
      </c>
      <c r="G544">
        <v>13.8</v>
      </c>
      <c r="H544">
        <v>0</v>
      </c>
      <c r="I544">
        <f>H544*(D544-D$1)</f>
        <v>0</v>
      </c>
    </row>
    <row r="545" spans="1:9" x14ac:dyDescent="0.35">
      <c r="A545">
        <v>118928</v>
      </c>
      <c r="B545">
        <v>6259968</v>
      </c>
      <c r="C545">
        <v>6336</v>
      </c>
      <c r="D545">
        <v>988</v>
      </c>
      <c r="E545">
        <v>16</v>
      </c>
      <c r="F545">
        <v>39564</v>
      </c>
      <c r="G545">
        <v>13.5</v>
      </c>
      <c r="H545">
        <v>0</v>
      </c>
      <c r="I545">
        <f>H545*(D545-D$1)</f>
        <v>0</v>
      </c>
    </row>
    <row r="546" spans="1:9" x14ac:dyDescent="0.35">
      <c r="A546">
        <v>118931</v>
      </c>
      <c r="B546">
        <v>3568752</v>
      </c>
      <c r="C546">
        <v>4506</v>
      </c>
      <c r="D546">
        <v>792</v>
      </c>
      <c r="E546">
        <v>17.899999999999999</v>
      </c>
      <c r="F546">
        <v>38404</v>
      </c>
      <c r="G546">
        <v>4.8</v>
      </c>
      <c r="H546">
        <v>0</v>
      </c>
      <c r="I546">
        <f>H546*(D546-D$1)</f>
        <v>0</v>
      </c>
    </row>
    <row r="547" spans="1:9" x14ac:dyDescent="0.35">
      <c r="A547">
        <v>118933</v>
      </c>
      <c r="B547">
        <v>7047215</v>
      </c>
      <c r="C547">
        <v>6209</v>
      </c>
      <c r="D547">
        <v>1135</v>
      </c>
      <c r="E547">
        <v>14.3</v>
      </c>
      <c r="F547">
        <v>39900</v>
      </c>
      <c r="G547">
        <v>10.199999999999999</v>
      </c>
      <c r="H547">
        <v>0</v>
      </c>
      <c r="I547">
        <f>H547*(D547-D$1)</f>
        <v>0</v>
      </c>
    </row>
    <row r="548" spans="1:9" x14ac:dyDescent="0.35">
      <c r="A548">
        <v>119707</v>
      </c>
      <c r="B548">
        <v>4425445</v>
      </c>
      <c r="C548">
        <v>6155</v>
      </c>
      <c r="D548">
        <v>719</v>
      </c>
      <c r="E548">
        <v>12.6</v>
      </c>
      <c r="F548">
        <v>40610</v>
      </c>
      <c r="G548">
        <v>20.5</v>
      </c>
      <c r="H548">
        <v>0</v>
      </c>
      <c r="I548">
        <f>H548*(D548-D$1)</f>
        <v>0</v>
      </c>
    </row>
    <row r="549" spans="1:9" x14ac:dyDescent="0.35">
      <c r="A549">
        <v>119714</v>
      </c>
      <c r="B549">
        <v>4497129</v>
      </c>
      <c r="C549">
        <v>5491</v>
      </c>
      <c r="D549">
        <v>819</v>
      </c>
      <c r="E549">
        <v>15.3</v>
      </c>
      <c r="F549">
        <v>38519</v>
      </c>
      <c r="G549">
        <v>16</v>
      </c>
      <c r="H549">
        <v>0</v>
      </c>
      <c r="I549">
        <f>H549*(D549-D$1)</f>
        <v>0</v>
      </c>
    </row>
    <row r="550" spans="1:9" x14ac:dyDescent="0.35">
      <c r="A550">
        <v>119716</v>
      </c>
      <c r="B550">
        <v>6084642</v>
      </c>
      <c r="C550">
        <v>5079</v>
      </c>
      <c r="D550">
        <v>1198</v>
      </c>
      <c r="E550">
        <v>16.600000000000001</v>
      </c>
      <c r="F550">
        <v>38929</v>
      </c>
      <c r="G550">
        <v>5.4</v>
      </c>
      <c r="H550">
        <v>0</v>
      </c>
      <c r="I550">
        <f>H550*(D550-D$1)</f>
        <v>0</v>
      </c>
    </row>
    <row r="551" spans="1:9" x14ac:dyDescent="0.35">
      <c r="A551">
        <v>119721</v>
      </c>
      <c r="B551">
        <v>3718274</v>
      </c>
      <c r="C551">
        <v>6433</v>
      </c>
      <c r="D551">
        <v>578</v>
      </c>
      <c r="E551">
        <v>14</v>
      </c>
      <c r="F551">
        <v>41419</v>
      </c>
      <c r="G551">
        <v>22.1</v>
      </c>
      <c r="H551">
        <v>0</v>
      </c>
      <c r="I551">
        <f>H551*(D551-D$1)</f>
        <v>0</v>
      </c>
    </row>
    <row r="552" spans="1:9" x14ac:dyDescent="0.35">
      <c r="A552">
        <v>119722</v>
      </c>
      <c r="B552">
        <v>4844875</v>
      </c>
      <c r="C552">
        <v>5537</v>
      </c>
      <c r="D552">
        <v>875</v>
      </c>
      <c r="E552">
        <v>15.3</v>
      </c>
      <c r="F552">
        <v>40581</v>
      </c>
      <c r="G552">
        <v>12</v>
      </c>
      <c r="H552">
        <v>0</v>
      </c>
      <c r="I552">
        <f>H552*(D552-D$1)</f>
        <v>0</v>
      </c>
    </row>
    <row r="553" spans="1:9" x14ac:dyDescent="0.35">
      <c r="A553">
        <v>119723</v>
      </c>
      <c r="B553">
        <v>2493036</v>
      </c>
      <c r="C553">
        <v>6849</v>
      </c>
      <c r="D553">
        <v>364</v>
      </c>
      <c r="E553">
        <v>15.2</v>
      </c>
      <c r="F553">
        <v>40949</v>
      </c>
      <c r="G553">
        <v>19.2</v>
      </c>
      <c r="H553">
        <v>0</v>
      </c>
      <c r="I553">
        <f>H553*(D553-D$1)</f>
        <v>0</v>
      </c>
    </row>
    <row r="554" spans="1:9" x14ac:dyDescent="0.35">
      <c r="A554">
        <v>119740</v>
      </c>
      <c r="B554">
        <v>7706176</v>
      </c>
      <c r="C554">
        <v>5552</v>
      </c>
      <c r="D554">
        <v>1388</v>
      </c>
      <c r="E554">
        <v>17.2</v>
      </c>
      <c r="F554">
        <v>41642</v>
      </c>
      <c r="G554">
        <v>9.5</v>
      </c>
      <c r="H554">
        <v>0</v>
      </c>
      <c r="I554">
        <f>H554*(D554-D$1)</f>
        <v>0</v>
      </c>
    </row>
    <row r="555" spans="1:9" x14ac:dyDescent="0.35">
      <c r="A555">
        <v>119743</v>
      </c>
      <c r="B555">
        <v>3929160</v>
      </c>
      <c r="C555">
        <v>5736</v>
      </c>
      <c r="D555">
        <v>685</v>
      </c>
      <c r="E555">
        <v>15.2</v>
      </c>
      <c r="F555">
        <v>39730</v>
      </c>
      <c r="G555">
        <v>13.2</v>
      </c>
      <c r="H555">
        <v>0</v>
      </c>
      <c r="I555">
        <f>H555*(D555-D$1)</f>
        <v>0</v>
      </c>
    </row>
    <row r="556" spans="1:9" x14ac:dyDescent="0.35">
      <c r="A556">
        <v>119744</v>
      </c>
      <c r="B556">
        <v>6405492</v>
      </c>
      <c r="C556">
        <v>5503</v>
      </c>
      <c r="D556">
        <v>1164</v>
      </c>
      <c r="E556">
        <v>15.1</v>
      </c>
      <c r="F556">
        <v>38045</v>
      </c>
      <c r="G556">
        <v>10.7</v>
      </c>
      <c r="H556">
        <v>0</v>
      </c>
      <c r="I556">
        <f>H556*(D556-D$1)</f>
        <v>0</v>
      </c>
    </row>
    <row r="557" spans="1:9" x14ac:dyDescent="0.35">
      <c r="A557">
        <v>119745</v>
      </c>
      <c r="B557">
        <v>2867406</v>
      </c>
      <c r="C557">
        <v>7526</v>
      </c>
      <c r="D557">
        <v>381</v>
      </c>
      <c r="E557">
        <v>14.2</v>
      </c>
      <c r="F557">
        <v>43184</v>
      </c>
      <c r="G557">
        <v>30.1</v>
      </c>
      <c r="H557">
        <v>0</v>
      </c>
      <c r="I557">
        <f>H557*(D557-D$1)</f>
        <v>0</v>
      </c>
    </row>
    <row r="558" spans="1:9" x14ac:dyDescent="0.35">
      <c r="A558">
        <v>119749</v>
      </c>
      <c r="B558">
        <v>4024800</v>
      </c>
      <c r="C558">
        <v>5590</v>
      </c>
      <c r="D558">
        <v>720</v>
      </c>
      <c r="E558">
        <v>14.9</v>
      </c>
      <c r="F558">
        <v>40503</v>
      </c>
      <c r="G558">
        <v>9.9</v>
      </c>
      <c r="H558">
        <v>0</v>
      </c>
      <c r="I558">
        <f>H558*(D558-D$1)</f>
        <v>0</v>
      </c>
    </row>
    <row r="559" spans="1:9" x14ac:dyDescent="0.35">
      <c r="A559">
        <v>119751</v>
      </c>
      <c r="B559">
        <v>3628296</v>
      </c>
      <c r="C559">
        <v>5796</v>
      </c>
      <c r="D559">
        <v>626</v>
      </c>
      <c r="E559">
        <v>16.100000000000001</v>
      </c>
      <c r="F559">
        <v>41088</v>
      </c>
      <c r="G559">
        <v>15.5</v>
      </c>
      <c r="H559">
        <v>0</v>
      </c>
      <c r="I559">
        <f>H559*(D559-D$1)</f>
        <v>0</v>
      </c>
    </row>
    <row r="560" spans="1:9" x14ac:dyDescent="0.35">
      <c r="A560">
        <v>119753</v>
      </c>
      <c r="B560">
        <v>3039637</v>
      </c>
      <c r="C560">
        <v>5399</v>
      </c>
      <c r="D560">
        <v>563</v>
      </c>
      <c r="E560">
        <v>17.5</v>
      </c>
      <c r="F560">
        <v>39572</v>
      </c>
      <c r="G560">
        <v>14.2</v>
      </c>
      <c r="H560">
        <v>0</v>
      </c>
      <c r="I560">
        <f>H560*(D560-D$1)</f>
        <v>0</v>
      </c>
    </row>
    <row r="561" spans="1:9" x14ac:dyDescent="0.35">
      <c r="A561">
        <v>119757</v>
      </c>
      <c r="B561">
        <v>4494154</v>
      </c>
      <c r="C561">
        <v>5747</v>
      </c>
      <c r="D561">
        <v>782</v>
      </c>
      <c r="E561">
        <v>15.2</v>
      </c>
      <c r="F561">
        <v>38742</v>
      </c>
      <c r="G561">
        <v>13.2</v>
      </c>
      <c r="H561">
        <v>0</v>
      </c>
      <c r="I561">
        <f>H561*(D561-D$1)</f>
        <v>0</v>
      </c>
    </row>
    <row r="562" spans="1:9" x14ac:dyDescent="0.35">
      <c r="A562">
        <v>119759</v>
      </c>
      <c r="B562">
        <v>4624932</v>
      </c>
      <c r="C562">
        <v>5156</v>
      </c>
      <c r="D562">
        <v>897</v>
      </c>
      <c r="E562">
        <v>19.399999999999999</v>
      </c>
      <c r="F562">
        <v>42118</v>
      </c>
      <c r="G562">
        <v>5.5</v>
      </c>
      <c r="H562">
        <v>0</v>
      </c>
      <c r="I562">
        <f>H562*(D562-D$1)</f>
        <v>0</v>
      </c>
    </row>
    <row r="563" spans="1:9" x14ac:dyDescent="0.35">
      <c r="A563">
        <v>119761</v>
      </c>
      <c r="B563">
        <v>8157394</v>
      </c>
      <c r="C563">
        <v>5657</v>
      </c>
      <c r="D563">
        <v>1442</v>
      </c>
      <c r="E563">
        <v>13.4</v>
      </c>
      <c r="F563">
        <v>39867</v>
      </c>
      <c r="G563">
        <v>16.8</v>
      </c>
      <c r="H563">
        <v>0</v>
      </c>
      <c r="I563">
        <f>H563*(D563-D$1)</f>
        <v>0</v>
      </c>
    </row>
    <row r="564" spans="1:9" x14ac:dyDescent="0.35">
      <c r="A564">
        <v>119765</v>
      </c>
      <c r="B564">
        <v>3659870</v>
      </c>
      <c r="C564">
        <v>5266</v>
      </c>
      <c r="D564">
        <v>695</v>
      </c>
      <c r="E564">
        <v>18.5</v>
      </c>
      <c r="F564">
        <v>40752</v>
      </c>
      <c r="G564">
        <v>5.4</v>
      </c>
      <c r="H564">
        <v>0</v>
      </c>
      <c r="I564">
        <f>H564*(D564-D$1)</f>
        <v>0</v>
      </c>
    </row>
    <row r="565" spans="1:9" x14ac:dyDescent="0.35">
      <c r="A565">
        <v>119767</v>
      </c>
      <c r="B565">
        <v>8374392</v>
      </c>
      <c r="C565">
        <v>5382</v>
      </c>
      <c r="D565">
        <v>1556</v>
      </c>
      <c r="E565">
        <v>16.2</v>
      </c>
      <c r="F565">
        <v>40952</v>
      </c>
      <c r="G565">
        <v>8.5</v>
      </c>
      <c r="H565">
        <v>0</v>
      </c>
      <c r="I565">
        <f>H565*(D565-D$1)</f>
        <v>0</v>
      </c>
    </row>
    <row r="566" spans="1:9" x14ac:dyDescent="0.35">
      <c r="A566">
        <v>119770</v>
      </c>
      <c r="B566">
        <v>4515096</v>
      </c>
      <c r="C566">
        <v>6306</v>
      </c>
      <c r="D566">
        <v>716</v>
      </c>
      <c r="E566">
        <v>13.8</v>
      </c>
      <c r="F566">
        <v>42233</v>
      </c>
      <c r="G566">
        <v>23.1</v>
      </c>
      <c r="H566">
        <v>0</v>
      </c>
      <c r="I566">
        <f>H566*(D566-D$1)</f>
        <v>0</v>
      </c>
    </row>
    <row r="567" spans="1:9" x14ac:dyDescent="0.35">
      <c r="A567">
        <v>119771</v>
      </c>
      <c r="B567">
        <v>4295424</v>
      </c>
      <c r="C567">
        <v>6392</v>
      </c>
      <c r="D567">
        <v>672</v>
      </c>
      <c r="E567">
        <v>17.5</v>
      </c>
      <c r="F567">
        <v>40769</v>
      </c>
      <c r="G567">
        <v>37.700000000000003</v>
      </c>
      <c r="H567">
        <v>0</v>
      </c>
      <c r="I567">
        <f>H567*(D567-D$1)</f>
        <v>0</v>
      </c>
    </row>
    <row r="568" spans="1:9" x14ac:dyDescent="0.35">
      <c r="A568">
        <v>119773</v>
      </c>
      <c r="B568">
        <v>4028332</v>
      </c>
      <c r="C568">
        <v>7018</v>
      </c>
      <c r="D568">
        <v>574</v>
      </c>
      <c r="E568">
        <v>13.2</v>
      </c>
      <c r="F568">
        <v>42210</v>
      </c>
      <c r="G568">
        <v>27.4</v>
      </c>
      <c r="H568">
        <v>0</v>
      </c>
      <c r="I568">
        <f>H568*(D568-D$1)</f>
        <v>0</v>
      </c>
    </row>
    <row r="569" spans="1:9" x14ac:dyDescent="0.35">
      <c r="A569">
        <v>119774</v>
      </c>
      <c r="B569">
        <v>4261322</v>
      </c>
      <c r="C569">
        <v>6851</v>
      </c>
      <c r="D569">
        <v>622</v>
      </c>
      <c r="E569">
        <v>13.4</v>
      </c>
      <c r="F569">
        <v>41318</v>
      </c>
      <c r="G569">
        <v>34.700000000000003</v>
      </c>
      <c r="H569">
        <v>0</v>
      </c>
      <c r="I569">
        <f>H569*(D569-D$1)</f>
        <v>0</v>
      </c>
    </row>
    <row r="570" spans="1:9" x14ac:dyDescent="0.35">
      <c r="A570">
        <v>119775</v>
      </c>
      <c r="B570">
        <v>4556480</v>
      </c>
      <c r="C570">
        <v>4910</v>
      </c>
      <c r="D570">
        <v>928</v>
      </c>
      <c r="E570">
        <v>17.399999999999999</v>
      </c>
      <c r="F570">
        <v>40192</v>
      </c>
      <c r="G570">
        <v>5.8</v>
      </c>
      <c r="H570">
        <v>0</v>
      </c>
      <c r="I570">
        <f>H570*(D570-D$1)</f>
        <v>0</v>
      </c>
    </row>
    <row r="571" spans="1:9" x14ac:dyDescent="0.35">
      <c r="A571">
        <v>119779</v>
      </c>
      <c r="B571">
        <v>4811467</v>
      </c>
      <c r="C571">
        <v>5449</v>
      </c>
      <c r="D571">
        <v>883</v>
      </c>
      <c r="E571">
        <v>16.100000000000001</v>
      </c>
      <c r="F571">
        <v>38939</v>
      </c>
      <c r="G571">
        <v>8</v>
      </c>
      <c r="H571">
        <v>0</v>
      </c>
      <c r="I571">
        <f>H571*(D571-D$1)</f>
        <v>0</v>
      </c>
    </row>
    <row r="572" spans="1:9" x14ac:dyDescent="0.35">
      <c r="A572">
        <v>119780</v>
      </c>
      <c r="B572">
        <v>4307200</v>
      </c>
      <c r="C572">
        <v>6400</v>
      </c>
      <c r="D572">
        <v>673</v>
      </c>
      <c r="E572">
        <v>15.1</v>
      </c>
      <c r="F572">
        <v>41689</v>
      </c>
      <c r="G572">
        <v>31.5</v>
      </c>
      <c r="H572">
        <v>0</v>
      </c>
      <c r="I572">
        <f>H572*(D572-D$1)</f>
        <v>0</v>
      </c>
    </row>
    <row r="573" spans="1:9" x14ac:dyDescent="0.35">
      <c r="A573">
        <v>119781</v>
      </c>
      <c r="B573">
        <v>2086290</v>
      </c>
      <c r="C573">
        <v>7727</v>
      </c>
      <c r="D573">
        <v>270</v>
      </c>
      <c r="E573">
        <v>11.8</v>
      </c>
      <c r="F573">
        <v>40568</v>
      </c>
      <c r="G573">
        <v>27.2</v>
      </c>
      <c r="H573">
        <v>0</v>
      </c>
      <c r="I573">
        <f>H573*(D573-D$1)</f>
        <v>0</v>
      </c>
    </row>
    <row r="574" spans="1:9" x14ac:dyDescent="0.35">
      <c r="A574">
        <v>119782</v>
      </c>
      <c r="B574">
        <v>5208416</v>
      </c>
      <c r="C574">
        <v>6142</v>
      </c>
      <c r="D574">
        <v>848</v>
      </c>
      <c r="E574">
        <v>14.7</v>
      </c>
      <c r="F574">
        <v>39114</v>
      </c>
      <c r="G574">
        <v>15.9</v>
      </c>
      <c r="H574">
        <v>0</v>
      </c>
      <c r="I574">
        <f>H574*(D574-D$1)</f>
        <v>0</v>
      </c>
    </row>
    <row r="575" spans="1:9" x14ac:dyDescent="0.35">
      <c r="A575">
        <v>119784</v>
      </c>
      <c r="B575">
        <v>3963449</v>
      </c>
      <c r="C575">
        <v>5803</v>
      </c>
      <c r="D575">
        <v>683</v>
      </c>
      <c r="E575">
        <v>15</v>
      </c>
      <c r="F575">
        <v>40497</v>
      </c>
      <c r="G575">
        <v>11.8</v>
      </c>
      <c r="H575">
        <v>0</v>
      </c>
      <c r="I575">
        <f>H575*(D575-D$1)</f>
        <v>0</v>
      </c>
    </row>
    <row r="576" spans="1:9" x14ac:dyDescent="0.35">
      <c r="A576">
        <v>119785</v>
      </c>
      <c r="B576">
        <v>4013175</v>
      </c>
      <c r="C576">
        <v>5475</v>
      </c>
      <c r="D576">
        <v>733</v>
      </c>
      <c r="E576">
        <v>15.7</v>
      </c>
      <c r="F576">
        <v>41923</v>
      </c>
      <c r="G576">
        <v>11.1</v>
      </c>
      <c r="H576">
        <v>0</v>
      </c>
      <c r="I576">
        <f>H576*(D576-D$1)</f>
        <v>0</v>
      </c>
    </row>
    <row r="577" spans="1:9" x14ac:dyDescent="0.35">
      <c r="A577">
        <v>119788</v>
      </c>
      <c r="B577">
        <v>4062960</v>
      </c>
      <c r="C577">
        <v>5130</v>
      </c>
      <c r="D577">
        <v>792</v>
      </c>
      <c r="E577">
        <v>17.399999999999999</v>
      </c>
      <c r="F577">
        <v>42390</v>
      </c>
      <c r="G577">
        <v>7.3</v>
      </c>
      <c r="H577">
        <v>0</v>
      </c>
      <c r="I577">
        <f>H577*(D577-D$1)</f>
        <v>0</v>
      </c>
    </row>
    <row r="578" spans="1:9" x14ac:dyDescent="0.35">
      <c r="A578">
        <v>119789</v>
      </c>
      <c r="B578">
        <v>3761664</v>
      </c>
      <c r="C578">
        <v>4898</v>
      </c>
      <c r="D578">
        <v>768</v>
      </c>
      <c r="E578">
        <v>19.100000000000001</v>
      </c>
      <c r="F578">
        <v>40166</v>
      </c>
      <c r="G578">
        <v>6.5</v>
      </c>
      <c r="H578">
        <v>0</v>
      </c>
      <c r="I578">
        <f>H578*(D578-D$1)</f>
        <v>0</v>
      </c>
    </row>
    <row r="579" spans="1:9" x14ac:dyDescent="0.35">
      <c r="A579">
        <v>119790</v>
      </c>
      <c r="B579">
        <v>5736757</v>
      </c>
      <c r="C579">
        <v>7891</v>
      </c>
      <c r="D579">
        <v>727</v>
      </c>
      <c r="E579">
        <v>13.6</v>
      </c>
      <c r="F579">
        <v>42527</v>
      </c>
      <c r="G579">
        <v>26.6</v>
      </c>
      <c r="H579">
        <v>0</v>
      </c>
      <c r="I579">
        <f>H579*(D579-D$1)</f>
        <v>0</v>
      </c>
    </row>
    <row r="580" spans="1:9" x14ac:dyDescent="0.35">
      <c r="A580">
        <v>119792</v>
      </c>
      <c r="B580">
        <v>3468050</v>
      </c>
      <c r="C580">
        <v>4990</v>
      </c>
      <c r="D580">
        <v>695</v>
      </c>
      <c r="E580">
        <v>15.9</v>
      </c>
      <c r="F580">
        <v>41640</v>
      </c>
      <c r="G580">
        <v>6.6</v>
      </c>
      <c r="H580">
        <v>0</v>
      </c>
      <c r="I580">
        <f>H580*(D580-D$1)</f>
        <v>0</v>
      </c>
    </row>
    <row r="581" spans="1:9" x14ac:dyDescent="0.35">
      <c r="A581">
        <v>119793</v>
      </c>
      <c r="B581">
        <v>5944120</v>
      </c>
      <c r="C581">
        <v>5980</v>
      </c>
      <c r="D581">
        <v>994</v>
      </c>
      <c r="E581">
        <v>15</v>
      </c>
      <c r="F581">
        <v>40960</v>
      </c>
      <c r="G581">
        <v>8.8000000000000007</v>
      </c>
      <c r="H581">
        <v>0</v>
      </c>
      <c r="I581">
        <f>H581*(D581-D$1)</f>
        <v>0</v>
      </c>
    </row>
    <row r="582" spans="1:9" x14ac:dyDescent="0.35">
      <c r="A582">
        <v>119794</v>
      </c>
      <c r="B582">
        <v>4368000</v>
      </c>
      <c r="C582">
        <v>4992</v>
      </c>
      <c r="D582">
        <v>875</v>
      </c>
      <c r="E582">
        <v>15.3</v>
      </c>
      <c r="F582">
        <v>39085</v>
      </c>
      <c r="G582">
        <v>4</v>
      </c>
      <c r="H582">
        <v>0</v>
      </c>
      <c r="I582">
        <f>H582*(D582-D$1)</f>
        <v>0</v>
      </c>
    </row>
    <row r="583" spans="1:9" x14ac:dyDescent="0.35">
      <c r="A583">
        <v>119797</v>
      </c>
      <c r="B583">
        <v>2637720</v>
      </c>
      <c r="C583">
        <v>6120</v>
      </c>
      <c r="D583">
        <v>431</v>
      </c>
      <c r="E583">
        <v>14.3</v>
      </c>
      <c r="F583">
        <v>37733</v>
      </c>
      <c r="G583">
        <v>20.9</v>
      </c>
      <c r="H583">
        <v>0</v>
      </c>
      <c r="I583">
        <f>H583*(D583-D$1)</f>
        <v>0</v>
      </c>
    </row>
    <row r="584" spans="1:9" x14ac:dyDescent="0.35">
      <c r="A584">
        <v>119798</v>
      </c>
      <c r="B584">
        <v>4630105</v>
      </c>
      <c r="C584">
        <v>6605</v>
      </c>
      <c r="D584">
        <v>701</v>
      </c>
      <c r="E584">
        <v>14.5</v>
      </c>
      <c r="F584">
        <v>40501</v>
      </c>
      <c r="G584">
        <v>22.2</v>
      </c>
      <c r="H584">
        <v>0</v>
      </c>
      <c r="I584">
        <f>H584*(D584-D$1)</f>
        <v>0</v>
      </c>
    </row>
    <row r="585" spans="1:9" x14ac:dyDescent="0.35">
      <c r="A585">
        <v>119799</v>
      </c>
      <c r="B585">
        <v>4657600</v>
      </c>
      <c r="C585">
        <v>5680</v>
      </c>
      <c r="D585">
        <v>820</v>
      </c>
      <c r="E585">
        <v>16.5</v>
      </c>
      <c r="F585">
        <v>41421</v>
      </c>
      <c r="G585">
        <v>12.7</v>
      </c>
      <c r="H585">
        <v>0</v>
      </c>
      <c r="I585">
        <f>H585*(D585-D$1)</f>
        <v>0</v>
      </c>
    </row>
    <row r="586" spans="1:9" x14ac:dyDescent="0.35">
      <c r="A586">
        <v>119800</v>
      </c>
      <c r="B586">
        <v>2199505</v>
      </c>
      <c r="C586">
        <v>6895</v>
      </c>
      <c r="D586">
        <v>319</v>
      </c>
      <c r="E586">
        <v>13</v>
      </c>
      <c r="F586">
        <v>40997</v>
      </c>
      <c r="G586">
        <v>12.5</v>
      </c>
      <c r="H586">
        <v>0</v>
      </c>
      <c r="I586">
        <f>H586*(D586-D$1)</f>
        <v>0</v>
      </c>
    </row>
    <row r="587" spans="1:9" x14ac:dyDescent="0.35">
      <c r="A587">
        <v>119801</v>
      </c>
      <c r="B587">
        <v>5167510</v>
      </c>
      <c r="C587">
        <v>5017</v>
      </c>
      <c r="D587">
        <v>1030</v>
      </c>
      <c r="E587">
        <v>16.899999999999999</v>
      </c>
      <c r="F587">
        <v>40301</v>
      </c>
      <c r="G587">
        <v>5.6</v>
      </c>
      <c r="H587">
        <v>0</v>
      </c>
      <c r="I587">
        <f>H587*(D587-D$1)</f>
        <v>0</v>
      </c>
    </row>
    <row r="588" spans="1:9" x14ac:dyDescent="0.35">
      <c r="A588">
        <v>119802</v>
      </c>
      <c r="B588">
        <v>4198857</v>
      </c>
      <c r="C588">
        <v>4681</v>
      </c>
      <c r="D588">
        <v>897</v>
      </c>
      <c r="E588">
        <v>16.3</v>
      </c>
      <c r="F588">
        <v>40351</v>
      </c>
      <c r="G588">
        <v>3.3</v>
      </c>
      <c r="H588">
        <v>0</v>
      </c>
      <c r="I588">
        <f>H588*(D588-D$1)</f>
        <v>0</v>
      </c>
    </row>
    <row r="589" spans="1:9" x14ac:dyDescent="0.35">
      <c r="A589">
        <v>119803</v>
      </c>
      <c r="B589">
        <v>4137269</v>
      </c>
      <c r="C589">
        <v>5311</v>
      </c>
      <c r="D589">
        <v>779</v>
      </c>
      <c r="E589">
        <v>15.3</v>
      </c>
      <c r="F589">
        <v>39662</v>
      </c>
      <c r="G589">
        <v>6.7</v>
      </c>
      <c r="H589">
        <v>0</v>
      </c>
      <c r="I589">
        <f>H589*(D589-D$1)</f>
        <v>0</v>
      </c>
    </row>
    <row r="590" spans="1:9" x14ac:dyDescent="0.35">
      <c r="A590">
        <v>119804</v>
      </c>
      <c r="B590">
        <v>4501670</v>
      </c>
      <c r="C590">
        <v>6235</v>
      </c>
      <c r="D590">
        <v>722</v>
      </c>
      <c r="E590">
        <v>16.3</v>
      </c>
      <c r="F590">
        <v>41574</v>
      </c>
      <c r="G590">
        <v>24.2</v>
      </c>
      <c r="H590">
        <v>0</v>
      </c>
      <c r="I590">
        <f>H590*(D590-D$1)</f>
        <v>0</v>
      </c>
    </row>
    <row r="591" spans="1:9" x14ac:dyDescent="0.35">
      <c r="A591">
        <v>119813</v>
      </c>
      <c r="B591">
        <v>4753126</v>
      </c>
      <c r="C591">
        <v>5089</v>
      </c>
      <c r="D591">
        <v>934</v>
      </c>
      <c r="E591">
        <v>14.4</v>
      </c>
      <c r="F591">
        <v>40190</v>
      </c>
      <c r="G591">
        <v>7.3</v>
      </c>
      <c r="H591">
        <v>0</v>
      </c>
      <c r="I591">
        <f>H591*(D591-D$1)</f>
        <v>0</v>
      </c>
    </row>
    <row r="592" spans="1:9" x14ac:dyDescent="0.35">
      <c r="A592">
        <v>119814</v>
      </c>
      <c r="B592">
        <v>3673845</v>
      </c>
      <c r="C592">
        <v>4815</v>
      </c>
      <c r="D592">
        <v>763</v>
      </c>
      <c r="E592">
        <v>15.8</v>
      </c>
      <c r="F592">
        <v>40800</v>
      </c>
      <c r="G592">
        <v>5.5</v>
      </c>
      <c r="H592">
        <v>0</v>
      </c>
      <c r="I592">
        <f>H592*(D592-D$1)</f>
        <v>0</v>
      </c>
    </row>
    <row r="593" spans="1:9" x14ac:dyDescent="0.35">
      <c r="A593">
        <v>119816</v>
      </c>
      <c r="B593">
        <v>3199900</v>
      </c>
      <c r="C593">
        <v>5818</v>
      </c>
      <c r="D593">
        <v>550</v>
      </c>
      <c r="E593">
        <v>15.4</v>
      </c>
      <c r="F593">
        <v>39479</v>
      </c>
      <c r="G593">
        <v>13</v>
      </c>
      <c r="H593">
        <v>0</v>
      </c>
      <c r="I593">
        <f>H593*(D593-D$1)</f>
        <v>0</v>
      </c>
    </row>
    <row r="594" spans="1:9" x14ac:dyDescent="0.35">
      <c r="A594">
        <v>120274</v>
      </c>
      <c r="B594">
        <v>3607608</v>
      </c>
      <c r="C594">
        <v>6296</v>
      </c>
      <c r="D594">
        <v>573</v>
      </c>
      <c r="E594">
        <v>14.7</v>
      </c>
      <c r="F594">
        <v>39926</v>
      </c>
      <c r="G594">
        <v>6.3</v>
      </c>
      <c r="H594">
        <v>0</v>
      </c>
      <c r="I594">
        <f>H594*(D594-D$1)</f>
        <v>0</v>
      </c>
    </row>
    <row r="595" spans="1:9" x14ac:dyDescent="0.35">
      <c r="A595">
        <v>120277</v>
      </c>
      <c r="B595">
        <v>8356964</v>
      </c>
      <c r="C595">
        <v>6941</v>
      </c>
      <c r="D595">
        <v>1204</v>
      </c>
      <c r="E595">
        <v>15.5</v>
      </c>
      <c r="F595">
        <v>40002</v>
      </c>
      <c r="G595">
        <v>12.9</v>
      </c>
      <c r="H595">
        <v>0</v>
      </c>
      <c r="I595">
        <f>H595*(D595-D$1)</f>
        <v>0</v>
      </c>
    </row>
    <row r="596" spans="1:9" x14ac:dyDescent="0.35">
      <c r="A596">
        <v>120281</v>
      </c>
      <c r="B596">
        <v>6852144</v>
      </c>
      <c r="C596">
        <v>6672</v>
      </c>
      <c r="D596">
        <v>1027</v>
      </c>
      <c r="E596">
        <v>16</v>
      </c>
      <c r="F596">
        <v>36089</v>
      </c>
      <c r="G596">
        <v>19.399999999999999</v>
      </c>
      <c r="H596">
        <v>0</v>
      </c>
      <c r="I596">
        <f>H596*(D596-D$1)</f>
        <v>0</v>
      </c>
    </row>
    <row r="597" spans="1:9" x14ac:dyDescent="0.35">
      <c r="A597">
        <v>120286</v>
      </c>
      <c r="B597">
        <v>7540112</v>
      </c>
      <c r="C597">
        <v>5836</v>
      </c>
      <c r="D597">
        <v>1292</v>
      </c>
      <c r="E597">
        <v>15.8</v>
      </c>
      <c r="F597">
        <v>41019</v>
      </c>
      <c r="G597">
        <v>20.2</v>
      </c>
      <c r="H597">
        <v>0</v>
      </c>
      <c r="I597">
        <f>H597*(D597-D$1)</f>
        <v>0</v>
      </c>
    </row>
    <row r="598" spans="1:9" x14ac:dyDescent="0.35">
      <c r="A598">
        <v>120292</v>
      </c>
      <c r="B598">
        <v>7044744</v>
      </c>
      <c r="C598">
        <v>6621</v>
      </c>
      <c r="D598">
        <v>1064</v>
      </c>
      <c r="E598">
        <v>15.3</v>
      </c>
      <c r="F598">
        <v>40366</v>
      </c>
      <c r="G598">
        <v>18.2</v>
      </c>
      <c r="H598">
        <v>0</v>
      </c>
      <c r="I598">
        <f>H598*(D598-D$1)</f>
        <v>0</v>
      </c>
    </row>
    <row r="599" spans="1:9" x14ac:dyDescent="0.35">
      <c r="A599">
        <v>120297</v>
      </c>
      <c r="B599">
        <v>9352992</v>
      </c>
      <c r="C599">
        <v>6252</v>
      </c>
      <c r="D599">
        <v>1496</v>
      </c>
      <c r="E599">
        <v>15</v>
      </c>
      <c r="F599">
        <v>38478</v>
      </c>
      <c r="G599">
        <v>13.7</v>
      </c>
      <c r="H599">
        <v>0</v>
      </c>
      <c r="I599">
        <f>H599*(D599-D$1)</f>
        <v>0</v>
      </c>
    </row>
    <row r="600" spans="1:9" x14ac:dyDescent="0.35">
      <c r="A600">
        <v>120298</v>
      </c>
      <c r="B600">
        <v>6900621</v>
      </c>
      <c r="C600">
        <v>7693</v>
      </c>
      <c r="D600">
        <v>897</v>
      </c>
      <c r="E600">
        <v>13.1</v>
      </c>
      <c r="F600">
        <v>38270</v>
      </c>
      <c r="G600">
        <v>24.9</v>
      </c>
      <c r="H600">
        <v>0</v>
      </c>
      <c r="I600">
        <f>H600*(D600-D$1)</f>
        <v>0</v>
      </c>
    </row>
    <row r="601" spans="1:9" x14ac:dyDescent="0.35">
      <c r="A601">
        <v>120642</v>
      </c>
      <c r="B601">
        <v>4575272</v>
      </c>
      <c r="C601">
        <v>4756</v>
      </c>
      <c r="D601">
        <v>962</v>
      </c>
      <c r="E601">
        <v>16.8</v>
      </c>
      <c r="F601">
        <v>37999</v>
      </c>
      <c r="G601">
        <v>3.5</v>
      </c>
      <c r="H601">
        <v>0</v>
      </c>
      <c r="I601">
        <f>H601*(D601-D$1)</f>
        <v>0</v>
      </c>
    </row>
    <row r="602" spans="1:9" x14ac:dyDescent="0.35">
      <c r="A602">
        <v>120645</v>
      </c>
      <c r="B602">
        <v>3807588</v>
      </c>
      <c r="C602">
        <v>5822</v>
      </c>
      <c r="D602">
        <v>654</v>
      </c>
      <c r="E602">
        <v>30.2</v>
      </c>
      <c r="F602">
        <v>40605</v>
      </c>
      <c r="G602">
        <v>13.6</v>
      </c>
      <c r="H602">
        <v>0</v>
      </c>
      <c r="I602">
        <f>H602*(D602-D$1)</f>
        <v>0</v>
      </c>
    </row>
    <row r="603" spans="1:9" x14ac:dyDescent="0.35">
      <c r="A603">
        <v>120655</v>
      </c>
      <c r="B603">
        <v>5752800</v>
      </c>
      <c r="C603">
        <v>4700</v>
      </c>
      <c r="D603">
        <v>1224</v>
      </c>
      <c r="E603">
        <v>18.3</v>
      </c>
      <c r="F603">
        <v>37267</v>
      </c>
      <c r="G603">
        <v>2.9</v>
      </c>
      <c r="H603">
        <v>0</v>
      </c>
      <c r="I603">
        <f>H603*(D603-D$1)</f>
        <v>0</v>
      </c>
    </row>
    <row r="604" spans="1:9" x14ac:dyDescent="0.35">
      <c r="A604">
        <v>121154</v>
      </c>
      <c r="B604">
        <v>3812038</v>
      </c>
      <c r="C604">
        <v>5438</v>
      </c>
      <c r="D604">
        <v>701</v>
      </c>
      <c r="E604">
        <v>20.100000000000001</v>
      </c>
      <c r="F604">
        <v>37803</v>
      </c>
      <c r="G604">
        <v>11.1</v>
      </c>
      <c r="H604">
        <v>0</v>
      </c>
      <c r="I604">
        <f>H604*(D604-D$1)</f>
        <v>0</v>
      </c>
    </row>
    <row r="605" spans="1:9" x14ac:dyDescent="0.35">
      <c r="A605">
        <v>121164</v>
      </c>
      <c r="B605">
        <v>5626572</v>
      </c>
      <c r="C605">
        <v>5468</v>
      </c>
      <c r="D605">
        <v>1029</v>
      </c>
      <c r="E605">
        <v>16.899999999999999</v>
      </c>
      <c r="F605">
        <v>36833</v>
      </c>
      <c r="G605">
        <v>7.5</v>
      </c>
      <c r="H605">
        <v>0</v>
      </c>
      <c r="I605">
        <f>H605*(D605-D$1)</f>
        <v>0</v>
      </c>
    </row>
    <row r="606" spans="1:9" x14ac:dyDescent="0.35">
      <c r="A606">
        <v>121663</v>
      </c>
      <c r="B606">
        <v>2956976</v>
      </c>
      <c r="C606">
        <v>6974</v>
      </c>
      <c r="D606">
        <v>424</v>
      </c>
      <c r="E606">
        <v>15.2</v>
      </c>
      <c r="F606">
        <v>38638</v>
      </c>
      <c r="G606">
        <v>7.5</v>
      </c>
      <c r="H606">
        <v>0</v>
      </c>
      <c r="I606">
        <f>H606*(D606-D$1)</f>
        <v>0</v>
      </c>
    </row>
    <row r="607" spans="1:9" x14ac:dyDescent="0.35">
      <c r="A607">
        <v>121665</v>
      </c>
      <c r="B607">
        <v>3233825</v>
      </c>
      <c r="C607">
        <v>5435</v>
      </c>
      <c r="D607">
        <v>595</v>
      </c>
      <c r="E607">
        <v>20</v>
      </c>
      <c r="F607">
        <v>35135</v>
      </c>
      <c r="G607">
        <v>5.7</v>
      </c>
      <c r="H607">
        <v>0</v>
      </c>
      <c r="I607">
        <f>H607*(D607-D$1)</f>
        <v>0</v>
      </c>
    </row>
    <row r="608" spans="1:9" x14ac:dyDescent="0.35">
      <c r="A608">
        <v>121666</v>
      </c>
      <c r="B608">
        <v>4652910</v>
      </c>
      <c r="C608">
        <v>5130</v>
      </c>
      <c r="D608">
        <v>907</v>
      </c>
      <c r="E608">
        <v>18</v>
      </c>
      <c r="F608">
        <v>38399</v>
      </c>
      <c r="G608">
        <v>6.2</v>
      </c>
      <c r="H608">
        <v>0</v>
      </c>
      <c r="I608">
        <f>H608*(D608-D$1)</f>
        <v>0</v>
      </c>
    </row>
    <row r="609" spans="1:9" x14ac:dyDescent="0.35">
      <c r="A609">
        <v>121667</v>
      </c>
      <c r="B609">
        <v>6179602</v>
      </c>
      <c r="C609">
        <v>5863</v>
      </c>
      <c r="D609">
        <v>1054</v>
      </c>
      <c r="E609">
        <v>15.2</v>
      </c>
      <c r="F609">
        <v>37956</v>
      </c>
      <c r="G609">
        <v>7.1</v>
      </c>
      <c r="H609">
        <v>0</v>
      </c>
      <c r="I609">
        <f>H609*(D609-D$1)</f>
        <v>0</v>
      </c>
    </row>
    <row r="610" spans="1:9" x14ac:dyDescent="0.35">
      <c r="A610">
        <v>121670</v>
      </c>
      <c r="B610">
        <v>3550521</v>
      </c>
      <c r="C610">
        <v>5811</v>
      </c>
      <c r="D610">
        <v>611</v>
      </c>
      <c r="E610">
        <v>19.399999999999999</v>
      </c>
      <c r="F610">
        <v>38078</v>
      </c>
      <c r="G610">
        <v>5.5</v>
      </c>
      <c r="H610">
        <v>0</v>
      </c>
      <c r="I610">
        <f>H610*(D610-D$1)</f>
        <v>0</v>
      </c>
    </row>
    <row r="611" spans="1:9" x14ac:dyDescent="0.35">
      <c r="A611">
        <v>121671</v>
      </c>
      <c r="B611">
        <v>5029390</v>
      </c>
      <c r="C611">
        <v>5651</v>
      </c>
      <c r="D611">
        <v>890</v>
      </c>
      <c r="E611">
        <v>16.5</v>
      </c>
      <c r="F611">
        <v>38365</v>
      </c>
      <c r="G611">
        <v>4.5</v>
      </c>
      <c r="H611">
        <v>0</v>
      </c>
      <c r="I611">
        <f>H611*(D611-D$1)</f>
        <v>0</v>
      </c>
    </row>
    <row r="612" spans="1:9" x14ac:dyDescent="0.35">
      <c r="A612">
        <v>121673</v>
      </c>
      <c r="B612">
        <v>7180875</v>
      </c>
      <c r="C612">
        <v>4875</v>
      </c>
      <c r="D612">
        <v>1473</v>
      </c>
      <c r="E612">
        <v>16.100000000000001</v>
      </c>
      <c r="F612">
        <v>38228</v>
      </c>
      <c r="G612">
        <v>4.2</v>
      </c>
      <c r="H612">
        <v>0</v>
      </c>
      <c r="I612">
        <f>H612*(D612-D$1)</f>
        <v>0</v>
      </c>
    </row>
    <row r="613" spans="1:9" x14ac:dyDescent="0.35">
      <c r="A613">
        <v>121674</v>
      </c>
      <c r="B613">
        <v>3899764</v>
      </c>
      <c r="C613">
        <v>5786</v>
      </c>
      <c r="D613">
        <v>674</v>
      </c>
      <c r="E613">
        <v>18.7</v>
      </c>
      <c r="F613">
        <v>35491</v>
      </c>
      <c r="G613">
        <v>20.100000000000001</v>
      </c>
      <c r="H613">
        <v>0</v>
      </c>
      <c r="I613">
        <f>H613*(D613-D$1)</f>
        <v>0</v>
      </c>
    </row>
    <row r="614" spans="1:9" x14ac:dyDescent="0.35">
      <c r="A614">
        <v>121675</v>
      </c>
      <c r="B614">
        <v>7106186</v>
      </c>
      <c r="C614">
        <v>6311</v>
      </c>
      <c r="D614">
        <v>1126</v>
      </c>
      <c r="E614">
        <v>15.2</v>
      </c>
      <c r="F614">
        <v>36409</v>
      </c>
      <c r="G614">
        <v>19.399999999999999</v>
      </c>
      <c r="H614">
        <v>0</v>
      </c>
      <c r="I614">
        <f>H614*(D614-D$1)</f>
        <v>0</v>
      </c>
    </row>
    <row r="615" spans="1:9" x14ac:dyDescent="0.35">
      <c r="A615">
        <v>121678</v>
      </c>
      <c r="B615">
        <v>6713201</v>
      </c>
      <c r="C615">
        <v>5599</v>
      </c>
      <c r="D615">
        <v>1199</v>
      </c>
      <c r="E615">
        <v>18</v>
      </c>
      <c r="F615">
        <v>36580</v>
      </c>
      <c r="G615">
        <v>6.1</v>
      </c>
      <c r="H615">
        <v>0</v>
      </c>
      <c r="I615">
        <f>H615*(D615-D$1)</f>
        <v>0</v>
      </c>
    </row>
    <row r="616" spans="1:9" x14ac:dyDescent="0.35">
      <c r="A616">
        <v>121679</v>
      </c>
      <c r="B616">
        <v>2500722</v>
      </c>
      <c r="C616">
        <v>5607</v>
      </c>
      <c r="D616">
        <v>446</v>
      </c>
      <c r="E616">
        <v>17.8</v>
      </c>
      <c r="F616">
        <v>38512</v>
      </c>
      <c r="G616">
        <v>5</v>
      </c>
      <c r="H616">
        <v>0</v>
      </c>
      <c r="I616">
        <f>H616*(D616-D$1)</f>
        <v>0</v>
      </c>
    </row>
    <row r="617" spans="1:9" x14ac:dyDescent="0.35">
      <c r="A617">
        <v>121681</v>
      </c>
      <c r="B617">
        <v>3822432</v>
      </c>
      <c r="C617">
        <v>5492</v>
      </c>
      <c r="D617">
        <v>696</v>
      </c>
      <c r="E617">
        <v>20.399999999999999</v>
      </c>
      <c r="F617">
        <v>35394</v>
      </c>
      <c r="G617">
        <v>6.1</v>
      </c>
      <c r="H617">
        <v>0</v>
      </c>
      <c r="I617">
        <f>H617*(D617-D$1)</f>
        <v>0</v>
      </c>
    </row>
    <row r="618" spans="1:9" x14ac:dyDescent="0.35">
      <c r="A618">
        <v>121687</v>
      </c>
      <c r="B618">
        <v>8367455</v>
      </c>
      <c r="C618">
        <v>5381</v>
      </c>
      <c r="D618">
        <v>1555</v>
      </c>
      <c r="E618">
        <v>16.600000000000001</v>
      </c>
      <c r="F618">
        <v>38336</v>
      </c>
      <c r="G618">
        <v>5.3</v>
      </c>
      <c r="H618">
        <v>0</v>
      </c>
      <c r="I618">
        <f>H618*(D618-D$1)</f>
        <v>0</v>
      </c>
    </row>
    <row r="619" spans="1:9" x14ac:dyDescent="0.35">
      <c r="A619">
        <v>121689</v>
      </c>
      <c r="B619">
        <v>3231254</v>
      </c>
      <c r="C619">
        <v>5486</v>
      </c>
      <c r="D619">
        <v>589</v>
      </c>
      <c r="E619">
        <v>19.100000000000001</v>
      </c>
      <c r="F619">
        <v>37864</v>
      </c>
      <c r="G619">
        <v>4.3</v>
      </c>
      <c r="H619">
        <v>0</v>
      </c>
      <c r="I619">
        <f>H619*(D619-D$1)</f>
        <v>0</v>
      </c>
    </row>
    <row r="620" spans="1:9" x14ac:dyDescent="0.35">
      <c r="A620">
        <v>121690</v>
      </c>
      <c r="B620">
        <v>2239348</v>
      </c>
      <c r="C620">
        <v>7669</v>
      </c>
      <c r="D620">
        <v>292</v>
      </c>
      <c r="E620">
        <v>11.6</v>
      </c>
      <c r="F620">
        <v>39365</v>
      </c>
      <c r="G620">
        <v>6.6</v>
      </c>
      <c r="H620">
        <v>0</v>
      </c>
      <c r="I620">
        <f>H620*(D620-D$1)</f>
        <v>0</v>
      </c>
    </row>
    <row r="621" spans="1:9" x14ac:dyDescent="0.35">
      <c r="A621">
        <v>121694</v>
      </c>
      <c r="B621">
        <v>5157089</v>
      </c>
      <c r="C621">
        <v>5801</v>
      </c>
      <c r="D621">
        <v>889</v>
      </c>
      <c r="E621">
        <v>18.7</v>
      </c>
      <c r="F621">
        <v>37349</v>
      </c>
      <c r="G621">
        <v>0.9</v>
      </c>
      <c r="H621">
        <v>0</v>
      </c>
      <c r="I621">
        <f>H621*(D621-D$1)</f>
        <v>0</v>
      </c>
    </row>
    <row r="622" spans="1:9" x14ac:dyDescent="0.35">
      <c r="A622">
        <v>121699</v>
      </c>
      <c r="B622">
        <v>3682990</v>
      </c>
      <c r="C622">
        <v>5497</v>
      </c>
      <c r="D622">
        <v>670</v>
      </c>
      <c r="E622">
        <v>15.4</v>
      </c>
      <c r="F622">
        <v>36622</v>
      </c>
      <c r="G622">
        <v>3.4</v>
      </c>
      <c r="H622">
        <v>0</v>
      </c>
      <c r="I622">
        <f>H622*(D622-D$1)</f>
        <v>0</v>
      </c>
    </row>
    <row r="623" spans="1:9" x14ac:dyDescent="0.35">
      <c r="A623">
        <v>121700</v>
      </c>
      <c r="B623">
        <v>2101127</v>
      </c>
      <c r="C623">
        <v>7321</v>
      </c>
      <c r="D623">
        <v>287</v>
      </c>
      <c r="E623">
        <v>13.5</v>
      </c>
      <c r="F623">
        <v>36309</v>
      </c>
      <c r="G623">
        <v>5.5</v>
      </c>
      <c r="H623">
        <v>0</v>
      </c>
      <c r="I623">
        <f>H623*(D623-D$1)</f>
        <v>0</v>
      </c>
    </row>
    <row r="624" spans="1:9" x14ac:dyDescent="0.35">
      <c r="A624">
        <v>121702</v>
      </c>
      <c r="B624">
        <v>5933168</v>
      </c>
      <c r="C624">
        <v>5384</v>
      </c>
      <c r="D624">
        <v>1102</v>
      </c>
      <c r="E624">
        <v>17</v>
      </c>
      <c r="F624">
        <v>36994</v>
      </c>
      <c r="G624">
        <v>8.6</v>
      </c>
      <c r="H624">
        <v>0</v>
      </c>
      <c r="I624">
        <f>H624*(D624-D$1)</f>
        <v>0</v>
      </c>
    </row>
    <row r="625" spans="1:9" x14ac:dyDescent="0.35">
      <c r="A625">
        <v>121711</v>
      </c>
      <c r="B625">
        <v>6541590</v>
      </c>
      <c r="C625">
        <v>5071</v>
      </c>
      <c r="D625">
        <v>1290</v>
      </c>
      <c r="E625">
        <v>18.7</v>
      </c>
      <c r="F625">
        <v>39227</v>
      </c>
      <c r="G625">
        <v>6.7</v>
      </c>
      <c r="H625">
        <v>0</v>
      </c>
      <c r="I625">
        <f>H625*(D625-D$1)</f>
        <v>0</v>
      </c>
    </row>
    <row r="626" spans="1:9" x14ac:dyDescent="0.35">
      <c r="A626">
        <v>121714</v>
      </c>
      <c r="B626">
        <v>3099712</v>
      </c>
      <c r="C626">
        <v>5698</v>
      </c>
      <c r="D626">
        <v>544</v>
      </c>
      <c r="E626">
        <v>17.899999999999999</v>
      </c>
      <c r="F626">
        <v>37245</v>
      </c>
      <c r="G626">
        <v>7.7</v>
      </c>
      <c r="H626">
        <v>0</v>
      </c>
      <c r="I626">
        <f>H626*(D626-D$1)</f>
        <v>0</v>
      </c>
    </row>
    <row r="627" spans="1:9" x14ac:dyDescent="0.35">
      <c r="A627">
        <v>121715</v>
      </c>
      <c r="B627">
        <v>2566969</v>
      </c>
      <c r="C627">
        <v>5617</v>
      </c>
      <c r="D627">
        <v>457</v>
      </c>
      <c r="E627">
        <v>15.1</v>
      </c>
      <c r="F627">
        <v>37734</v>
      </c>
      <c r="G627">
        <v>4.5999999999999996</v>
      </c>
      <c r="H627">
        <v>0</v>
      </c>
      <c r="I627">
        <f>H627*(D627-D$1)</f>
        <v>0</v>
      </c>
    </row>
    <row r="628" spans="1:9" x14ac:dyDescent="0.35">
      <c r="A628">
        <v>121716</v>
      </c>
      <c r="B628">
        <v>4013060</v>
      </c>
      <c r="C628">
        <v>4924</v>
      </c>
      <c r="D628">
        <v>815</v>
      </c>
      <c r="E628">
        <v>18</v>
      </c>
      <c r="F628">
        <v>38252</v>
      </c>
      <c r="G628">
        <v>1.7</v>
      </c>
      <c r="H628">
        <v>0</v>
      </c>
      <c r="I628">
        <f>H628*(D628-D$1)</f>
        <v>0</v>
      </c>
    </row>
    <row r="629" spans="1:9" x14ac:dyDescent="0.35">
      <c r="A629">
        <v>121717</v>
      </c>
      <c r="B629">
        <v>6917428</v>
      </c>
      <c r="C629">
        <v>4868</v>
      </c>
      <c r="D629">
        <v>1421</v>
      </c>
      <c r="E629">
        <v>16.3</v>
      </c>
      <c r="F629">
        <v>35631</v>
      </c>
      <c r="G629">
        <v>1.9</v>
      </c>
      <c r="H629">
        <v>0</v>
      </c>
      <c r="I629">
        <f>H629*(D629-D$1)</f>
        <v>0</v>
      </c>
    </row>
    <row r="630" spans="1:9" x14ac:dyDescent="0.35">
      <c r="A630">
        <v>121718</v>
      </c>
      <c r="B630">
        <v>2840640</v>
      </c>
      <c r="C630">
        <v>5918</v>
      </c>
      <c r="D630">
        <v>480</v>
      </c>
      <c r="E630">
        <v>16.8</v>
      </c>
      <c r="F630">
        <v>38386</v>
      </c>
      <c r="G630">
        <v>6.4</v>
      </c>
      <c r="H630">
        <v>0</v>
      </c>
      <c r="I630">
        <f>H630*(D630-D$1)</f>
        <v>0</v>
      </c>
    </row>
    <row r="631" spans="1:9" x14ac:dyDescent="0.35">
      <c r="A631">
        <v>121720</v>
      </c>
      <c r="B631">
        <v>6283548</v>
      </c>
      <c r="C631">
        <v>4782</v>
      </c>
      <c r="D631">
        <v>1314</v>
      </c>
      <c r="E631">
        <v>16.899999999999999</v>
      </c>
      <c r="F631">
        <v>36187</v>
      </c>
      <c r="G631">
        <v>3.8</v>
      </c>
      <c r="H631">
        <v>0</v>
      </c>
      <c r="I631">
        <f>H631*(D631-D$1)</f>
        <v>0</v>
      </c>
    </row>
    <row r="632" spans="1:9" x14ac:dyDescent="0.35">
      <c r="A632">
        <v>122066</v>
      </c>
      <c r="B632">
        <v>5127220</v>
      </c>
      <c r="C632">
        <v>4837</v>
      </c>
      <c r="D632">
        <v>1060</v>
      </c>
      <c r="E632">
        <v>16.5</v>
      </c>
      <c r="F632">
        <v>38682</v>
      </c>
      <c r="G632">
        <v>6.7</v>
      </c>
      <c r="H632">
        <v>0</v>
      </c>
      <c r="I632">
        <f>H632*(D632-D$1)</f>
        <v>0</v>
      </c>
    </row>
    <row r="633" spans="1:9" x14ac:dyDescent="0.35">
      <c r="A633">
        <v>122351</v>
      </c>
      <c r="B633">
        <v>3803553</v>
      </c>
      <c r="C633">
        <v>5133</v>
      </c>
      <c r="D633">
        <v>741</v>
      </c>
      <c r="E633">
        <v>16.600000000000001</v>
      </c>
      <c r="F633">
        <v>41152</v>
      </c>
      <c r="G633">
        <v>5.2</v>
      </c>
      <c r="H633">
        <v>0</v>
      </c>
      <c r="I633">
        <f>H633*(D633-D$1)</f>
        <v>0</v>
      </c>
    </row>
    <row r="634" spans="1:9" x14ac:dyDescent="0.35">
      <c r="A634">
        <v>122362</v>
      </c>
      <c r="B634">
        <v>6061226</v>
      </c>
      <c r="C634">
        <v>5702</v>
      </c>
      <c r="D634">
        <v>1063</v>
      </c>
      <c r="E634">
        <v>14.8</v>
      </c>
      <c r="F634">
        <v>39439</v>
      </c>
      <c r="G634">
        <v>6.1</v>
      </c>
      <c r="H634">
        <v>0</v>
      </c>
      <c r="I634">
        <f>H634*(D634-D$1)</f>
        <v>0</v>
      </c>
    </row>
    <row r="635" spans="1:9" x14ac:dyDescent="0.35">
      <c r="A635">
        <v>122363</v>
      </c>
      <c r="B635">
        <v>4024490</v>
      </c>
      <c r="C635">
        <v>11026</v>
      </c>
      <c r="D635">
        <v>365</v>
      </c>
      <c r="E635">
        <v>16.2</v>
      </c>
      <c r="F635">
        <v>36879</v>
      </c>
      <c r="G635">
        <v>18.899999999999999</v>
      </c>
      <c r="H635">
        <v>0</v>
      </c>
      <c r="I635">
        <f>H635*(D635-D$1)</f>
        <v>0</v>
      </c>
    </row>
    <row r="636" spans="1:9" x14ac:dyDescent="0.35">
      <c r="A636">
        <v>122374</v>
      </c>
      <c r="B636">
        <v>3460322</v>
      </c>
      <c r="C636">
        <v>6326</v>
      </c>
      <c r="D636">
        <v>547</v>
      </c>
      <c r="E636">
        <v>14.7</v>
      </c>
      <c r="F636">
        <v>39847</v>
      </c>
      <c r="G636">
        <v>14.3</v>
      </c>
      <c r="H636">
        <v>0</v>
      </c>
      <c r="I636">
        <f>H636*(D636-D$1)</f>
        <v>0</v>
      </c>
    </row>
    <row r="637" spans="1:9" x14ac:dyDescent="0.35">
      <c r="A637">
        <v>122854</v>
      </c>
      <c r="B637">
        <v>4437114</v>
      </c>
      <c r="C637">
        <v>5846</v>
      </c>
      <c r="D637">
        <v>759</v>
      </c>
      <c r="E637">
        <v>14.5</v>
      </c>
      <c r="F637">
        <v>37195</v>
      </c>
      <c r="G637">
        <v>9.4</v>
      </c>
      <c r="H637">
        <v>0</v>
      </c>
      <c r="I637">
        <f>H637*(D637-D$1)</f>
        <v>0</v>
      </c>
    </row>
    <row r="638" spans="1:9" x14ac:dyDescent="0.35">
      <c r="A638">
        <v>123236</v>
      </c>
      <c r="B638">
        <v>3996760</v>
      </c>
      <c r="C638">
        <v>6520</v>
      </c>
      <c r="D638">
        <v>613</v>
      </c>
      <c r="E638">
        <v>13.4</v>
      </c>
      <c r="F638">
        <v>42152</v>
      </c>
      <c r="G638">
        <v>7.9</v>
      </c>
      <c r="H638">
        <v>0</v>
      </c>
      <c r="I638">
        <f>H638*(D638-D$1)</f>
        <v>0</v>
      </c>
    </row>
    <row r="639" spans="1:9" x14ac:dyDescent="0.35">
      <c r="A639">
        <v>123564</v>
      </c>
      <c r="B639">
        <v>2536352</v>
      </c>
      <c r="C639">
        <v>6097</v>
      </c>
      <c r="D639">
        <v>416</v>
      </c>
      <c r="E639">
        <v>15</v>
      </c>
      <c r="F639">
        <v>38821</v>
      </c>
      <c r="G639">
        <v>8.3000000000000007</v>
      </c>
      <c r="H639">
        <v>0</v>
      </c>
      <c r="I639">
        <f>H639*(D639-D$1)</f>
        <v>0</v>
      </c>
    </row>
    <row r="640" spans="1:9" x14ac:dyDescent="0.35">
      <c r="A640">
        <v>123580</v>
      </c>
      <c r="B640">
        <v>4587882</v>
      </c>
      <c r="C640">
        <v>5109</v>
      </c>
      <c r="D640">
        <v>898</v>
      </c>
      <c r="E640">
        <v>16.600000000000001</v>
      </c>
      <c r="F640">
        <v>39213</v>
      </c>
      <c r="G640">
        <v>8.5</v>
      </c>
      <c r="H640">
        <v>0</v>
      </c>
      <c r="I640">
        <f>H640*(D640-D$1)</f>
        <v>0</v>
      </c>
    </row>
    <row r="641" spans="1:9" x14ac:dyDescent="0.35">
      <c r="A641">
        <v>123589</v>
      </c>
      <c r="B641">
        <v>7066766</v>
      </c>
      <c r="C641">
        <v>5411</v>
      </c>
      <c r="D641">
        <v>1306</v>
      </c>
      <c r="E641">
        <v>15.9</v>
      </c>
      <c r="F641">
        <v>39469</v>
      </c>
      <c r="G641">
        <v>5.7</v>
      </c>
      <c r="H641">
        <v>0</v>
      </c>
      <c r="I641">
        <f>H641*(D641-D$1)</f>
        <v>0</v>
      </c>
    </row>
    <row r="642" spans="1:9" x14ac:dyDescent="0.35">
      <c r="A642">
        <v>123862</v>
      </c>
      <c r="B642">
        <v>6142352</v>
      </c>
      <c r="C642">
        <v>5407</v>
      </c>
      <c r="D642">
        <v>1136</v>
      </c>
      <c r="E642">
        <v>16.5</v>
      </c>
      <c r="F642">
        <v>39320</v>
      </c>
      <c r="G642">
        <v>10.8</v>
      </c>
      <c r="H642">
        <v>0</v>
      </c>
      <c r="I642">
        <f>H642*(D642-D$1)</f>
        <v>0</v>
      </c>
    </row>
    <row r="643" spans="1:9" x14ac:dyDescent="0.35">
      <c r="A643">
        <v>123869</v>
      </c>
      <c r="B643">
        <v>2621820</v>
      </c>
      <c r="C643">
        <v>5905</v>
      </c>
      <c r="D643">
        <v>444</v>
      </c>
      <c r="E643">
        <v>14</v>
      </c>
      <c r="F643">
        <v>39832</v>
      </c>
      <c r="G643">
        <v>11</v>
      </c>
      <c r="H643">
        <v>0</v>
      </c>
      <c r="I643">
        <f>H643*(D643-D$1)</f>
        <v>0</v>
      </c>
    </row>
    <row r="644" spans="1:9" x14ac:dyDescent="0.35">
      <c r="A644">
        <v>123878</v>
      </c>
      <c r="B644">
        <v>4387944</v>
      </c>
      <c r="C644">
        <v>6044</v>
      </c>
      <c r="D644">
        <v>726</v>
      </c>
      <c r="E644">
        <v>16.8</v>
      </c>
      <c r="F644">
        <v>36483</v>
      </c>
      <c r="G644">
        <v>18</v>
      </c>
      <c r="H644">
        <v>0</v>
      </c>
      <c r="I644">
        <f>H644*(D644-D$1)</f>
        <v>0</v>
      </c>
    </row>
    <row r="645" spans="1:9" x14ac:dyDescent="0.35">
      <c r="A645">
        <v>123883</v>
      </c>
      <c r="B645">
        <v>7429228</v>
      </c>
      <c r="C645">
        <v>5836</v>
      </c>
      <c r="D645">
        <v>1273</v>
      </c>
      <c r="E645">
        <v>15.3</v>
      </c>
      <c r="F645">
        <v>38929</v>
      </c>
      <c r="G645">
        <v>8.5</v>
      </c>
      <c r="H645">
        <v>0</v>
      </c>
      <c r="I645">
        <f>H645*(D645-D$1)</f>
        <v>0</v>
      </c>
    </row>
    <row r="646" spans="1:9" x14ac:dyDescent="0.35">
      <c r="A646">
        <v>123893</v>
      </c>
      <c r="B646">
        <v>3582396</v>
      </c>
      <c r="C646">
        <v>6252</v>
      </c>
      <c r="D646">
        <v>573</v>
      </c>
      <c r="E646">
        <v>15.4</v>
      </c>
      <c r="F646">
        <v>40340</v>
      </c>
      <c r="G646">
        <v>8.5</v>
      </c>
      <c r="H646">
        <v>0</v>
      </c>
      <c r="I646">
        <f>H646*(D646-D$1)</f>
        <v>0</v>
      </c>
    </row>
    <row r="647" spans="1:9" x14ac:dyDescent="0.35">
      <c r="A647">
        <v>124391</v>
      </c>
      <c r="B647">
        <v>4174545</v>
      </c>
      <c r="C647">
        <v>5251</v>
      </c>
      <c r="D647">
        <v>795</v>
      </c>
      <c r="E647">
        <v>15.3</v>
      </c>
      <c r="F647">
        <v>38892</v>
      </c>
      <c r="G647">
        <v>9.9</v>
      </c>
      <c r="H647">
        <v>0</v>
      </c>
      <c r="I647">
        <f>H647*(D647-D$1)</f>
        <v>0</v>
      </c>
    </row>
    <row r="648" spans="1:9" x14ac:dyDescent="0.35">
      <c r="A648">
        <v>124392</v>
      </c>
      <c r="B648">
        <v>5198083</v>
      </c>
      <c r="C648">
        <v>5489</v>
      </c>
      <c r="D648">
        <v>947</v>
      </c>
      <c r="E648">
        <v>16</v>
      </c>
      <c r="F648">
        <v>38709</v>
      </c>
      <c r="G648">
        <v>10.5</v>
      </c>
      <c r="H648">
        <v>0</v>
      </c>
      <c r="I648">
        <f>H648*(D648-D$1)</f>
        <v>0</v>
      </c>
    </row>
    <row r="649" spans="1:9" x14ac:dyDescent="0.35">
      <c r="A649">
        <v>124395</v>
      </c>
      <c r="B649">
        <v>2543343</v>
      </c>
      <c r="C649">
        <v>6249</v>
      </c>
      <c r="D649">
        <v>407</v>
      </c>
      <c r="E649">
        <v>16.899999999999999</v>
      </c>
      <c r="F649">
        <v>41569</v>
      </c>
      <c r="G649">
        <v>14.8</v>
      </c>
      <c r="H649">
        <v>0</v>
      </c>
      <c r="I649">
        <f>H649*(D649-D$1)</f>
        <v>0</v>
      </c>
    </row>
    <row r="650" spans="1:9" x14ac:dyDescent="0.35">
      <c r="A650">
        <v>124396</v>
      </c>
      <c r="B650">
        <v>5124052</v>
      </c>
      <c r="C650">
        <v>5332</v>
      </c>
      <c r="D650">
        <v>961</v>
      </c>
      <c r="E650">
        <v>16.399999999999999</v>
      </c>
      <c r="F650">
        <v>35921</v>
      </c>
      <c r="G650">
        <v>7.6</v>
      </c>
      <c r="H650">
        <v>0</v>
      </c>
      <c r="I650">
        <f>H650*(D650-D$1)</f>
        <v>0</v>
      </c>
    </row>
    <row r="651" spans="1:9" x14ac:dyDescent="0.35">
      <c r="A651">
        <v>124399</v>
      </c>
      <c r="B651">
        <v>3850860</v>
      </c>
      <c r="C651">
        <v>4937</v>
      </c>
      <c r="D651">
        <v>780</v>
      </c>
      <c r="E651">
        <v>19.3</v>
      </c>
      <c r="F651">
        <v>36030</v>
      </c>
      <c r="G651">
        <v>10.199999999999999</v>
      </c>
      <c r="H651">
        <v>0</v>
      </c>
      <c r="I651">
        <f>H651*(D651-D$1)</f>
        <v>0</v>
      </c>
    </row>
    <row r="652" spans="1:9" x14ac:dyDescent="0.35">
      <c r="A652">
        <v>124400</v>
      </c>
      <c r="B652">
        <v>5081300</v>
      </c>
      <c r="C652">
        <v>5185</v>
      </c>
      <c r="D652">
        <v>980</v>
      </c>
      <c r="E652">
        <v>16.8</v>
      </c>
      <c r="F652">
        <v>38411</v>
      </c>
      <c r="G652">
        <v>5.4</v>
      </c>
      <c r="H652">
        <v>0</v>
      </c>
      <c r="I652">
        <f>H652*(D652-D$1)</f>
        <v>0</v>
      </c>
    </row>
    <row r="653" spans="1:9" x14ac:dyDescent="0.35">
      <c r="A653">
        <v>124401</v>
      </c>
      <c r="B653">
        <v>3381754</v>
      </c>
      <c r="C653">
        <v>4894</v>
      </c>
      <c r="D653">
        <v>691</v>
      </c>
      <c r="E653">
        <v>17.8</v>
      </c>
      <c r="F653">
        <v>38756</v>
      </c>
      <c r="G653">
        <v>3</v>
      </c>
      <c r="H653">
        <v>0</v>
      </c>
      <c r="I653">
        <f>H653*(D653-D$1)</f>
        <v>0</v>
      </c>
    </row>
    <row r="654" spans="1:9" x14ac:dyDescent="0.35">
      <c r="A654">
        <v>124408</v>
      </c>
      <c r="B654">
        <v>6539373</v>
      </c>
      <c r="C654">
        <v>4749</v>
      </c>
      <c r="D654">
        <v>1377</v>
      </c>
      <c r="E654">
        <v>17</v>
      </c>
      <c r="F654">
        <v>36445</v>
      </c>
      <c r="G654">
        <v>3.4</v>
      </c>
      <c r="H654">
        <v>0</v>
      </c>
      <c r="I654">
        <f>H654*(D654-D$1)</f>
        <v>0</v>
      </c>
    </row>
    <row r="655" spans="1:9" x14ac:dyDescent="0.35">
      <c r="A655">
        <v>124422</v>
      </c>
      <c r="B655">
        <v>6027041</v>
      </c>
      <c r="C655">
        <v>5069</v>
      </c>
      <c r="D655">
        <v>1189</v>
      </c>
      <c r="E655">
        <v>18.7</v>
      </c>
      <c r="F655">
        <v>36042</v>
      </c>
      <c r="G655">
        <v>7.5</v>
      </c>
      <c r="H655">
        <v>0</v>
      </c>
      <c r="I655">
        <f>H655*(D655-D$1)</f>
        <v>0</v>
      </c>
    </row>
    <row r="656" spans="1:9" x14ac:dyDescent="0.35">
      <c r="A656">
        <v>124449</v>
      </c>
      <c r="B656">
        <v>4069777</v>
      </c>
      <c r="C656">
        <v>6157</v>
      </c>
      <c r="D656">
        <v>661</v>
      </c>
      <c r="E656">
        <v>16.100000000000001</v>
      </c>
      <c r="F656">
        <v>37634</v>
      </c>
      <c r="G656">
        <v>13.3</v>
      </c>
      <c r="H656">
        <v>0</v>
      </c>
      <c r="I656">
        <f>H656*(D656-D$1)</f>
        <v>0</v>
      </c>
    </row>
    <row r="657" spans="1:9" x14ac:dyDescent="0.35">
      <c r="A657">
        <v>124467</v>
      </c>
      <c r="B657">
        <v>2127540</v>
      </c>
      <c r="C657">
        <v>7212</v>
      </c>
      <c r="D657">
        <v>295</v>
      </c>
      <c r="E657">
        <v>13.3</v>
      </c>
      <c r="F657">
        <v>35678</v>
      </c>
      <c r="G657">
        <v>24.3</v>
      </c>
      <c r="H657">
        <v>0</v>
      </c>
      <c r="I657">
        <f>H657*(D657-D$1)</f>
        <v>0</v>
      </c>
    </row>
    <row r="658" spans="1:9" x14ac:dyDescent="0.35">
      <c r="A658">
        <v>124468</v>
      </c>
      <c r="B658">
        <v>4422000</v>
      </c>
      <c r="C658">
        <v>5025</v>
      </c>
      <c r="D658">
        <v>880</v>
      </c>
      <c r="E658">
        <v>16.7</v>
      </c>
      <c r="F658">
        <v>36255</v>
      </c>
      <c r="G658">
        <v>8.1</v>
      </c>
      <c r="H658">
        <v>0</v>
      </c>
      <c r="I658">
        <f>H658*(D658-D$1)</f>
        <v>0</v>
      </c>
    </row>
    <row r="659" spans="1:9" x14ac:dyDescent="0.35">
      <c r="A659">
        <v>124802</v>
      </c>
      <c r="B659">
        <v>9442489</v>
      </c>
      <c r="C659">
        <v>5129</v>
      </c>
      <c r="D659">
        <v>1841</v>
      </c>
      <c r="E659">
        <v>16</v>
      </c>
      <c r="F659">
        <v>36819</v>
      </c>
      <c r="G659">
        <v>6.9</v>
      </c>
      <c r="H659">
        <v>0</v>
      </c>
      <c r="I659">
        <f>H659*(D659-D$1)</f>
        <v>0</v>
      </c>
    </row>
    <row r="660" spans="1:9" x14ac:dyDescent="0.35">
      <c r="A660">
        <v>124840</v>
      </c>
      <c r="B660">
        <v>8470584</v>
      </c>
      <c r="C660">
        <v>4971</v>
      </c>
      <c r="D660">
        <v>1704</v>
      </c>
      <c r="E660">
        <v>16</v>
      </c>
      <c r="F660">
        <v>39107</v>
      </c>
      <c r="G660">
        <v>7</v>
      </c>
      <c r="H660">
        <v>0</v>
      </c>
      <c r="I660">
        <f>H660*(D660-D$1)</f>
        <v>0</v>
      </c>
    </row>
    <row r="661" spans="1:9" x14ac:dyDescent="0.35">
      <c r="A661">
        <v>124856</v>
      </c>
      <c r="B661">
        <v>7911792</v>
      </c>
      <c r="C661">
        <v>6012</v>
      </c>
      <c r="D661">
        <v>1316</v>
      </c>
      <c r="E661">
        <v>17.399999999999999</v>
      </c>
      <c r="F661">
        <v>38803</v>
      </c>
      <c r="G661">
        <v>6.2</v>
      </c>
      <c r="H661">
        <v>0</v>
      </c>
      <c r="I661">
        <f>H661*(D661-D$1)</f>
        <v>0</v>
      </c>
    </row>
    <row r="662" spans="1:9" x14ac:dyDescent="0.35">
      <c r="A662">
        <v>124861</v>
      </c>
      <c r="B662">
        <v>4097624</v>
      </c>
      <c r="C662">
        <v>5804</v>
      </c>
      <c r="D662">
        <v>706</v>
      </c>
      <c r="E662">
        <v>15</v>
      </c>
      <c r="F662">
        <v>37238</v>
      </c>
      <c r="G662">
        <v>6.1</v>
      </c>
      <c r="H662">
        <v>0</v>
      </c>
      <c r="I662">
        <f>H662*(D662-D$1)</f>
        <v>0</v>
      </c>
    </row>
    <row r="663" spans="1:9" x14ac:dyDescent="0.35">
      <c r="A663">
        <v>125249</v>
      </c>
      <c r="B663">
        <v>3787098</v>
      </c>
      <c r="C663">
        <v>7311</v>
      </c>
      <c r="D663">
        <v>518</v>
      </c>
      <c r="E663">
        <v>13.8</v>
      </c>
      <c r="F663">
        <v>39171</v>
      </c>
      <c r="G663">
        <v>11.7</v>
      </c>
      <c r="H663">
        <v>0</v>
      </c>
      <c r="I663">
        <f>H663*(D663-D$1)</f>
        <v>0</v>
      </c>
    </row>
    <row r="664" spans="1:9" x14ac:dyDescent="0.35">
      <c r="A664">
        <v>125259</v>
      </c>
      <c r="B664">
        <v>3277360</v>
      </c>
      <c r="C664">
        <v>5680</v>
      </c>
      <c r="D664">
        <v>577</v>
      </c>
      <c r="E664">
        <v>16.3</v>
      </c>
      <c r="F664">
        <v>40867</v>
      </c>
      <c r="G664">
        <v>5.3</v>
      </c>
      <c r="H664">
        <v>0</v>
      </c>
      <c r="I664">
        <f>H664*(D664-D$1)</f>
        <v>0</v>
      </c>
    </row>
    <row r="665" spans="1:9" x14ac:dyDescent="0.35">
      <c r="A665">
        <v>125271</v>
      </c>
      <c r="B665">
        <v>5542355</v>
      </c>
      <c r="C665">
        <v>5915</v>
      </c>
      <c r="D665">
        <v>937</v>
      </c>
      <c r="E665">
        <v>16.7</v>
      </c>
      <c r="F665">
        <v>37847</v>
      </c>
      <c r="G665">
        <v>12</v>
      </c>
      <c r="H665">
        <v>0</v>
      </c>
      <c r="I665">
        <f>H665*(D665-D$1)</f>
        <v>0</v>
      </c>
    </row>
    <row r="666" spans="1:9" x14ac:dyDescent="0.35">
      <c r="A666">
        <v>125273</v>
      </c>
      <c r="B666">
        <v>5444472</v>
      </c>
      <c r="C666">
        <v>6036</v>
      </c>
      <c r="D666">
        <v>902</v>
      </c>
      <c r="E666">
        <v>16.5</v>
      </c>
      <c r="F666">
        <v>40540</v>
      </c>
      <c r="G666">
        <v>7.7</v>
      </c>
      <c r="H666">
        <v>0</v>
      </c>
      <c r="I666">
        <f>H666*(D666-D$1)</f>
        <v>0</v>
      </c>
    </row>
    <row r="667" spans="1:9" x14ac:dyDescent="0.35">
      <c r="A667">
        <v>125275</v>
      </c>
      <c r="B667">
        <v>5084503</v>
      </c>
      <c r="C667">
        <v>4847</v>
      </c>
      <c r="D667">
        <v>1049</v>
      </c>
      <c r="E667">
        <v>14.6</v>
      </c>
      <c r="F667">
        <v>36236</v>
      </c>
      <c r="G667">
        <v>3.8</v>
      </c>
      <c r="H667">
        <v>0</v>
      </c>
      <c r="I667">
        <f>H667*(D667-D$1)</f>
        <v>0</v>
      </c>
    </row>
    <row r="668" spans="1:9" x14ac:dyDescent="0.35">
      <c r="A668">
        <v>125276</v>
      </c>
      <c r="B668">
        <v>5700882</v>
      </c>
      <c r="C668">
        <v>5081</v>
      </c>
      <c r="D668">
        <v>1122</v>
      </c>
      <c r="E668">
        <v>15.7</v>
      </c>
      <c r="F668">
        <v>38721</v>
      </c>
      <c r="G668">
        <v>2.5</v>
      </c>
      <c r="H668">
        <v>0</v>
      </c>
      <c r="I668">
        <f>H668*(D668-D$1)</f>
        <v>0</v>
      </c>
    </row>
    <row r="669" spans="1:9" x14ac:dyDescent="0.35">
      <c r="A669">
        <v>125278</v>
      </c>
      <c r="B669">
        <v>8256654</v>
      </c>
      <c r="C669">
        <v>4854</v>
      </c>
      <c r="D669">
        <v>1701</v>
      </c>
      <c r="E669">
        <v>19.2</v>
      </c>
      <c r="F669">
        <v>40023</v>
      </c>
      <c r="G669">
        <v>2.6</v>
      </c>
      <c r="H669">
        <v>0</v>
      </c>
      <c r="I669">
        <f>H669*(D669-D$1)</f>
        <v>0</v>
      </c>
    </row>
    <row r="670" spans="1:9" x14ac:dyDescent="0.35">
      <c r="A670">
        <v>125279</v>
      </c>
      <c r="B670">
        <v>6447284</v>
      </c>
      <c r="C670">
        <v>6428</v>
      </c>
      <c r="D670">
        <v>1003</v>
      </c>
      <c r="E670">
        <v>13.2</v>
      </c>
      <c r="F670">
        <v>39743</v>
      </c>
      <c r="G670">
        <v>3.8</v>
      </c>
      <c r="H670">
        <v>0</v>
      </c>
      <c r="I670">
        <f>H670*(D670-D$1)</f>
        <v>0</v>
      </c>
    </row>
    <row r="671" spans="1:9" x14ac:dyDescent="0.35">
      <c r="A671">
        <v>125281</v>
      </c>
      <c r="B671">
        <v>4328982</v>
      </c>
      <c r="C671">
        <v>5117</v>
      </c>
      <c r="D671">
        <v>846</v>
      </c>
      <c r="E671">
        <v>17.7</v>
      </c>
      <c r="F671">
        <v>41929</v>
      </c>
      <c r="G671">
        <v>6.8</v>
      </c>
      <c r="H671">
        <v>0</v>
      </c>
      <c r="I671">
        <f>H671*(D671-D$1)</f>
        <v>0</v>
      </c>
    </row>
    <row r="672" spans="1:9" x14ac:dyDescent="0.35">
      <c r="A672">
        <v>125311</v>
      </c>
      <c r="B672">
        <v>5888980</v>
      </c>
      <c r="C672">
        <v>5630</v>
      </c>
      <c r="D672">
        <v>1046</v>
      </c>
      <c r="E672">
        <v>15</v>
      </c>
      <c r="F672">
        <v>36048</v>
      </c>
      <c r="G672">
        <v>6.2</v>
      </c>
      <c r="H672">
        <v>0</v>
      </c>
      <c r="I672">
        <f>H672*(D672-D$1)</f>
        <v>0</v>
      </c>
    </row>
    <row r="673" spans="1:9" x14ac:dyDescent="0.35">
      <c r="A673">
        <v>125314</v>
      </c>
      <c r="B673">
        <v>7434231</v>
      </c>
      <c r="C673">
        <v>5047</v>
      </c>
      <c r="D673">
        <v>1473</v>
      </c>
      <c r="E673">
        <v>17.7</v>
      </c>
      <c r="F673">
        <v>38752</v>
      </c>
      <c r="G673">
        <v>6.3</v>
      </c>
      <c r="H673">
        <v>0</v>
      </c>
      <c r="I673">
        <f>H673*(D673-D$1)</f>
        <v>0</v>
      </c>
    </row>
    <row r="674" spans="1:9" x14ac:dyDescent="0.35">
      <c r="A674">
        <v>125315</v>
      </c>
      <c r="B674">
        <v>6376545</v>
      </c>
      <c r="C674">
        <v>4571</v>
      </c>
      <c r="D674">
        <v>1395</v>
      </c>
      <c r="E674">
        <v>19.7</v>
      </c>
      <c r="F674">
        <v>40508</v>
      </c>
      <c r="G674">
        <v>2.5</v>
      </c>
      <c r="H674">
        <v>0</v>
      </c>
      <c r="I674">
        <f>H674*(D674-D$1)</f>
        <v>0</v>
      </c>
    </row>
    <row r="675" spans="1:9" x14ac:dyDescent="0.35">
      <c r="A675">
        <v>125734</v>
      </c>
      <c r="B675">
        <v>4407793</v>
      </c>
      <c r="C675">
        <v>5317</v>
      </c>
      <c r="D675">
        <v>829</v>
      </c>
      <c r="E675">
        <v>15.4</v>
      </c>
      <c r="F675">
        <v>38276</v>
      </c>
      <c r="G675">
        <v>7.2</v>
      </c>
      <c r="H675">
        <v>0</v>
      </c>
      <c r="I675">
        <f>H675*(D675-D$1)</f>
        <v>0</v>
      </c>
    </row>
    <row r="676" spans="1:9" x14ac:dyDescent="0.35">
      <c r="A676">
        <v>125747</v>
      </c>
      <c r="B676">
        <v>8682827</v>
      </c>
      <c r="C676">
        <v>4993</v>
      </c>
      <c r="D676">
        <v>1739</v>
      </c>
      <c r="E676">
        <v>15.3</v>
      </c>
      <c r="F676">
        <v>38146</v>
      </c>
      <c r="G676">
        <v>3.7</v>
      </c>
      <c r="H676">
        <v>0</v>
      </c>
      <c r="I676">
        <f>H676*(D676-D$1)</f>
        <v>0</v>
      </c>
    </row>
    <row r="677" spans="1:9" x14ac:dyDescent="0.35">
      <c r="A677">
        <v>125756</v>
      </c>
      <c r="B677">
        <v>4481253</v>
      </c>
      <c r="C677">
        <v>5999</v>
      </c>
      <c r="D677">
        <v>747</v>
      </c>
      <c r="E677">
        <v>14.3</v>
      </c>
      <c r="F677">
        <v>40962</v>
      </c>
      <c r="G677">
        <v>7.5</v>
      </c>
      <c r="H677">
        <v>0</v>
      </c>
      <c r="I677">
        <f>H677*(D677-D$1)</f>
        <v>0</v>
      </c>
    </row>
    <row r="678" spans="1:9" x14ac:dyDescent="0.35">
      <c r="A678">
        <v>125764</v>
      </c>
      <c r="B678">
        <v>6653790</v>
      </c>
      <c r="C678">
        <v>6110</v>
      </c>
      <c r="D678">
        <v>1089</v>
      </c>
      <c r="E678">
        <v>15.5</v>
      </c>
      <c r="F678">
        <v>38043</v>
      </c>
      <c r="G678">
        <v>15.3</v>
      </c>
      <c r="H678">
        <v>0</v>
      </c>
      <c r="I678">
        <f>H678*(D678-D$1)</f>
        <v>0</v>
      </c>
    </row>
    <row r="679" spans="1:9" x14ac:dyDescent="0.35">
      <c r="A679">
        <v>126064</v>
      </c>
      <c r="B679">
        <v>7199400</v>
      </c>
      <c r="C679">
        <v>5070</v>
      </c>
      <c r="D679">
        <v>1420</v>
      </c>
      <c r="E679">
        <v>16.5</v>
      </c>
      <c r="F679">
        <v>39507</v>
      </c>
      <c r="G679">
        <v>4.3</v>
      </c>
      <c r="H679">
        <v>0</v>
      </c>
      <c r="I679">
        <f>H679*(D679-D$1)</f>
        <v>0</v>
      </c>
    </row>
    <row r="680" spans="1:9" x14ac:dyDescent="0.35">
      <c r="A680">
        <v>126065</v>
      </c>
      <c r="B680">
        <v>5690139</v>
      </c>
      <c r="C680">
        <v>5187</v>
      </c>
      <c r="D680">
        <v>1097</v>
      </c>
      <c r="E680">
        <v>19</v>
      </c>
      <c r="F680">
        <v>38261</v>
      </c>
      <c r="G680">
        <v>4.5</v>
      </c>
      <c r="H680">
        <v>0</v>
      </c>
      <c r="I680">
        <f>H680*(D680-D$1)</f>
        <v>0</v>
      </c>
    </row>
    <row r="681" spans="1:9" x14ac:dyDescent="0.35">
      <c r="A681">
        <v>126066</v>
      </c>
      <c r="B681">
        <v>7140690</v>
      </c>
      <c r="C681">
        <v>4770</v>
      </c>
      <c r="D681">
        <v>1497</v>
      </c>
      <c r="E681">
        <v>18.2</v>
      </c>
      <c r="F681">
        <v>38900</v>
      </c>
      <c r="G681">
        <v>4.2</v>
      </c>
      <c r="H681">
        <v>0</v>
      </c>
      <c r="I681">
        <f>H681*(D681-D$1)</f>
        <v>0</v>
      </c>
    </row>
    <row r="682" spans="1:9" x14ac:dyDescent="0.35">
      <c r="A682">
        <v>126068</v>
      </c>
      <c r="B682">
        <v>7676184</v>
      </c>
      <c r="C682">
        <v>4756</v>
      </c>
      <c r="D682">
        <v>1614</v>
      </c>
      <c r="E682">
        <v>16.5</v>
      </c>
      <c r="F682">
        <v>37553</v>
      </c>
      <c r="G682">
        <v>5.0999999999999996</v>
      </c>
      <c r="H682">
        <v>0</v>
      </c>
      <c r="I682">
        <f>H682*(D682-D$1)</f>
        <v>0</v>
      </c>
    </row>
    <row r="683" spans="1:9" x14ac:dyDescent="0.35">
      <c r="A683">
        <v>126069</v>
      </c>
      <c r="B683">
        <v>3953532</v>
      </c>
      <c r="C683">
        <v>5401</v>
      </c>
      <c r="D683">
        <v>732</v>
      </c>
      <c r="E683">
        <v>16.100000000000001</v>
      </c>
      <c r="F683">
        <v>38646</v>
      </c>
      <c r="G683">
        <v>7.6</v>
      </c>
      <c r="H683">
        <v>0</v>
      </c>
      <c r="I683">
        <f>H683*(D683-D$1)</f>
        <v>0</v>
      </c>
    </row>
    <row r="684" spans="1:9" x14ac:dyDescent="0.35">
      <c r="A684">
        <v>126071</v>
      </c>
      <c r="B684">
        <v>6180180</v>
      </c>
      <c r="C684">
        <v>6059</v>
      </c>
      <c r="D684">
        <v>1020</v>
      </c>
      <c r="E684">
        <v>15.9</v>
      </c>
      <c r="F684">
        <v>41690</v>
      </c>
      <c r="G684">
        <v>13.6</v>
      </c>
      <c r="H684">
        <v>0</v>
      </c>
      <c r="I684">
        <f>H684*(D684-D$1)</f>
        <v>0</v>
      </c>
    </row>
    <row r="685" spans="1:9" x14ac:dyDescent="0.35">
      <c r="A685">
        <v>126080</v>
      </c>
      <c r="B685">
        <v>6765556</v>
      </c>
      <c r="C685">
        <v>5141</v>
      </c>
      <c r="D685">
        <v>1316</v>
      </c>
      <c r="E685">
        <v>17.8</v>
      </c>
      <c r="F685">
        <v>41156</v>
      </c>
      <c r="G685">
        <v>7.2</v>
      </c>
      <c r="H685">
        <v>0</v>
      </c>
      <c r="I685">
        <f>H685*(D685-D$1)</f>
        <v>0</v>
      </c>
    </row>
    <row r="686" spans="1:9" x14ac:dyDescent="0.35">
      <c r="A686">
        <v>126081</v>
      </c>
      <c r="B686">
        <v>8346939</v>
      </c>
      <c r="C686">
        <v>5721</v>
      </c>
      <c r="D686">
        <v>1459</v>
      </c>
      <c r="E686">
        <v>15.7</v>
      </c>
      <c r="F686">
        <v>39264</v>
      </c>
      <c r="G686">
        <v>7.8</v>
      </c>
      <c r="H686">
        <v>0</v>
      </c>
      <c r="I686">
        <f>H686*(D686-D$1)</f>
        <v>0</v>
      </c>
    </row>
    <row r="687" spans="1:9" x14ac:dyDescent="0.35">
      <c r="A687">
        <v>126085</v>
      </c>
      <c r="B687">
        <v>5093970</v>
      </c>
      <c r="C687">
        <v>5334</v>
      </c>
      <c r="D687">
        <v>955</v>
      </c>
      <c r="E687">
        <v>15.6</v>
      </c>
      <c r="F687">
        <v>40778</v>
      </c>
      <c r="G687">
        <v>5.8</v>
      </c>
      <c r="H687">
        <v>0</v>
      </c>
      <c r="I687">
        <f>H687*(D687-D$1)</f>
        <v>0</v>
      </c>
    </row>
    <row r="688" spans="1:9" x14ac:dyDescent="0.35">
      <c r="A688">
        <v>126087</v>
      </c>
      <c r="B688">
        <v>5257590</v>
      </c>
      <c r="C688">
        <v>5185</v>
      </c>
      <c r="D688">
        <v>1014</v>
      </c>
      <c r="E688">
        <v>17.8</v>
      </c>
      <c r="F688">
        <v>40738</v>
      </c>
      <c r="G688">
        <v>5.3</v>
      </c>
      <c r="H688">
        <v>0</v>
      </c>
      <c r="I688">
        <f>H688*(D688-D$1)</f>
        <v>0</v>
      </c>
    </row>
    <row r="689" spans="1:9" x14ac:dyDescent="0.35">
      <c r="A689">
        <v>126088</v>
      </c>
      <c r="B689">
        <v>8234440</v>
      </c>
      <c r="C689">
        <v>5021</v>
      </c>
      <c r="D689">
        <v>1640</v>
      </c>
      <c r="E689">
        <v>16.2</v>
      </c>
      <c r="F689">
        <v>40572</v>
      </c>
      <c r="G689">
        <v>4.4000000000000004</v>
      </c>
      <c r="H689">
        <v>0</v>
      </c>
      <c r="I689">
        <f>H689*(D689-D$1)</f>
        <v>0</v>
      </c>
    </row>
    <row r="690" spans="1:9" x14ac:dyDescent="0.35">
      <c r="A690">
        <v>126089</v>
      </c>
      <c r="B690">
        <v>7485779</v>
      </c>
      <c r="C690">
        <v>4711</v>
      </c>
      <c r="D690">
        <v>1589</v>
      </c>
      <c r="E690">
        <v>18.100000000000001</v>
      </c>
      <c r="F690">
        <v>40496</v>
      </c>
      <c r="G690">
        <v>4.8</v>
      </c>
      <c r="H690">
        <v>0</v>
      </c>
      <c r="I690">
        <f>H690*(D690-D$1)</f>
        <v>0</v>
      </c>
    </row>
    <row r="691" spans="1:9" x14ac:dyDescent="0.35">
      <c r="A691">
        <v>126092</v>
      </c>
      <c r="B691">
        <v>10043425</v>
      </c>
      <c r="C691">
        <v>5075</v>
      </c>
      <c r="D691">
        <v>1979</v>
      </c>
      <c r="E691">
        <v>15.7</v>
      </c>
      <c r="F691">
        <v>39045</v>
      </c>
      <c r="G691">
        <v>3.4</v>
      </c>
      <c r="H691">
        <v>0</v>
      </c>
      <c r="I691">
        <f>H691*(D691-D$1)</f>
        <v>0</v>
      </c>
    </row>
    <row r="692" spans="1:9" x14ac:dyDescent="0.35">
      <c r="A692">
        <v>126093</v>
      </c>
      <c r="B692">
        <v>6102096</v>
      </c>
      <c r="C692">
        <v>5334</v>
      </c>
      <c r="D692">
        <v>1144</v>
      </c>
      <c r="E692">
        <v>17.2</v>
      </c>
      <c r="F692">
        <v>40281</v>
      </c>
      <c r="G692">
        <v>6.4</v>
      </c>
      <c r="H692">
        <v>0</v>
      </c>
      <c r="I692">
        <f>H692*(D692-D$1)</f>
        <v>0</v>
      </c>
    </row>
    <row r="693" spans="1:9" x14ac:dyDescent="0.35">
      <c r="A693">
        <v>126094</v>
      </c>
      <c r="B693">
        <v>4384300</v>
      </c>
      <c r="C693">
        <v>5158</v>
      </c>
      <c r="D693">
        <v>850</v>
      </c>
      <c r="E693">
        <v>15.5</v>
      </c>
      <c r="F693">
        <v>39291</v>
      </c>
      <c r="G693">
        <v>7.9</v>
      </c>
      <c r="H693">
        <v>0</v>
      </c>
      <c r="I693">
        <f>H693*(D693-D$1)</f>
        <v>0</v>
      </c>
    </row>
    <row r="694" spans="1:9" x14ac:dyDescent="0.35">
      <c r="A694">
        <v>126095</v>
      </c>
      <c r="B694">
        <v>4932902</v>
      </c>
      <c r="C694">
        <v>5198</v>
      </c>
      <c r="D694">
        <v>949</v>
      </c>
      <c r="E694">
        <v>15</v>
      </c>
      <c r="F694">
        <v>39747</v>
      </c>
      <c r="G694">
        <v>6.5</v>
      </c>
      <c r="H694">
        <v>0</v>
      </c>
      <c r="I694">
        <f>H694*(D694-D$1)</f>
        <v>0</v>
      </c>
    </row>
    <row r="695" spans="1:9" x14ac:dyDescent="0.35">
      <c r="A695">
        <v>126096</v>
      </c>
      <c r="B695">
        <v>3323932</v>
      </c>
      <c r="C695">
        <v>5476</v>
      </c>
      <c r="D695">
        <v>607</v>
      </c>
      <c r="E695">
        <v>16.3</v>
      </c>
      <c r="F695">
        <v>41362</v>
      </c>
      <c r="G695">
        <v>8.8000000000000007</v>
      </c>
      <c r="H695">
        <v>0</v>
      </c>
      <c r="I695">
        <f>H695*(D695-D$1)</f>
        <v>0</v>
      </c>
    </row>
    <row r="696" spans="1:9" x14ac:dyDescent="0.35">
      <c r="A696">
        <v>126098</v>
      </c>
      <c r="B696">
        <v>6598176</v>
      </c>
      <c r="C696">
        <v>5304</v>
      </c>
      <c r="D696">
        <v>1244</v>
      </c>
      <c r="E696">
        <v>15.7</v>
      </c>
      <c r="F696">
        <v>40022</v>
      </c>
      <c r="G696">
        <v>7.7</v>
      </c>
      <c r="H696">
        <v>0</v>
      </c>
      <c r="I696">
        <f>H696*(D696-D$1)</f>
        <v>0</v>
      </c>
    </row>
    <row r="697" spans="1:9" x14ac:dyDescent="0.35">
      <c r="A697">
        <v>126101</v>
      </c>
      <c r="B697">
        <v>6460748</v>
      </c>
      <c r="C697">
        <v>5831</v>
      </c>
      <c r="D697">
        <v>1108</v>
      </c>
      <c r="E697">
        <v>15.9</v>
      </c>
      <c r="F697">
        <v>36836</v>
      </c>
      <c r="G697">
        <v>3.3</v>
      </c>
      <c r="H697">
        <v>0</v>
      </c>
      <c r="I697">
        <f>H697*(D697-D$1)</f>
        <v>0</v>
      </c>
    </row>
    <row r="698" spans="1:9" x14ac:dyDescent="0.35">
      <c r="A698">
        <v>126458</v>
      </c>
      <c r="B698">
        <v>3641824</v>
      </c>
      <c r="C698">
        <v>6236</v>
      </c>
      <c r="D698">
        <v>584</v>
      </c>
      <c r="E698">
        <v>16.7</v>
      </c>
      <c r="F698">
        <v>42615</v>
      </c>
      <c r="G698">
        <v>7.2</v>
      </c>
      <c r="H698">
        <v>0</v>
      </c>
      <c r="I698">
        <f>H698*(D698-D$1)</f>
        <v>0</v>
      </c>
    </row>
    <row r="699" spans="1:9" x14ac:dyDescent="0.35">
      <c r="A699">
        <v>126473</v>
      </c>
      <c r="B699">
        <v>2682760</v>
      </c>
      <c r="C699">
        <v>5708</v>
      </c>
      <c r="D699">
        <v>470</v>
      </c>
      <c r="E699">
        <v>13.1</v>
      </c>
      <c r="F699">
        <v>35502</v>
      </c>
      <c r="G699">
        <v>10.1</v>
      </c>
      <c r="H699">
        <v>0</v>
      </c>
      <c r="I699">
        <f>H699*(D699-D$1)</f>
        <v>0</v>
      </c>
    </row>
    <row r="700" spans="1:9" x14ac:dyDescent="0.35">
      <c r="A700">
        <v>126510</v>
      </c>
      <c r="B700">
        <v>4616859</v>
      </c>
      <c r="C700">
        <v>5147</v>
      </c>
      <c r="D700">
        <v>897</v>
      </c>
      <c r="E700">
        <v>13.6</v>
      </c>
      <c r="F700">
        <v>37195</v>
      </c>
      <c r="G700">
        <v>13.5</v>
      </c>
      <c r="H700">
        <v>0</v>
      </c>
      <c r="I700">
        <f>H700*(D700-D$1)</f>
        <v>0</v>
      </c>
    </row>
    <row r="701" spans="1:9" x14ac:dyDescent="0.35">
      <c r="A701">
        <v>129645</v>
      </c>
      <c r="B701">
        <v>1740330</v>
      </c>
      <c r="C701">
        <v>5706</v>
      </c>
      <c r="D701">
        <v>305</v>
      </c>
      <c r="E701">
        <v>15.7</v>
      </c>
      <c r="F701">
        <v>35332</v>
      </c>
      <c r="G701">
        <v>15.4</v>
      </c>
      <c r="H701">
        <v>0</v>
      </c>
      <c r="I701">
        <f>H701*(D701-D$1)</f>
        <v>0</v>
      </c>
    </row>
    <row r="702" spans="1:9" x14ac:dyDescent="0.35">
      <c r="A702">
        <v>131280</v>
      </c>
      <c r="B702">
        <v>4335525</v>
      </c>
      <c r="C702">
        <v>6423</v>
      </c>
      <c r="D702">
        <v>675</v>
      </c>
      <c r="E702">
        <v>15.1</v>
      </c>
      <c r="F702">
        <v>41641</v>
      </c>
      <c r="G702">
        <v>10.4</v>
      </c>
      <c r="H702">
        <v>1</v>
      </c>
      <c r="I702">
        <f>H702*(D702-D$1)</f>
        <v>-290.90633245382583</v>
      </c>
    </row>
    <row r="703" spans="1:9" x14ac:dyDescent="0.35">
      <c r="A703">
        <v>131310</v>
      </c>
      <c r="B703">
        <v>7316990</v>
      </c>
      <c r="C703">
        <v>6670</v>
      </c>
      <c r="D703">
        <v>1097</v>
      </c>
      <c r="E703">
        <v>14.9</v>
      </c>
      <c r="F703">
        <v>45409</v>
      </c>
      <c r="G703">
        <v>10.3</v>
      </c>
      <c r="H703">
        <v>1</v>
      </c>
      <c r="I703">
        <f>H703*(D703-D$1)</f>
        <v>131.09366754617417</v>
      </c>
    </row>
    <row r="704" spans="1:9" x14ac:dyDescent="0.35">
      <c r="A704">
        <v>131512</v>
      </c>
      <c r="B704">
        <v>4225676</v>
      </c>
      <c r="C704">
        <v>6916</v>
      </c>
      <c r="D704">
        <v>611</v>
      </c>
      <c r="E704">
        <v>12.3</v>
      </c>
      <c r="F704">
        <v>39648</v>
      </c>
      <c r="G704">
        <v>25</v>
      </c>
      <c r="H704">
        <v>0</v>
      </c>
      <c r="I704">
        <f>H704*(D704-D$1)</f>
        <v>0</v>
      </c>
    </row>
    <row r="705" spans="1:9" x14ac:dyDescent="0.35">
      <c r="A705">
        <v>131547</v>
      </c>
      <c r="B705">
        <v>4924800</v>
      </c>
      <c r="C705">
        <v>6480</v>
      </c>
      <c r="D705">
        <v>760</v>
      </c>
      <c r="E705">
        <v>13.8</v>
      </c>
      <c r="F705">
        <v>38400</v>
      </c>
      <c r="G705">
        <v>24.4</v>
      </c>
      <c r="H705">
        <v>0</v>
      </c>
      <c r="I705">
        <f>H705*(D705-D$1)</f>
        <v>0</v>
      </c>
    </row>
    <row r="706" spans="1:9" x14ac:dyDescent="0.35">
      <c r="A706">
        <v>131690</v>
      </c>
      <c r="B706">
        <v>5811366</v>
      </c>
      <c r="C706">
        <v>10142</v>
      </c>
      <c r="D706">
        <v>573</v>
      </c>
      <c r="E706">
        <v>14</v>
      </c>
      <c r="F706">
        <v>45671</v>
      </c>
      <c r="G706">
        <v>34.799999999999997</v>
      </c>
      <c r="H706">
        <v>1</v>
      </c>
      <c r="I706">
        <f>H706*(D706-D$1)</f>
        <v>-392.90633245382583</v>
      </c>
    </row>
    <row r="707" spans="1:9" x14ac:dyDescent="0.35">
      <c r="A707">
        <v>131726</v>
      </c>
      <c r="B707">
        <v>3427596</v>
      </c>
      <c r="C707">
        <v>5751</v>
      </c>
      <c r="D707">
        <v>596</v>
      </c>
      <c r="E707">
        <v>14</v>
      </c>
      <c r="F707">
        <v>38081</v>
      </c>
      <c r="G707">
        <v>8.3000000000000007</v>
      </c>
      <c r="H707">
        <v>0</v>
      </c>
      <c r="I707">
        <f>H707*(D707-D$1)</f>
        <v>0</v>
      </c>
    </row>
    <row r="708" spans="1:9" x14ac:dyDescent="0.35">
      <c r="A708">
        <v>131756</v>
      </c>
      <c r="B708">
        <v>4930000</v>
      </c>
      <c r="C708">
        <v>7250</v>
      </c>
      <c r="D708">
        <v>680</v>
      </c>
      <c r="E708">
        <v>13.8</v>
      </c>
      <c r="F708">
        <v>33283</v>
      </c>
      <c r="G708">
        <v>32</v>
      </c>
      <c r="H708">
        <v>0</v>
      </c>
      <c r="I708">
        <f>H708*(D708-D$1)</f>
        <v>0</v>
      </c>
    </row>
    <row r="709" spans="1:9" x14ac:dyDescent="0.35">
      <c r="A709">
        <v>131757</v>
      </c>
      <c r="B709">
        <v>9051190</v>
      </c>
      <c r="C709">
        <v>8555</v>
      </c>
      <c r="D709">
        <v>1058</v>
      </c>
      <c r="E709">
        <v>13.5</v>
      </c>
      <c r="F709">
        <v>45822</v>
      </c>
      <c r="G709">
        <v>20</v>
      </c>
      <c r="H709">
        <v>1</v>
      </c>
      <c r="I709">
        <f>H709*(D709-D$1)</f>
        <v>92.093667546174174</v>
      </c>
    </row>
    <row r="710" spans="1:9" x14ac:dyDescent="0.35">
      <c r="A710">
        <v>131880</v>
      </c>
      <c r="B710">
        <v>7204360</v>
      </c>
      <c r="C710">
        <v>7730</v>
      </c>
      <c r="D710">
        <v>932</v>
      </c>
      <c r="E710">
        <v>15.4</v>
      </c>
      <c r="F710">
        <v>35324</v>
      </c>
      <c r="G710">
        <v>27.5</v>
      </c>
      <c r="H710">
        <v>0</v>
      </c>
      <c r="I710">
        <f>H710*(D710-D$1)</f>
        <v>0</v>
      </c>
    </row>
    <row r="711" spans="1:9" x14ac:dyDescent="0.35">
      <c r="A711">
        <v>131945</v>
      </c>
      <c r="B711">
        <v>6134520</v>
      </c>
      <c r="C711">
        <v>7035</v>
      </c>
      <c r="D711">
        <v>872</v>
      </c>
      <c r="E711">
        <v>14</v>
      </c>
      <c r="F711">
        <v>35669</v>
      </c>
      <c r="G711">
        <v>31.5</v>
      </c>
      <c r="H711">
        <v>0</v>
      </c>
      <c r="I711">
        <f>H711*(D711-D$1)</f>
        <v>0</v>
      </c>
    </row>
    <row r="712" spans="1:9" x14ac:dyDescent="0.35">
      <c r="A712">
        <v>131969</v>
      </c>
      <c r="B712">
        <v>4966744</v>
      </c>
      <c r="C712">
        <v>6484</v>
      </c>
      <c r="D712">
        <v>766</v>
      </c>
      <c r="E712">
        <v>14.6</v>
      </c>
      <c r="F712">
        <v>38028</v>
      </c>
      <c r="G712">
        <v>6.6</v>
      </c>
      <c r="H712">
        <v>0</v>
      </c>
      <c r="I712">
        <f>H712*(D712-D$1)</f>
        <v>0</v>
      </c>
    </row>
    <row r="713" spans="1:9" x14ac:dyDescent="0.35">
      <c r="A713">
        <v>132058</v>
      </c>
      <c r="B713">
        <v>11086068</v>
      </c>
      <c r="C713">
        <v>7588</v>
      </c>
      <c r="D713">
        <v>1461</v>
      </c>
      <c r="E713">
        <v>15.2</v>
      </c>
      <c r="F713">
        <v>42637</v>
      </c>
      <c r="G713">
        <v>19.3</v>
      </c>
      <c r="H713">
        <v>1</v>
      </c>
      <c r="I713">
        <f>H713*(D713-D$1)</f>
        <v>495.09366754617417</v>
      </c>
    </row>
    <row r="714" spans="1:9" x14ac:dyDescent="0.35">
      <c r="A714">
        <v>132217</v>
      </c>
      <c r="B714">
        <v>5558120</v>
      </c>
      <c r="C714">
        <v>5660</v>
      </c>
      <c r="D714">
        <v>982</v>
      </c>
      <c r="E714">
        <v>14.4</v>
      </c>
      <c r="F714">
        <v>37269</v>
      </c>
      <c r="G714">
        <v>9.3000000000000007</v>
      </c>
      <c r="H714">
        <v>0</v>
      </c>
      <c r="I714">
        <f>H714*(D714-D$1)</f>
        <v>0</v>
      </c>
    </row>
    <row r="715" spans="1:9" x14ac:dyDescent="0.35">
      <c r="A715">
        <v>132256</v>
      </c>
      <c r="B715">
        <v>9923392</v>
      </c>
      <c r="C715">
        <v>6598</v>
      </c>
      <c r="D715">
        <v>1504</v>
      </c>
      <c r="E715">
        <v>16.899999999999999</v>
      </c>
      <c r="F715">
        <v>43030</v>
      </c>
      <c r="G715">
        <v>6</v>
      </c>
      <c r="H715">
        <v>1</v>
      </c>
      <c r="I715">
        <f>H715*(D715-D$1)</f>
        <v>538.09366754617417</v>
      </c>
    </row>
    <row r="716" spans="1:9" x14ac:dyDescent="0.35">
      <c r="A716">
        <v>132268</v>
      </c>
      <c r="B716">
        <v>3052508</v>
      </c>
      <c r="C716">
        <v>6386</v>
      </c>
      <c r="D716">
        <v>478</v>
      </c>
      <c r="E716">
        <v>16.5</v>
      </c>
      <c r="F716">
        <v>41191</v>
      </c>
      <c r="G716">
        <v>9.5</v>
      </c>
      <c r="H716">
        <v>0</v>
      </c>
      <c r="I716">
        <f>H716*(D716-D$1)</f>
        <v>0</v>
      </c>
    </row>
    <row r="717" spans="1:9" x14ac:dyDescent="0.35">
      <c r="A717">
        <v>132834</v>
      </c>
      <c r="B717">
        <v>7691844</v>
      </c>
      <c r="C717">
        <v>5394</v>
      </c>
      <c r="D717">
        <v>1426</v>
      </c>
      <c r="E717">
        <v>15.4</v>
      </c>
      <c r="F717">
        <v>38322</v>
      </c>
      <c r="G717">
        <v>8.1</v>
      </c>
      <c r="H717">
        <v>0</v>
      </c>
      <c r="I717">
        <f>H717*(D717-D$1)</f>
        <v>0</v>
      </c>
    </row>
    <row r="718" spans="1:9" x14ac:dyDescent="0.35">
      <c r="A718">
        <v>133289</v>
      </c>
      <c r="B718">
        <v>5011824</v>
      </c>
      <c r="C718">
        <v>8656</v>
      </c>
      <c r="D718">
        <v>579</v>
      </c>
      <c r="E718">
        <v>5.2</v>
      </c>
      <c r="F718">
        <v>44857</v>
      </c>
      <c r="G718">
        <v>29.6</v>
      </c>
      <c r="H718">
        <v>1</v>
      </c>
      <c r="I718">
        <f>H718*(D718-D$1)</f>
        <v>-386.90633245382583</v>
      </c>
    </row>
    <row r="719" spans="1:9" x14ac:dyDescent="0.35">
      <c r="A719">
        <v>133293</v>
      </c>
      <c r="B719">
        <v>4825316</v>
      </c>
      <c r="C719">
        <v>6973</v>
      </c>
      <c r="D719">
        <v>692</v>
      </c>
      <c r="E719">
        <v>12.7</v>
      </c>
      <c r="F719">
        <v>41355</v>
      </c>
      <c r="G719">
        <v>31.8</v>
      </c>
      <c r="H719">
        <v>0</v>
      </c>
      <c r="I719">
        <f>H719*(D719-D$1)</f>
        <v>0</v>
      </c>
    </row>
    <row r="720" spans="1:9" x14ac:dyDescent="0.35">
      <c r="A720">
        <v>133306</v>
      </c>
      <c r="B720">
        <v>4769206</v>
      </c>
      <c r="C720">
        <v>6218</v>
      </c>
      <c r="D720">
        <v>767</v>
      </c>
      <c r="E720">
        <v>15.3</v>
      </c>
      <c r="F720">
        <v>35681</v>
      </c>
      <c r="G720">
        <v>13.5</v>
      </c>
      <c r="H720">
        <v>0</v>
      </c>
      <c r="I720">
        <f>H720*(D720-D$1)</f>
        <v>0</v>
      </c>
    </row>
    <row r="721" spans="1:9" x14ac:dyDescent="0.35">
      <c r="A721">
        <v>133351</v>
      </c>
      <c r="B721">
        <v>6096121</v>
      </c>
      <c r="C721">
        <v>8053</v>
      </c>
      <c r="D721">
        <v>757</v>
      </c>
      <c r="E721">
        <v>13.9</v>
      </c>
      <c r="F721">
        <v>38822</v>
      </c>
      <c r="G721">
        <v>32.9</v>
      </c>
      <c r="H721">
        <v>0</v>
      </c>
      <c r="I721">
        <f>H721*(D721-D$1)</f>
        <v>0</v>
      </c>
    </row>
    <row r="722" spans="1:9" x14ac:dyDescent="0.35">
      <c r="A722">
        <v>133405</v>
      </c>
      <c r="B722">
        <v>9440283</v>
      </c>
      <c r="C722">
        <v>5711</v>
      </c>
      <c r="D722">
        <v>1653</v>
      </c>
      <c r="E722">
        <v>15.5</v>
      </c>
      <c r="F722">
        <v>40916</v>
      </c>
      <c r="G722">
        <v>16.7</v>
      </c>
      <c r="H722">
        <v>1</v>
      </c>
      <c r="I722">
        <f>H722*(D722-D$1)</f>
        <v>687.09366754617417</v>
      </c>
    </row>
    <row r="723" spans="1:9" x14ac:dyDescent="0.35">
      <c r="A723">
        <v>133561</v>
      </c>
      <c r="B723">
        <v>11785454</v>
      </c>
      <c r="C723">
        <v>8534</v>
      </c>
      <c r="D723">
        <v>1381</v>
      </c>
      <c r="E723">
        <v>13.7</v>
      </c>
      <c r="F723">
        <v>45079</v>
      </c>
      <c r="G723">
        <v>19.399999999999999</v>
      </c>
      <c r="H723">
        <v>1</v>
      </c>
      <c r="I723">
        <f>H723*(D723-D$1)</f>
        <v>415.09366754617417</v>
      </c>
    </row>
    <row r="724" spans="1:9" x14ac:dyDescent="0.35">
      <c r="A724">
        <v>133580</v>
      </c>
      <c r="B724">
        <v>2832588</v>
      </c>
      <c r="C724">
        <v>7153</v>
      </c>
      <c r="D724">
        <v>396</v>
      </c>
      <c r="E724">
        <v>12.4</v>
      </c>
      <c r="F724">
        <v>39893</v>
      </c>
      <c r="G724">
        <v>25.2</v>
      </c>
      <c r="H724">
        <v>0</v>
      </c>
      <c r="I724">
        <f>H724*(D724-D$1)</f>
        <v>0</v>
      </c>
    </row>
    <row r="725" spans="1:9" x14ac:dyDescent="0.35">
      <c r="A725">
        <v>133599</v>
      </c>
      <c r="B725">
        <v>3177200</v>
      </c>
      <c r="C725">
        <v>9776</v>
      </c>
      <c r="D725">
        <v>325</v>
      </c>
      <c r="E725">
        <v>10.4</v>
      </c>
      <c r="F725">
        <v>32653</v>
      </c>
      <c r="G725">
        <v>3.3</v>
      </c>
      <c r="H725">
        <v>1</v>
      </c>
      <c r="I725">
        <f>H725*(D725-D$1)</f>
        <v>-640.90633245382583</v>
      </c>
    </row>
    <row r="726" spans="1:9" x14ac:dyDescent="0.35">
      <c r="A726">
        <v>133724</v>
      </c>
      <c r="B726">
        <v>17871840</v>
      </c>
      <c r="C726">
        <v>8865</v>
      </c>
      <c r="D726">
        <v>2016</v>
      </c>
      <c r="E726">
        <v>14</v>
      </c>
      <c r="F726">
        <v>49185</v>
      </c>
      <c r="G726">
        <v>1.3</v>
      </c>
      <c r="H726">
        <v>1</v>
      </c>
      <c r="I726">
        <f>H726*(D726-D$1)</f>
        <v>1050.0936675461742</v>
      </c>
    </row>
    <row r="727" spans="1:9" x14ac:dyDescent="0.35">
      <c r="A727">
        <v>134042</v>
      </c>
      <c r="B727">
        <v>7629514</v>
      </c>
      <c r="C727">
        <v>5438</v>
      </c>
      <c r="D727">
        <v>1403</v>
      </c>
      <c r="E727">
        <v>17.100000000000001</v>
      </c>
      <c r="F727">
        <v>38530</v>
      </c>
      <c r="G727">
        <v>4.2</v>
      </c>
      <c r="H727">
        <v>0</v>
      </c>
      <c r="I727">
        <f>H727*(D727-D$1)</f>
        <v>0</v>
      </c>
    </row>
    <row r="728" spans="1:9" x14ac:dyDescent="0.35">
      <c r="A728">
        <v>134195</v>
      </c>
      <c r="B728">
        <v>859342</v>
      </c>
      <c r="C728">
        <v>6413</v>
      </c>
      <c r="D728">
        <v>134</v>
      </c>
      <c r="E728">
        <v>13.6</v>
      </c>
      <c r="F728">
        <v>37510</v>
      </c>
      <c r="G728">
        <v>2.1</v>
      </c>
      <c r="H728">
        <v>0</v>
      </c>
      <c r="I728">
        <f>H728*(D728-D$1)</f>
        <v>0</v>
      </c>
    </row>
    <row r="729" spans="1:9" x14ac:dyDescent="0.35">
      <c r="A729">
        <v>134283</v>
      </c>
      <c r="B729">
        <v>4934680</v>
      </c>
      <c r="C729">
        <v>6536</v>
      </c>
      <c r="D729">
        <v>755</v>
      </c>
      <c r="E729">
        <v>16</v>
      </c>
      <c r="F729">
        <v>40441</v>
      </c>
      <c r="G729">
        <v>14.8</v>
      </c>
      <c r="H729">
        <v>0</v>
      </c>
      <c r="I729">
        <f>H729*(D729-D$1)</f>
        <v>0</v>
      </c>
    </row>
    <row r="730" spans="1:9" x14ac:dyDescent="0.35">
      <c r="A730">
        <v>134646</v>
      </c>
      <c r="B730">
        <v>5418491</v>
      </c>
      <c r="C730">
        <v>6221</v>
      </c>
      <c r="D730">
        <v>871</v>
      </c>
      <c r="E730">
        <v>15.6</v>
      </c>
      <c r="F730">
        <v>39436</v>
      </c>
      <c r="G730">
        <v>18.2</v>
      </c>
      <c r="H730">
        <v>0</v>
      </c>
      <c r="I730">
        <f>H730*(D730-D$1)</f>
        <v>0</v>
      </c>
    </row>
    <row r="731" spans="1:9" x14ac:dyDescent="0.35">
      <c r="A731">
        <v>134906</v>
      </c>
      <c r="B731">
        <v>5610816</v>
      </c>
      <c r="C731">
        <v>6876</v>
      </c>
      <c r="D731">
        <v>816</v>
      </c>
      <c r="E731">
        <v>15</v>
      </c>
      <c r="F731">
        <v>39624</v>
      </c>
      <c r="G731">
        <v>23.4</v>
      </c>
      <c r="H731">
        <v>0</v>
      </c>
      <c r="I731">
        <f>H731*(D731-D$1)</f>
        <v>0</v>
      </c>
    </row>
    <row r="732" spans="1:9" x14ac:dyDescent="0.35">
      <c r="A732">
        <v>134989</v>
      </c>
      <c r="B732">
        <v>7195344</v>
      </c>
      <c r="C732">
        <v>7096</v>
      </c>
      <c r="D732">
        <v>1014</v>
      </c>
      <c r="E732">
        <v>14.8</v>
      </c>
      <c r="F732">
        <v>38536</v>
      </c>
      <c r="G732">
        <v>15.4</v>
      </c>
      <c r="H732">
        <v>0</v>
      </c>
      <c r="I732">
        <f>H732*(D732-D$1)</f>
        <v>0</v>
      </c>
    </row>
    <row r="733" spans="1:9" x14ac:dyDescent="0.35">
      <c r="A733">
        <v>134996</v>
      </c>
      <c r="B733">
        <v>7326480</v>
      </c>
      <c r="C733">
        <v>7476</v>
      </c>
      <c r="D733">
        <v>980</v>
      </c>
      <c r="E733">
        <v>14.7</v>
      </c>
      <c r="F733">
        <v>38774</v>
      </c>
      <c r="G733">
        <v>22.2</v>
      </c>
      <c r="H733">
        <v>0</v>
      </c>
      <c r="I733">
        <f>H733*(D733-D$1)</f>
        <v>0</v>
      </c>
    </row>
    <row r="734" spans="1:9" x14ac:dyDescent="0.35">
      <c r="A734">
        <v>134997</v>
      </c>
      <c r="B734">
        <v>7355136</v>
      </c>
      <c r="C734">
        <v>5856</v>
      </c>
      <c r="D734">
        <v>1256</v>
      </c>
      <c r="E734">
        <v>14.9</v>
      </c>
      <c r="F734">
        <v>38146</v>
      </c>
      <c r="G734">
        <v>14.8</v>
      </c>
      <c r="H734">
        <v>0</v>
      </c>
      <c r="I734">
        <f>H734*(D734-D$1)</f>
        <v>0</v>
      </c>
    </row>
    <row r="735" spans="1:9" x14ac:dyDescent="0.35">
      <c r="A735">
        <v>135003</v>
      </c>
      <c r="B735">
        <v>6551280</v>
      </c>
      <c r="C735">
        <v>6740</v>
      </c>
      <c r="D735">
        <v>972</v>
      </c>
      <c r="E735">
        <v>14.7</v>
      </c>
      <c r="F735">
        <v>39954</v>
      </c>
      <c r="G735">
        <v>19</v>
      </c>
      <c r="H735">
        <v>0</v>
      </c>
      <c r="I735">
        <f>H735*(D735-D$1)</f>
        <v>0</v>
      </c>
    </row>
    <row r="736" spans="1:9" x14ac:dyDescent="0.35">
      <c r="A736">
        <v>135035</v>
      </c>
      <c r="B736">
        <v>4933335</v>
      </c>
      <c r="C736">
        <v>5155</v>
      </c>
      <c r="D736">
        <v>957</v>
      </c>
      <c r="E736">
        <v>15.3</v>
      </c>
      <c r="F736">
        <v>39254</v>
      </c>
      <c r="G736">
        <v>6.6</v>
      </c>
      <c r="H736">
        <v>0</v>
      </c>
      <c r="I736">
        <f>H736*(D736-D$1)</f>
        <v>0</v>
      </c>
    </row>
    <row r="737" spans="1:9" x14ac:dyDescent="0.35">
      <c r="A737">
        <v>135061</v>
      </c>
      <c r="B737">
        <v>3811374</v>
      </c>
      <c r="C737">
        <v>6722</v>
      </c>
      <c r="D737">
        <v>567</v>
      </c>
      <c r="E737">
        <v>14.7</v>
      </c>
      <c r="F737">
        <v>41418</v>
      </c>
      <c r="G737">
        <v>12.5</v>
      </c>
      <c r="H737">
        <v>0</v>
      </c>
      <c r="I737">
        <f>H737*(D737-D$1)</f>
        <v>0</v>
      </c>
    </row>
    <row r="738" spans="1:9" x14ac:dyDescent="0.35">
      <c r="A738">
        <v>135122</v>
      </c>
      <c r="B738">
        <v>7040678</v>
      </c>
      <c r="C738">
        <v>6389</v>
      </c>
      <c r="D738">
        <v>1102</v>
      </c>
      <c r="E738">
        <v>16.2</v>
      </c>
      <c r="F738">
        <v>39455</v>
      </c>
      <c r="G738">
        <v>28.3</v>
      </c>
      <c r="H738">
        <v>0</v>
      </c>
      <c r="I738">
        <f>H738*(D738-D$1)</f>
        <v>0</v>
      </c>
    </row>
    <row r="739" spans="1:9" x14ac:dyDescent="0.35">
      <c r="A739">
        <v>135479</v>
      </c>
      <c r="B739">
        <v>6536160</v>
      </c>
      <c r="C739">
        <v>7120</v>
      </c>
      <c r="D739">
        <v>918</v>
      </c>
      <c r="E739">
        <v>13.5</v>
      </c>
      <c r="F739">
        <v>41318</v>
      </c>
      <c r="G739">
        <v>38.6</v>
      </c>
      <c r="H739">
        <v>0</v>
      </c>
      <c r="I739">
        <f>H739*(D739-D$1)</f>
        <v>0</v>
      </c>
    </row>
    <row r="740" spans="1:9" x14ac:dyDescent="0.35">
      <c r="A740">
        <v>135481</v>
      </c>
      <c r="B740">
        <v>7013736</v>
      </c>
      <c r="C740">
        <v>6836</v>
      </c>
      <c r="D740">
        <v>1026</v>
      </c>
      <c r="E740">
        <v>14.5</v>
      </c>
      <c r="F740">
        <v>38718</v>
      </c>
      <c r="G740">
        <v>22.9</v>
      </c>
      <c r="H740">
        <v>0</v>
      </c>
      <c r="I740">
        <f>H740*(D740-D$1)</f>
        <v>0</v>
      </c>
    </row>
    <row r="741" spans="1:9" x14ac:dyDescent="0.35">
      <c r="A741">
        <v>135552</v>
      </c>
      <c r="B741">
        <v>8186454</v>
      </c>
      <c r="C741">
        <v>5454</v>
      </c>
      <c r="D741">
        <v>1501</v>
      </c>
      <c r="E741">
        <v>16.100000000000001</v>
      </c>
      <c r="F741">
        <v>37342</v>
      </c>
      <c r="G741">
        <v>7.2</v>
      </c>
      <c r="H741">
        <v>0</v>
      </c>
      <c r="I741">
        <f>H741*(D741-D$1)</f>
        <v>0</v>
      </c>
    </row>
    <row r="742" spans="1:9" x14ac:dyDescent="0.35">
      <c r="A742">
        <v>135747</v>
      </c>
      <c r="B742">
        <v>10310080</v>
      </c>
      <c r="C742">
        <v>9280</v>
      </c>
      <c r="D742">
        <v>1111</v>
      </c>
      <c r="E742">
        <v>12.8</v>
      </c>
      <c r="F742">
        <v>39381</v>
      </c>
      <c r="G742">
        <v>3.9</v>
      </c>
      <c r="H742">
        <v>1</v>
      </c>
      <c r="I742">
        <f>H742*(D742-D$1)</f>
        <v>145.09366754617417</v>
      </c>
    </row>
    <row r="743" spans="1:9" x14ac:dyDescent="0.35">
      <c r="A743">
        <v>135762</v>
      </c>
      <c r="B743">
        <v>3933572</v>
      </c>
      <c r="C743">
        <v>9388</v>
      </c>
      <c r="D743">
        <v>419</v>
      </c>
      <c r="E743">
        <v>12.4</v>
      </c>
      <c r="F743">
        <v>45993</v>
      </c>
      <c r="G743">
        <v>18.5</v>
      </c>
      <c r="H743">
        <v>1</v>
      </c>
      <c r="I743">
        <f>H743*(D743-D$1)</f>
        <v>-546.90633245382583</v>
      </c>
    </row>
    <row r="744" spans="1:9" x14ac:dyDescent="0.35">
      <c r="A744">
        <v>135795</v>
      </c>
      <c r="B744">
        <v>6645303</v>
      </c>
      <c r="C744">
        <v>6573</v>
      </c>
      <c r="D744">
        <v>1011</v>
      </c>
      <c r="E744">
        <v>14.4</v>
      </c>
      <c r="F744">
        <v>39808</v>
      </c>
      <c r="G744">
        <v>32.9</v>
      </c>
      <c r="H744">
        <v>0</v>
      </c>
      <c r="I744">
        <f>H744*(D744-D$1)</f>
        <v>0</v>
      </c>
    </row>
    <row r="745" spans="1:9" x14ac:dyDescent="0.35">
      <c r="A745">
        <v>135826</v>
      </c>
      <c r="B745">
        <v>7936096</v>
      </c>
      <c r="C745">
        <v>7984</v>
      </c>
      <c r="D745">
        <v>994</v>
      </c>
      <c r="E745">
        <v>11.6</v>
      </c>
      <c r="F745">
        <v>38449</v>
      </c>
      <c r="G745">
        <v>33.299999999999997</v>
      </c>
      <c r="H745">
        <v>0</v>
      </c>
      <c r="I745">
        <f>H745*(D745-D$1)</f>
        <v>0</v>
      </c>
    </row>
    <row r="746" spans="1:9" x14ac:dyDescent="0.35">
      <c r="A746">
        <v>135843</v>
      </c>
      <c r="B746">
        <v>5639670</v>
      </c>
      <c r="C746">
        <v>6690</v>
      </c>
      <c r="D746">
        <v>843</v>
      </c>
      <c r="E746">
        <v>16.399999999999999</v>
      </c>
      <c r="F746">
        <v>44573</v>
      </c>
      <c r="G746">
        <v>20.2</v>
      </c>
      <c r="H746">
        <v>1</v>
      </c>
      <c r="I746">
        <f>H746*(D746-D$1)</f>
        <v>-122.90633245382583</v>
      </c>
    </row>
    <row r="747" spans="1:9" x14ac:dyDescent="0.35">
      <c r="A747">
        <v>136010</v>
      </c>
      <c r="B747">
        <v>8030210</v>
      </c>
      <c r="C747">
        <v>6323</v>
      </c>
      <c r="D747">
        <v>1270</v>
      </c>
      <c r="E747">
        <v>13</v>
      </c>
      <c r="F747">
        <v>37746</v>
      </c>
      <c r="G747">
        <v>14.7</v>
      </c>
      <c r="H747">
        <v>0</v>
      </c>
      <c r="I747">
        <f>H747*(D747-D$1)</f>
        <v>0</v>
      </c>
    </row>
    <row r="748" spans="1:9" x14ac:dyDescent="0.35">
      <c r="A748">
        <v>136012</v>
      </c>
      <c r="B748">
        <v>5364240</v>
      </c>
      <c r="C748">
        <v>5768</v>
      </c>
      <c r="D748">
        <v>930</v>
      </c>
      <c r="E748">
        <v>18.5</v>
      </c>
      <c r="F748">
        <v>40368</v>
      </c>
      <c r="G748">
        <v>10.5</v>
      </c>
      <c r="H748">
        <v>0</v>
      </c>
      <c r="I748">
        <f>H748*(D748-D$1)</f>
        <v>0</v>
      </c>
    </row>
    <row r="749" spans="1:9" x14ac:dyDescent="0.35">
      <c r="A749">
        <v>136028</v>
      </c>
      <c r="B749">
        <v>9140352</v>
      </c>
      <c r="C749">
        <v>7324</v>
      </c>
      <c r="D749">
        <v>1248</v>
      </c>
      <c r="E749">
        <v>14.1</v>
      </c>
      <c r="F749">
        <v>50185</v>
      </c>
      <c r="G749">
        <v>20.5</v>
      </c>
      <c r="H749">
        <v>1</v>
      </c>
      <c r="I749">
        <f>H749*(D749-D$1)</f>
        <v>282.09366754617417</v>
      </c>
    </row>
    <row r="750" spans="1:9" x14ac:dyDescent="0.35">
      <c r="A750">
        <v>136091</v>
      </c>
      <c r="B750">
        <v>9536198</v>
      </c>
      <c r="C750">
        <v>6349</v>
      </c>
      <c r="D750">
        <v>1502</v>
      </c>
      <c r="E750">
        <v>15.4</v>
      </c>
      <c r="F750">
        <v>40177</v>
      </c>
      <c r="G750">
        <v>27.7</v>
      </c>
      <c r="H750">
        <v>0</v>
      </c>
      <c r="I750">
        <f>H750*(D750-D$1)</f>
        <v>0</v>
      </c>
    </row>
    <row r="751" spans="1:9" x14ac:dyDescent="0.35">
      <c r="A751">
        <v>136432</v>
      </c>
      <c r="B751">
        <v>8620608</v>
      </c>
      <c r="C751">
        <v>6088</v>
      </c>
      <c r="D751">
        <v>1416</v>
      </c>
      <c r="E751">
        <v>15.5</v>
      </c>
      <c r="F751">
        <v>38009</v>
      </c>
      <c r="G751">
        <v>18.100000000000001</v>
      </c>
      <c r="H751">
        <v>0</v>
      </c>
      <c r="I751">
        <f>H751*(D751-D$1)</f>
        <v>0</v>
      </c>
    </row>
    <row r="752" spans="1:9" x14ac:dyDescent="0.35">
      <c r="A752">
        <v>136438</v>
      </c>
      <c r="B752">
        <v>4977280</v>
      </c>
      <c r="C752">
        <v>5555</v>
      </c>
      <c r="D752">
        <v>896</v>
      </c>
      <c r="E752">
        <v>17.7</v>
      </c>
      <c r="F752">
        <v>35187</v>
      </c>
      <c r="G752">
        <v>15.1</v>
      </c>
      <c r="H752">
        <v>0</v>
      </c>
      <c r="I752">
        <f>H752*(D752-D$1)</f>
        <v>0</v>
      </c>
    </row>
    <row r="753" spans="1:9" x14ac:dyDescent="0.35">
      <c r="A753">
        <v>136502</v>
      </c>
      <c r="B753">
        <v>4779650</v>
      </c>
      <c r="C753">
        <v>8770</v>
      </c>
      <c r="D753">
        <v>545</v>
      </c>
      <c r="E753">
        <v>11.9</v>
      </c>
      <c r="F753">
        <v>39194</v>
      </c>
      <c r="G753">
        <v>40.200000000000003</v>
      </c>
      <c r="H753">
        <v>0</v>
      </c>
      <c r="I753">
        <f>H753*(D753-D$1)</f>
        <v>0</v>
      </c>
    </row>
    <row r="754" spans="1:9" x14ac:dyDescent="0.35">
      <c r="A754">
        <v>136801</v>
      </c>
      <c r="B754">
        <v>2328800</v>
      </c>
      <c r="C754">
        <v>5822</v>
      </c>
      <c r="D754">
        <v>400</v>
      </c>
      <c r="E754">
        <v>15</v>
      </c>
      <c r="F754">
        <v>33097</v>
      </c>
      <c r="G754">
        <v>12.2</v>
      </c>
      <c r="H754">
        <v>0</v>
      </c>
      <c r="I754">
        <f>H754*(D754-D$1)</f>
        <v>0</v>
      </c>
    </row>
    <row r="755" spans="1:9" x14ac:dyDescent="0.35">
      <c r="A755">
        <v>137783</v>
      </c>
      <c r="B755">
        <v>3721635</v>
      </c>
      <c r="C755">
        <v>6495</v>
      </c>
      <c r="D755">
        <v>573</v>
      </c>
      <c r="E755">
        <v>14.7</v>
      </c>
      <c r="F755">
        <v>41310</v>
      </c>
      <c r="G755">
        <v>11.2</v>
      </c>
      <c r="H755">
        <v>0</v>
      </c>
      <c r="I755">
        <f>H755*(D755-D$1)</f>
        <v>0</v>
      </c>
    </row>
    <row r="756" spans="1:9" x14ac:dyDescent="0.35">
      <c r="A756">
        <v>138148</v>
      </c>
      <c r="B756">
        <v>5072130</v>
      </c>
      <c r="C756">
        <v>6111</v>
      </c>
      <c r="D756">
        <v>830</v>
      </c>
      <c r="E756">
        <v>17.3</v>
      </c>
      <c r="F756">
        <v>42146</v>
      </c>
      <c r="G756">
        <v>8.1</v>
      </c>
      <c r="H756">
        <v>0</v>
      </c>
      <c r="I756">
        <f>H756*(D756-D$1)</f>
        <v>0</v>
      </c>
    </row>
    <row r="757" spans="1:9" x14ac:dyDescent="0.35">
      <c r="A757">
        <v>138869</v>
      </c>
      <c r="B757">
        <v>1701468</v>
      </c>
      <c r="C757">
        <v>5634</v>
      </c>
      <c r="D757">
        <v>302</v>
      </c>
      <c r="E757">
        <v>16.2</v>
      </c>
      <c r="F757">
        <v>37552</v>
      </c>
      <c r="G757">
        <v>12.6</v>
      </c>
      <c r="H757">
        <v>0</v>
      </c>
      <c r="I757">
        <f>H757*(D757-D$1)</f>
        <v>0</v>
      </c>
    </row>
    <row r="758" spans="1:9" x14ac:dyDescent="0.35">
      <c r="A758">
        <v>140569</v>
      </c>
      <c r="B758">
        <v>11561130</v>
      </c>
      <c r="C758">
        <v>5670</v>
      </c>
      <c r="D758">
        <v>2039</v>
      </c>
      <c r="E758">
        <v>15.6</v>
      </c>
      <c r="F758">
        <v>40518</v>
      </c>
      <c r="G758">
        <v>12.7</v>
      </c>
      <c r="H758">
        <v>0</v>
      </c>
      <c r="I758">
        <f>H758*(D758-D$1)</f>
        <v>0</v>
      </c>
    </row>
    <row r="759" spans="1:9" x14ac:dyDescent="0.35">
      <c r="A759">
        <v>141700</v>
      </c>
      <c r="B759">
        <v>2678140</v>
      </c>
      <c r="C759">
        <v>7180</v>
      </c>
      <c r="D759">
        <v>373</v>
      </c>
      <c r="E759">
        <v>13</v>
      </c>
      <c r="F759">
        <v>36883</v>
      </c>
      <c r="G759">
        <v>20.9</v>
      </c>
      <c r="H759">
        <v>0</v>
      </c>
      <c r="I759">
        <f>H759*(D759-D$1)</f>
        <v>0</v>
      </c>
    </row>
    <row r="760" spans="1:9" x14ac:dyDescent="0.35">
      <c r="A760">
        <v>142067</v>
      </c>
      <c r="B760">
        <v>2737700</v>
      </c>
      <c r="C760">
        <v>7822</v>
      </c>
      <c r="D760">
        <v>350</v>
      </c>
      <c r="E760">
        <v>15.3</v>
      </c>
      <c r="F760">
        <v>38464</v>
      </c>
      <c r="G760">
        <v>12.7</v>
      </c>
      <c r="H760">
        <v>0</v>
      </c>
      <c r="I760">
        <f>H760*(D760-D$1)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9C6D-4122-445F-B430-D76482FE4198}">
  <dimension ref="A1:AB759"/>
  <sheetViews>
    <sheetView zoomScale="18" zoomScaleNormal="10" workbookViewId="0">
      <selection activeCell="H71" sqref="H71"/>
    </sheetView>
  </sheetViews>
  <sheetFormatPr defaultRowHeight="14.5" x14ac:dyDescent="0.35"/>
  <cols>
    <col min="1" max="1" width="8.81640625"/>
    <col min="2" max="2" width="26.81640625" customWidth="1"/>
    <col min="3" max="3" width="21.1796875" bestFit="1" customWidth="1"/>
    <col min="4" max="5" width="8.81640625"/>
    <col min="6" max="6" width="15.54296875" customWidth="1"/>
    <col min="7" max="7" width="22" customWidth="1"/>
    <col min="8" max="8" width="10.453125" bestFit="1" customWidth="1"/>
    <col min="9" max="9" width="14.54296875" customWidth="1"/>
    <col min="10" max="10" width="14" customWidth="1"/>
    <col min="11" max="11" width="14.1796875" customWidth="1"/>
    <col min="12" max="12" width="11.54296875" customWidth="1"/>
    <col min="13" max="13" width="16.7265625" customWidth="1"/>
    <col min="14" max="14" width="23.6328125" customWidth="1"/>
    <col min="15" max="15" width="11.26953125" customWidth="1"/>
    <col min="16" max="16" width="11.1796875" customWidth="1"/>
    <col min="17" max="17" width="15.26953125" customWidth="1"/>
    <col min="18" max="18" width="14.54296875" customWidth="1"/>
    <col min="19" max="19" width="10.7265625" customWidth="1"/>
    <col min="20" max="20" width="23.1796875" customWidth="1"/>
    <col min="21" max="21" width="11.453125" customWidth="1"/>
    <col min="22" max="22" width="10.81640625" customWidth="1"/>
    <col min="23" max="23" width="24" customWidth="1"/>
    <col min="24" max="24" width="10.54296875" customWidth="1"/>
    <col min="25" max="25" width="10.81640625" customWidth="1"/>
    <col min="26" max="26" width="10.26953125" customWidth="1"/>
    <col min="27" max="27" width="11" customWidth="1"/>
    <col min="28" max="28" width="12.36328125" customWidth="1"/>
  </cols>
  <sheetData>
    <row r="1" spans="1:21" x14ac:dyDescent="0.35">
      <c r="A1" t="s">
        <v>0</v>
      </c>
      <c r="B1" t="s">
        <v>1</v>
      </c>
      <c r="C1" t="s">
        <v>3</v>
      </c>
      <c r="D1" t="s">
        <v>15</v>
      </c>
      <c r="E1" t="s">
        <v>16</v>
      </c>
      <c r="G1" s="6"/>
      <c r="H1" s="6" t="s">
        <v>922</v>
      </c>
      <c r="I1" t="s">
        <v>923</v>
      </c>
      <c r="J1" t="s">
        <v>952</v>
      </c>
      <c r="K1" t="s">
        <v>924</v>
      </c>
      <c r="L1" t="s">
        <v>953</v>
      </c>
    </row>
    <row r="2" spans="1:21" x14ac:dyDescent="0.35">
      <c r="A2">
        <v>108410</v>
      </c>
      <c r="B2" t="s">
        <v>368</v>
      </c>
      <c r="C2" t="s">
        <v>370</v>
      </c>
      <c r="D2">
        <v>4669084</v>
      </c>
      <c r="E2">
        <v>4714090</v>
      </c>
      <c r="G2" s="1" t="s">
        <v>370</v>
      </c>
      <c r="H2" s="7">
        <v>39</v>
      </c>
      <c r="I2" s="7">
        <v>5472154.948717949</v>
      </c>
      <c r="J2" s="7">
        <v>5345178</v>
      </c>
      <c r="K2" s="2">
        <v>0.92295640561549985</v>
      </c>
      <c r="L2" s="2">
        <v>0.91348106966772635</v>
      </c>
    </row>
    <row r="3" spans="1:21" x14ac:dyDescent="0.35">
      <c r="A3">
        <v>108524</v>
      </c>
      <c r="B3" t="s">
        <v>371</v>
      </c>
      <c r="C3" t="s">
        <v>370</v>
      </c>
      <c r="D3">
        <v>10417280</v>
      </c>
      <c r="E3">
        <v>10476320</v>
      </c>
      <c r="G3" s="1" t="s">
        <v>233</v>
      </c>
      <c r="H3" s="7">
        <v>183</v>
      </c>
      <c r="I3" s="7">
        <v>5331773.8852459015</v>
      </c>
      <c r="J3" s="7">
        <v>5250956.5300546447</v>
      </c>
      <c r="K3" s="2">
        <v>0.89927915177805184</v>
      </c>
      <c r="L3" s="2">
        <v>0.89737879409311527</v>
      </c>
    </row>
    <row r="4" spans="1:21" x14ac:dyDescent="0.35">
      <c r="A4">
        <v>108531</v>
      </c>
      <c r="B4" t="s">
        <v>373</v>
      </c>
      <c r="C4" t="s">
        <v>370</v>
      </c>
      <c r="D4">
        <v>10719360</v>
      </c>
      <c r="E4">
        <v>10761600</v>
      </c>
      <c r="G4" s="1" t="s">
        <v>333</v>
      </c>
      <c r="H4" s="7">
        <v>69</v>
      </c>
      <c r="I4" s="7">
        <v>5568986.7681159424</v>
      </c>
      <c r="J4" s="7">
        <v>5470961.2028985508</v>
      </c>
      <c r="K4" s="2">
        <v>0.93928846287965306</v>
      </c>
      <c r="L4" s="2">
        <v>0.9349771872394893</v>
      </c>
    </row>
    <row r="5" spans="1:21" x14ac:dyDescent="0.35">
      <c r="A5">
        <v>108627</v>
      </c>
      <c r="B5" t="s">
        <v>374</v>
      </c>
      <c r="C5" t="s">
        <v>370</v>
      </c>
      <c r="D5">
        <v>3877918</v>
      </c>
      <c r="E5">
        <v>3933204</v>
      </c>
      <c r="G5" s="1" t="s">
        <v>490</v>
      </c>
      <c r="H5" s="7">
        <v>34</v>
      </c>
      <c r="I5" s="7">
        <v>5493168.5294117648</v>
      </c>
      <c r="J5" s="7">
        <v>5453623.7941176472</v>
      </c>
      <c r="K5" s="2">
        <v>0.92650064350496597</v>
      </c>
      <c r="L5" s="2">
        <v>0.93201425602963139</v>
      </c>
    </row>
    <row r="6" spans="1:21" x14ac:dyDescent="0.35">
      <c r="A6">
        <v>108628</v>
      </c>
      <c r="B6" t="s">
        <v>376</v>
      </c>
      <c r="C6" t="s">
        <v>370</v>
      </c>
      <c r="D6">
        <v>3075462</v>
      </c>
      <c r="E6">
        <v>3457740</v>
      </c>
      <c r="G6" s="1" t="s">
        <v>190</v>
      </c>
      <c r="H6" s="7">
        <v>69</v>
      </c>
      <c r="I6" s="7">
        <v>5268098.2318840576</v>
      </c>
      <c r="J6" s="7">
        <v>5240642.8115942031</v>
      </c>
      <c r="K6" s="2">
        <v>0.88853935133328643</v>
      </c>
      <c r="L6" s="2">
        <v>0.89561619861519182</v>
      </c>
    </row>
    <row r="7" spans="1:21" x14ac:dyDescent="0.35">
      <c r="A7">
        <v>108638</v>
      </c>
      <c r="B7" t="s">
        <v>377</v>
      </c>
      <c r="C7" t="s">
        <v>370</v>
      </c>
      <c r="D7">
        <v>8268052</v>
      </c>
      <c r="E7">
        <v>8665954</v>
      </c>
      <c r="G7" s="1" t="s">
        <v>403</v>
      </c>
      <c r="H7" s="7">
        <v>34</v>
      </c>
      <c r="I7" s="7">
        <v>5768158.7058823528</v>
      </c>
      <c r="J7" s="7">
        <v>5772352.7941176472</v>
      </c>
      <c r="K7" s="2">
        <v>0.97288163001455452</v>
      </c>
      <c r="L7" s="2">
        <v>0.98648445474969737</v>
      </c>
    </row>
    <row r="8" spans="1:21" x14ac:dyDescent="0.35">
      <c r="A8">
        <v>108639</v>
      </c>
      <c r="B8" t="s">
        <v>378</v>
      </c>
      <c r="C8" t="s">
        <v>370</v>
      </c>
      <c r="D8">
        <v>6399108</v>
      </c>
      <c r="E8">
        <v>6253200</v>
      </c>
      <c r="G8" s="1" t="s">
        <v>31</v>
      </c>
      <c r="H8" s="7">
        <v>141</v>
      </c>
      <c r="I8" s="7">
        <v>7806874.8865248226</v>
      </c>
      <c r="J8" s="7">
        <v>7705945.1773049645</v>
      </c>
      <c r="K8" s="2">
        <v>1.3167399775558239</v>
      </c>
      <c r="L8" s="2">
        <v>1.3169318296538295</v>
      </c>
    </row>
    <row r="9" spans="1:21" x14ac:dyDescent="0.35">
      <c r="A9">
        <v>108640</v>
      </c>
      <c r="B9" t="s">
        <v>379</v>
      </c>
      <c r="C9" t="s">
        <v>370</v>
      </c>
      <c r="D9">
        <v>7196820</v>
      </c>
      <c r="E9">
        <v>7231040</v>
      </c>
      <c r="G9" s="1" t="s">
        <v>413</v>
      </c>
      <c r="H9" s="7">
        <v>140</v>
      </c>
      <c r="I9" s="7">
        <v>5839090.3214285718</v>
      </c>
      <c r="J9" s="7">
        <v>5775120.6785714282</v>
      </c>
      <c r="K9" s="2">
        <v>0.98484525120996258</v>
      </c>
      <c r="L9" s="2">
        <v>0.98695748110196402</v>
      </c>
    </row>
    <row r="10" spans="1:21" x14ac:dyDescent="0.35">
      <c r="A10">
        <v>108641</v>
      </c>
      <c r="B10" t="s">
        <v>380</v>
      </c>
      <c r="C10" t="s">
        <v>370</v>
      </c>
      <c r="D10">
        <v>6801422</v>
      </c>
      <c r="E10">
        <v>6432151</v>
      </c>
      <c r="G10" s="1" t="s">
        <v>393</v>
      </c>
      <c r="H10" s="7">
        <v>49</v>
      </c>
      <c r="I10" s="7">
        <v>5227006.8775510201</v>
      </c>
      <c r="J10" s="7">
        <v>5105389.8163265307</v>
      </c>
      <c r="K10" s="2">
        <v>0.88160871266305318</v>
      </c>
      <c r="L10" s="2">
        <v>0.87250171097925577</v>
      </c>
    </row>
    <row r="11" spans="1:21" x14ac:dyDescent="0.35">
      <c r="A11">
        <v>108642</v>
      </c>
      <c r="B11" t="s">
        <v>381</v>
      </c>
      <c r="C11" t="s">
        <v>370</v>
      </c>
      <c r="D11">
        <v>3179123</v>
      </c>
      <c r="E11">
        <v>3862177</v>
      </c>
      <c r="G11" s="1" t="s">
        <v>921</v>
      </c>
      <c r="H11" s="7">
        <v>758</v>
      </c>
      <c r="I11" s="7">
        <v>5928941.9472295512</v>
      </c>
      <c r="J11" s="7">
        <v>5851438.1715039574</v>
      </c>
      <c r="K11" s="2">
        <v>1</v>
      </c>
      <c r="L11" s="2">
        <v>1</v>
      </c>
    </row>
    <row r="12" spans="1:21" x14ac:dyDescent="0.35">
      <c r="A12">
        <v>108644</v>
      </c>
      <c r="B12" t="s">
        <v>382</v>
      </c>
      <c r="C12" t="s">
        <v>370</v>
      </c>
      <c r="D12">
        <v>5419362</v>
      </c>
      <c r="E12">
        <v>5416190</v>
      </c>
      <c r="N12" s="58" t="s">
        <v>965</v>
      </c>
      <c r="O12" s="59"/>
      <c r="P12" s="59"/>
      <c r="Q12" s="59"/>
      <c r="R12" s="59"/>
      <c r="S12" s="59"/>
      <c r="T12" s="59"/>
      <c r="U12" s="60"/>
    </row>
    <row r="13" spans="1:21" x14ac:dyDescent="0.35">
      <c r="A13">
        <v>108645</v>
      </c>
      <c r="B13" t="s">
        <v>383</v>
      </c>
      <c r="C13" t="s">
        <v>370</v>
      </c>
      <c r="D13">
        <v>5082768</v>
      </c>
      <c r="E13">
        <v>5193594</v>
      </c>
      <c r="G13" s="1" t="s">
        <v>951</v>
      </c>
      <c r="H13" t="s">
        <v>922</v>
      </c>
      <c r="I13" t="s">
        <v>923</v>
      </c>
      <c r="J13" t="s">
        <v>924</v>
      </c>
      <c r="K13" t="s">
        <v>925</v>
      </c>
      <c r="N13" s="9" t="s">
        <v>942</v>
      </c>
      <c r="O13" s="5" t="s">
        <v>922</v>
      </c>
      <c r="P13" s="5" t="s">
        <v>923</v>
      </c>
      <c r="Q13" s="5" t="s">
        <v>952</v>
      </c>
      <c r="R13" s="5" t="s">
        <v>924</v>
      </c>
      <c r="S13" s="5" t="s">
        <v>953</v>
      </c>
      <c r="T13" s="5" t="s">
        <v>925</v>
      </c>
      <c r="U13" s="8" t="s">
        <v>954</v>
      </c>
    </row>
    <row r="14" spans="1:21" x14ac:dyDescent="0.35">
      <c r="A14">
        <v>108727</v>
      </c>
      <c r="B14" t="s">
        <v>384</v>
      </c>
      <c r="C14" t="s">
        <v>370</v>
      </c>
      <c r="D14">
        <v>4945500</v>
      </c>
      <c r="E14">
        <v>5132250</v>
      </c>
      <c r="G14" t="s">
        <v>31</v>
      </c>
      <c r="H14">
        <v>141</v>
      </c>
      <c r="I14" s="3">
        <v>7806874.8865248226</v>
      </c>
      <c r="J14" s="4">
        <v>1.3167399775558239</v>
      </c>
      <c r="K14" s="2">
        <f t="shared" ref="K14:K22" si="0">J14-J$23</f>
        <v>0.31673997755582395</v>
      </c>
      <c r="N14" s="23" t="s">
        <v>31</v>
      </c>
      <c r="O14" s="5">
        <v>141</v>
      </c>
      <c r="P14" s="24">
        <v>7806874.8865248226</v>
      </c>
      <c r="Q14" s="17">
        <v>7705945.1773049645</v>
      </c>
      <c r="R14" s="25">
        <v>1.3167399775558239</v>
      </c>
      <c r="S14" s="25">
        <v>1.3169318296538295</v>
      </c>
      <c r="T14" s="10">
        <f t="shared" ref="T14:T23" si="1">R14-R$23</f>
        <v>0.31673997755582395</v>
      </c>
      <c r="U14" s="11">
        <f t="shared" ref="U14:U23" si="2">S14-S$23</f>
        <v>0.31693182965382949</v>
      </c>
    </row>
    <row r="15" spans="1:21" x14ac:dyDescent="0.35">
      <c r="A15">
        <v>108730</v>
      </c>
      <c r="B15" t="s">
        <v>386</v>
      </c>
      <c r="C15" t="s">
        <v>370</v>
      </c>
      <c r="D15">
        <v>4047120</v>
      </c>
      <c r="E15">
        <v>4758600</v>
      </c>
      <c r="G15" t="s">
        <v>413</v>
      </c>
      <c r="H15">
        <v>140</v>
      </c>
      <c r="I15" s="3">
        <v>5839090.3214285718</v>
      </c>
      <c r="J15" s="4">
        <v>0.98484525120996258</v>
      </c>
      <c r="K15" s="2">
        <f t="shared" si="0"/>
        <v>-1.515474879003742E-2</v>
      </c>
      <c r="N15" s="23" t="s">
        <v>413</v>
      </c>
      <c r="O15" s="5">
        <v>140</v>
      </c>
      <c r="P15" s="24">
        <v>5839090.3214285718</v>
      </c>
      <c r="Q15" s="17">
        <v>5775120.6785714282</v>
      </c>
      <c r="R15" s="25">
        <v>0.98484525120996258</v>
      </c>
      <c r="S15" s="25">
        <v>0.98695748110196402</v>
      </c>
      <c r="T15" s="10">
        <f t="shared" si="1"/>
        <v>-1.515474879003742E-2</v>
      </c>
      <c r="U15" s="11">
        <f t="shared" si="2"/>
        <v>-1.3042518898035982E-2</v>
      </c>
    </row>
    <row r="16" spans="1:21" x14ac:dyDescent="0.35">
      <c r="A16">
        <v>108731</v>
      </c>
      <c r="B16" t="s">
        <v>387</v>
      </c>
      <c r="C16" t="s">
        <v>370</v>
      </c>
      <c r="D16">
        <v>3787904</v>
      </c>
      <c r="E16">
        <v>3769738</v>
      </c>
      <c r="G16" t="s">
        <v>403</v>
      </c>
      <c r="H16">
        <v>34</v>
      </c>
      <c r="I16" s="3">
        <v>5768158.7058823528</v>
      </c>
      <c r="J16" s="4">
        <v>0.97288163001455452</v>
      </c>
      <c r="K16" s="2">
        <f t="shared" si="0"/>
        <v>-2.7118369985445478E-2</v>
      </c>
      <c r="N16" s="23" t="s">
        <v>403</v>
      </c>
      <c r="O16" s="5">
        <v>34</v>
      </c>
      <c r="P16" s="24">
        <v>5768158.7058823528</v>
      </c>
      <c r="Q16" s="17">
        <v>5772352.7941176472</v>
      </c>
      <c r="R16" s="25">
        <v>0.97288163001455452</v>
      </c>
      <c r="S16" s="25">
        <v>0.98648445474969737</v>
      </c>
      <c r="T16" s="10">
        <f t="shared" si="1"/>
        <v>-2.7118369985445478E-2</v>
      </c>
      <c r="U16" s="11">
        <f t="shared" si="2"/>
        <v>-1.351554525030263E-2</v>
      </c>
    </row>
    <row r="17" spans="1:28" x14ac:dyDescent="0.35">
      <c r="A17">
        <v>108862</v>
      </c>
      <c r="B17" t="s">
        <v>388</v>
      </c>
      <c r="C17" t="s">
        <v>370</v>
      </c>
      <c r="D17">
        <v>3814629</v>
      </c>
      <c r="E17">
        <v>3959788</v>
      </c>
      <c r="G17" t="s">
        <v>333</v>
      </c>
      <c r="H17">
        <v>69</v>
      </c>
      <c r="I17" s="3">
        <v>5568986.7681159424</v>
      </c>
      <c r="J17" s="4">
        <v>0.93928846287965306</v>
      </c>
      <c r="K17" s="2">
        <f t="shared" si="0"/>
        <v>-6.0711537120346937E-2</v>
      </c>
      <c r="N17" s="23" t="s">
        <v>333</v>
      </c>
      <c r="O17" s="5">
        <v>69</v>
      </c>
      <c r="P17" s="17">
        <v>5568986.7681159424</v>
      </c>
      <c r="Q17" s="17">
        <v>5470961.2028985508</v>
      </c>
      <c r="R17" s="25">
        <v>0.93928846287965306</v>
      </c>
      <c r="S17" s="25">
        <v>0.9349771872394893</v>
      </c>
      <c r="T17" s="10">
        <f t="shared" si="1"/>
        <v>-6.0711537120346937E-2</v>
      </c>
      <c r="U17" s="11">
        <f t="shared" si="2"/>
        <v>-6.5022812760510695E-2</v>
      </c>
    </row>
    <row r="18" spans="1:28" x14ac:dyDescent="0.35">
      <c r="A18">
        <v>108870</v>
      </c>
      <c r="B18" t="s">
        <v>390</v>
      </c>
      <c r="C18" t="s">
        <v>370</v>
      </c>
      <c r="D18">
        <v>7962500</v>
      </c>
      <c r="E18">
        <v>7808125</v>
      </c>
      <c r="G18" t="s">
        <v>490</v>
      </c>
      <c r="H18">
        <v>34</v>
      </c>
      <c r="I18" s="3">
        <v>5493168.5294117648</v>
      </c>
      <c r="J18" s="4">
        <v>0.92650064350496597</v>
      </c>
      <c r="K18" s="2">
        <f t="shared" si="0"/>
        <v>-7.3499356495034029E-2</v>
      </c>
      <c r="N18" s="23" t="s">
        <v>490</v>
      </c>
      <c r="O18" s="5">
        <v>34</v>
      </c>
      <c r="P18" s="17">
        <v>5493168.5294117648</v>
      </c>
      <c r="Q18" s="17">
        <v>5453623.7941176472</v>
      </c>
      <c r="R18" s="25">
        <v>0.92650064350496597</v>
      </c>
      <c r="S18" s="25">
        <v>0.93201425602963139</v>
      </c>
      <c r="T18" s="10">
        <f t="shared" si="1"/>
        <v>-7.3499356495034029E-2</v>
      </c>
      <c r="U18" s="11">
        <f t="shared" si="2"/>
        <v>-6.7985743970368606E-2</v>
      </c>
    </row>
    <row r="19" spans="1:28" x14ac:dyDescent="0.35">
      <c r="A19">
        <v>111724</v>
      </c>
      <c r="B19" t="s">
        <v>458</v>
      </c>
      <c r="C19" t="s">
        <v>370</v>
      </c>
      <c r="D19">
        <v>7642025</v>
      </c>
      <c r="E19">
        <v>7871465</v>
      </c>
      <c r="G19" t="s">
        <v>370</v>
      </c>
      <c r="H19">
        <v>39</v>
      </c>
      <c r="I19" s="3">
        <v>5472154.948717949</v>
      </c>
      <c r="J19" s="4">
        <v>0.92295640561549985</v>
      </c>
      <c r="K19" s="2">
        <f t="shared" si="0"/>
        <v>-7.7043594384500147E-2</v>
      </c>
      <c r="N19" s="23" t="s">
        <v>370</v>
      </c>
      <c r="O19" s="5">
        <v>39</v>
      </c>
      <c r="P19" s="17">
        <v>5472154.948717949</v>
      </c>
      <c r="Q19" s="17">
        <v>5345178</v>
      </c>
      <c r="R19" s="25">
        <v>0.92295640561549985</v>
      </c>
      <c r="S19" s="25">
        <v>0.91348106966772635</v>
      </c>
      <c r="T19" s="10">
        <f t="shared" si="1"/>
        <v>-7.7043594384500147E-2</v>
      </c>
      <c r="U19" s="11">
        <f t="shared" si="2"/>
        <v>-8.6518930332273647E-2</v>
      </c>
    </row>
    <row r="20" spans="1:28" x14ac:dyDescent="0.35">
      <c r="A20">
        <v>111726</v>
      </c>
      <c r="B20" t="s">
        <v>460</v>
      </c>
      <c r="C20" t="s">
        <v>370</v>
      </c>
      <c r="D20">
        <v>3466099</v>
      </c>
      <c r="E20">
        <v>3494881</v>
      </c>
      <c r="G20" t="s">
        <v>233</v>
      </c>
      <c r="H20">
        <v>183</v>
      </c>
      <c r="I20" s="3">
        <v>5331773.8852459015</v>
      </c>
      <c r="J20" s="4">
        <v>0.89927915177805184</v>
      </c>
      <c r="K20" s="2">
        <f t="shared" si="0"/>
        <v>-0.10072084822194816</v>
      </c>
      <c r="N20" s="23" t="s">
        <v>233</v>
      </c>
      <c r="O20" s="5">
        <v>183</v>
      </c>
      <c r="P20" s="17">
        <v>5331773.8852459015</v>
      </c>
      <c r="Q20" s="17">
        <v>5250956.5300546447</v>
      </c>
      <c r="R20" s="25">
        <v>0.89927915177805184</v>
      </c>
      <c r="S20" s="25">
        <v>0.89737879409311527</v>
      </c>
      <c r="T20" s="10">
        <f t="shared" si="1"/>
        <v>-0.10072084822194816</v>
      </c>
      <c r="U20" s="11">
        <f t="shared" si="2"/>
        <v>-0.10262120590688473</v>
      </c>
    </row>
    <row r="21" spans="1:28" x14ac:dyDescent="0.35">
      <c r="A21">
        <v>111731</v>
      </c>
      <c r="B21" t="s">
        <v>461</v>
      </c>
      <c r="C21" t="s">
        <v>370</v>
      </c>
      <c r="D21">
        <v>7459687</v>
      </c>
      <c r="E21">
        <v>7512527</v>
      </c>
      <c r="G21" t="s">
        <v>190</v>
      </c>
      <c r="H21">
        <v>69</v>
      </c>
      <c r="I21" s="3">
        <v>5268098.2318840576</v>
      </c>
      <c r="J21" s="4">
        <v>0.88853935133328643</v>
      </c>
      <c r="K21" s="2">
        <f t="shared" si="0"/>
        <v>-0.11146064866671357</v>
      </c>
      <c r="N21" s="23" t="s">
        <v>190</v>
      </c>
      <c r="O21" s="5">
        <v>69</v>
      </c>
      <c r="P21" s="17">
        <v>5268098.2318840576</v>
      </c>
      <c r="Q21" s="17">
        <v>5240642.8115942031</v>
      </c>
      <c r="R21" s="25">
        <v>0.88853935133328643</v>
      </c>
      <c r="S21" s="25">
        <v>0.89561619861519182</v>
      </c>
      <c r="T21" s="10">
        <f t="shared" si="1"/>
        <v>-0.11146064866671357</v>
      </c>
      <c r="U21" s="11">
        <f t="shared" si="2"/>
        <v>-0.10438380138480818</v>
      </c>
    </row>
    <row r="22" spans="1:28" x14ac:dyDescent="0.35">
      <c r="A22">
        <v>111748</v>
      </c>
      <c r="B22" t="s">
        <v>463</v>
      </c>
      <c r="C22" t="s">
        <v>370</v>
      </c>
      <c r="D22">
        <v>5506732</v>
      </c>
      <c r="E22">
        <v>5623416</v>
      </c>
      <c r="G22" t="s">
        <v>393</v>
      </c>
      <c r="H22">
        <v>49</v>
      </c>
      <c r="I22" s="3">
        <v>5227006.8775510201</v>
      </c>
      <c r="J22" s="4">
        <v>0.88160871266305318</v>
      </c>
      <c r="K22" s="2">
        <f t="shared" si="0"/>
        <v>-0.11839128733694682</v>
      </c>
      <c r="N22" s="23" t="s">
        <v>393</v>
      </c>
      <c r="O22" s="5">
        <v>49</v>
      </c>
      <c r="P22" s="24">
        <v>5227006.8775510201</v>
      </c>
      <c r="Q22" s="17">
        <v>5105389.8163265307</v>
      </c>
      <c r="R22" s="25">
        <v>0.88160871266305318</v>
      </c>
      <c r="S22" s="25">
        <v>0.87250171097925577</v>
      </c>
      <c r="T22" s="10">
        <f t="shared" si="1"/>
        <v>-0.11839128733694682</v>
      </c>
      <c r="U22" s="11">
        <f t="shared" si="2"/>
        <v>-0.12749828902074423</v>
      </c>
    </row>
    <row r="23" spans="1:28" x14ac:dyDescent="0.35">
      <c r="A23">
        <v>114286</v>
      </c>
      <c r="B23" t="s">
        <v>538</v>
      </c>
      <c r="C23" t="s">
        <v>370</v>
      </c>
      <c r="D23">
        <v>5048946</v>
      </c>
      <c r="E23">
        <v>5067300</v>
      </c>
      <c r="G23" t="s">
        <v>921</v>
      </c>
      <c r="H23">
        <v>758</v>
      </c>
      <c r="I23" s="3">
        <v>5928941.9472295512</v>
      </c>
      <c r="J23" s="4">
        <v>1</v>
      </c>
      <c r="K23" s="2">
        <f>L24</f>
        <v>0</v>
      </c>
      <c r="N23" s="23" t="s">
        <v>921</v>
      </c>
      <c r="O23" s="5">
        <v>758</v>
      </c>
      <c r="P23" s="24">
        <v>5928941.9472295512</v>
      </c>
      <c r="Q23" s="17">
        <v>5851438.1715039574</v>
      </c>
      <c r="R23" s="25">
        <v>1</v>
      </c>
      <c r="S23" s="25">
        <v>1</v>
      </c>
      <c r="T23" s="10">
        <f t="shared" si="1"/>
        <v>0</v>
      </c>
      <c r="U23" s="11">
        <f t="shared" si="2"/>
        <v>0</v>
      </c>
    </row>
    <row r="24" spans="1:28" x14ac:dyDescent="0.35">
      <c r="A24">
        <v>114293</v>
      </c>
      <c r="B24" t="s">
        <v>540</v>
      </c>
      <c r="C24" t="s">
        <v>370</v>
      </c>
      <c r="D24">
        <v>3301150</v>
      </c>
      <c r="E24">
        <v>3387155</v>
      </c>
      <c r="N24" s="22" t="s">
        <v>963</v>
      </c>
      <c r="O24" s="15"/>
      <c r="P24" s="28"/>
      <c r="Q24" s="28"/>
      <c r="R24" s="29"/>
      <c r="S24" s="29"/>
      <c r="T24" s="30"/>
      <c r="U24" s="31"/>
      <c r="W24" s="55" t="s">
        <v>955</v>
      </c>
      <c r="X24" s="56"/>
      <c r="Y24" s="56"/>
      <c r="Z24" s="56"/>
      <c r="AA24" s="56"/>
      <c r="AB24" s="57"/>
    </row>
    <row r="25" spans="1:28" x14ac:dyDescent="0.35">
      <c r="A25">
        <v>114297</v>
      </c>
      <c r="B25" t="s">
        <v>541</v>
      </c>
      <c r="C25" t="s">
        <v>370</v>
      </c>
      <c r="D25">
        <v>3526343</v>
      </c>
      <c r="E25">
        <v>3966326</v>
      </c>
      <c r="N25" s="26" t="s">
        <v>964</v>
      </c>
      <c r="O25" s="12"/>
      <c r="P25" s="19"/>
      <c r="Q25" s="19"/>
      <c r="R25" s="27"/>
      <c r="S25" s="27"/>
      <c r="T25" s="20"/>
      <c r="U25" s="21"/>
      <c r="W25" s="18"/>
      <c r="X25" s="52" t="s">
        <v>922</v>
      </c>
      <c r="Y25" s="52" t="s">
        <v>923</v>
      </c>
      <c r="Z25" s="52" t="s">
        <v>952</v>
      </c>
      <c r="AA25" s="52" t="s">
        <v>924</v>
      </c>
      <c r="AB25" s="53" t="s">
        <v>953</v>
      </c>
    </row>
    <row r="26" spans="1:28" x14ac:dyDescent="0.35">
      <c r="A26">
        <v>114301</v>
      </c>
      <c r="B26" t="s">
        <v>542</v>
      </c>
      <c r="C26" t="s">
        <v>370</v>
      </c>
      <c r="D26">
        <v>4509466</v>
      </c>
      <c r="E26">
        <v>4693963</v>
      </c>
      <c r="W26" s="9" t="s">
        <v>31</v>
      </c>
      <c r="X26" s="44">
        <v>141</v>
      </c>
      <c r="Y26" s="17">
        <v>7806874.8865248226</v>
      </c>
      <c r="Z26" s="17">
        <v>7705945.1773049645</v>
      </c>
      <c r="AA26" s="10">
        <v>1.3167399775558239</v>
      </c>
      <c r="AB26" s="11">
        <v>1.3169318296538295</v>
      </c>
    </row>
    <row r="27" spans="1:28" x14ac:dyDescent="0.35">
      <c r="A27">
        <v>114305</v>
      </c>
      <c r="B27" t="s">
        <v>543</v>
      </c>
      <c r="C27" t="s">
        <v>370</v>
      </c>
      <c r="D27">
        <v>6545952</v>
      </c>
      <c r="E27">
        <v>6589296</v>
      </c>
      <c r="W27" s="9" t="s">
        <v>413</v>
      </c>
      <c r="X27" s="44">
        <v>140</v>
      </c>
      <c r="Y27" s="17">
        <v>5839090.3214285718</v>
      </c>
      <c r="Z27" s="17">
        <v>5775120.6785714282</v>
      </c>
      <c r="AA27" s="10">
        <v>0.98484525120996258</v>
      </c>
      <c r="AB27" s="11">
        <v>0.98695748110196402</v>
      </c>
    </row>
    <row r="28" spans="1:28" x14ac:dyDescent="0.35">
      <c r="A28">
        <v>114308</v>
      </c>
      <c r="B28" t="s">
        <v>544</v>
      </c>
      <c r="C28" t="s">
        <v>370</v>
      </c>
      <c r="D28">
        <v>4578990</v>
      </c>
      <c r="E28">
        <v>4524533</v>
      </c>
      <c r="W28" s="9" t="s">
        <v>403</v>
      </c>
      <c r="X28" s="44">
        <v>34</v>
      </c>
      <c r="Y28" s="17">
        <v>5768158.7058823528</v>
      </c>
      <c r="Z28" s="17">
        <v>5772352.7941176472</v>
      </c>
      <c r="AA28" s="10">
        <v>0.97288163001455452</v>
      </c>
      <c r="AB28" s="11">
        <v>0.98648445474969737</v>
      </c>
    </row>
    <row r="29" spans="1:28" x14ac:dyDescent="0.35">
      <c r="A29">
        <v>114311</v>
      </c>
      <c r="B29" t="s">
        <v>545</v>
      </c>
      <c r="C29" t="s">
        <v>370</v>
      </c>
      <c r="D29">
        <v>5108285</v>
      </c>
      <c r="E29">
        <v>5111337</v>
      </c>
      <c r="W29" s="9" t="s">
        <v>333</v>
      </c>
      <c r="X29" s="44">
        <v>69</v>
      </c>
      <c r="Y29" s="17">
        <v>5568986.7681159424</v>
      </c>
      <c r="Z29" s="17">
        <v>5470961.2028985508</v>
      </c>
      <c r="AA29" s="10">
        <v>0.93928846287965306</v>
      </c>
      <c r="AB29" s="11">
        <v>0.9349771872394893</v>
      </c>
    </row>
    <row r="30" spans="1:28" ht="15.5" x14ac:dyDescent="0.35">
      <c r="A30">
        <v>114312</v>
      </c>
      <c r="B30" t="s">
        <v>546</v>
      </c>
      <c r="C30" t="s">
        <v>370</v>
      </c>
      <c r="D30">
        <v>8130654</v>
      </c>
      <c r="E30">
        <v>8202276</v>
      </c>
      <c r="N30" s="35" t="s">
        <v>966</v>
      </c>
      <c r="O30" s="36"/>
      <c r="P30" s="15"/>
      <c r="Q30" s="15"/>
      <c r="R30" s="16"/>
      <c r="W30" s="9" t="s">
        <v>490</v>
      </c>
      <c r="X30" s="44">
        <v>34</v>
      </c>
      <c r="Y30" s="17">
        <v>5493168.5294117648</v>
      </c>
      <c r="Z30" s="17">
        <v>5453623.7941176472</v>
      </c>
      <c r="AA30" s="10">
        <v>0.92650064350496597</v>
      </c>
      <c r="AB30" s="11">
        <v>0.93201425602963139</v>
      </c>
    </row>
    <row r="31" spans="1:28" x14ac:dyDescent="0.35">
      <c r="A31">
        <v>114313</v>
      </c>
      <c r="B31" t="s">
        <v>547</v>
      </c>
      <c r="C31" t="s">
        <v>370</v>
      </c>
      <c r="D31">
        <v>3984945</v>
      </c>
      <c r="E31">
        <v>4039185</v>
      </c>
      <c r="N31" s="47" t="s">
        <v>942</v>
      </c>
      <c r="O31" s="42" t="s">
        <v>924</v>
      </c>
      <c r="P31" s="42" t="s">
        <v>953</v>
      </c>
      <c r="Q31" s="42" t="s">
        <v>925</v>
      </c>
      <c r="R31" s="48" t="s">
        <v>954</v>
      </c>
      <c r="W31" s="9" t="s">
        <v>370</v>
      </c>
      <c r="X31" s="44">
        <v>39</v>
      </c>
      <c r="Y31" s="17">
        <v>5472154.948717949</v>
      </c>
      <c r="Z31" s="17">
        <v>5345178</v>
      </c>
      <c r="AA31" s="10">
        <v>0.92295640561549985</v>
      </c>
      <c r="AB31" s="11">
        <v>0.91348106966772635</v>
      </c>
    </row>
    <row r="32" spans="1:28" x14ac:dyDescent="0.35">
      <c r="A32">
        <v>114315</v>
      </c>
      <c r="B32" t="s">
        <v>548</v>
      </c>
      <c r="C32" t="s">
        <v>370</v>
      </c>
      <c r="D32">
        <v>3724604</v>
      </c>
      <c r="E32">
        <v>4329559</v>
      </c>
      <c r="N32" s="9" t="s">
        <v>31</v>
      </c>
      <c r="O32" s="25">
        <v>1.3167399775558239</v>
      </c>
      <c r="P32" s="25">
        <v>1.3169318296538299</v>
      </c>
      <c r="Q32" s="25">
        <f t="shared" ref="Q32:Q41" si="3">O32-O$41</f>
        <v>0.31673997755582395</v>
      </c>
      <c r="R32" s="49">
        <f t="shared" ref="R32:R41" si="4">P32-P$41</f>
        <v>0.31693182965382993</v>
      </c>
      <c r="W32" s="9" t="s">
        <v>233</v>
      </c>
      <c r="X32" s="44">
        <v>183</v>
      </c>
      <c r="Y32" s="17">
        <v>5331773.8852459015</v>
      </c>
      <c r="Z32" s="17">
        <v>5250956.5300546447</v>
      </c>
      <c r="AA32" s="10">
        <v>0.89927915177805184</v>
      </c>
      <c r="AB32" s="11">
        <v>0.89737879409311527</v>
      </c>
    </row>
    <row r="33" spans="1:28" x14ac:dyDescent="0.35">
      <c r="A33">
        <v>114317</v>
      </c>
      <c r="B33" t="s">
        <v>549</v>
      </c>
      <c r="C33" t="s">
        <v>370</v>
      </c>
      <c r="D33">
        <v>5876475</v>
      </c>
      <c r="E33">
        <v>5682930</v>
      </c>
      <c r="N33" s="9" t="s">
        <v>413</v>
      </c>
      <c r="O33" s="25">
        <v>0.98484525120996258</v>
      </c>
      <c r="P33" s="25">
        <v>0.98695748110196402</v>
      </c>
      <c r="Q33" s="25">
        <f t="shared" si="3"/>
        <v>-1.515474879003742E-2</v>
      </c>
      <c r="R33" s="49">
        <f t="shared" si="4"/>
        <v>-1.3042518898035982E-2</v>
      </c>
      <c r="W33" s="9" t="s">
        <v>190</v>
      </c>
      <c r="X33" s="44">
        <v>69</v>
      </c>
      <c r="Y33" s="17">
        <v>5268098.2318840576</v>
      </c>
      <c r="Z33" s="17">
        <v>5240642.8115942031</v>
      </c>
      <c r="AA33" s="10">
        <v>0.88853935133328643</v>
      </c>
      <c r="AB33" s="11">
        <v>0.89561619861519182</v>
      </c>
    </row>
    <row r="34" spans="1:28" x14ac:dyDescent="0.35">
      <c r="A34">
        <v>114327</v>
      </c>
      <c r="B34" t="s">
        <v>550</v>
      </c>
      <c r="C34" t="s">
        <v>370</v>
      </c>
      <c r="D34">
        <v>4433478</v>
      </c>
      <c r="E34">
        <v>4387226</v>
      </c>
      <c r="N34" s="9" t="s">
        <v>403</v>
      </c>
      <c r="O34" s="25">
        <v>0.97288163001455452</v>
      </c>
      <c r="P34" s="25">
        <v>0.98648445474969737</v>
      </c>
      <c r="Q34" s="25">
        <f t="shared" si="3"/>
        <v>-2.7118369985445478E-2</v>
      </c>
      <c r="R34" s="49">
        <f t="shared" si="4"/>
        <v>-1.351554525030263E-2</v>
      </c>
      <c r="W34" s="9" t="s">
        <v>393</v>
      </c>
      <c r="X34" s="44">
        <v>49</v>
      </c>
      <c r="Y34" s="17">
        <v>5227006.8775510201</v>
      </c>
      <c r="Z34" s="17">
        <v>5105389.8163265307</v>
      </c>
      <c r="AA34" s="10">
        <v>0.88160871266305318</v>
      </c>
      <c r="AB34" s="11">
        <v>0.87250171097925577</v>
      </c>
    </row>
    <row r="35" spans="1:28" x14ac:dyDescent="0.35">
      <c r="A35">
        <v>122351</v>
      </c>
      <c r="B35" t="s">
        <v>779</v>
      </c>
      <c r="C35" t="s">
        <v>370</v>
      </c>
      <c r="D35">
        <v>3804294</v>
      </c>
      <c r="E35">
        <v>3803553</v>
      </c>
      <c r="N35" s="9" t="s">
        <v>333</v>
      </c>
      <c r="O35" s="25">
        <v>0.93928846287965306</v>
      </c>
      <c r="P35" s="25">
        <v>0.9349771872394893</v>
      </c>
      <c r="Q35" s="25">
        <f t="shared" si="3"/>
        <v>-6.0711537120346937E-2</v>
      </c>
      <c r="R35" s="49">
        <f t="shared" si="4"/>
        <v>-6.5022812760510695E-2</v>
      </c>
      <c r="W35" s="46" t="s">
        <v>921</v>
      </c>
      <c r="X35" s="45">
        <v>758</v>
      </c>
      <c r="Y35" s="19">
        <v>5928941.9472295512</v>
      </c>
      <c r="Z35" s="19">
        <v>5851438.1715039574</v>
      </c>
      <c r="AA35" s="20">
        <v>1</v>
      </c>
      <c r="AB35" s="21">
        <v>1</v>
      </c>
    </row>
    <row r="36" spans="1:28" x14ac:dyDescent="0.35">
      <c r="A36">
        <v>122362</v>
      </c>
      <c r="B36" t="s">
        <v>781</v>
      </c>
      <c r="C36" t="s">
        <v>370</v>
      </c>
      <c r="D36">
        <v>5563742</v>
      </c>
      <c r="E36">
        <v>6061226</v>
      </c>
      <c r="N36" s="9" t="s">
        <v>490</v>
      </c>
      <c r="O36" s="25">
        <v>0.92650064350496597</v>
      </c>
      <c r="P36" s="25">
        <v>0.93201425602963139</v>
      </c>
      <c r="Q36" s="25">
        <f t="shared" si="3"/>
        <v>-7.3499356495034029E-2</v>
      </c>
      <c r="R36" s="49">
        <f t="shared" si="4"/>
        <v>-6.7985743970368606E-2</v>
      </c>
      <c r="W36" s="46" t="s">
        <v>956</v>
      </c>
      <c r="X36" s="15"/>
      <c r="Y36" s="15"/>
      <c r="Z36" s="15"/>
      <c r="AA36" s="15"/>
      <c r="AB36" s="16"/>
    </row>
    <row r="37" spans="1:28" x14ac:dyDescent="0.35">
      <c r="A37">
        <v>122363</v>
      </c>
      <c r="B37" t="s">
        <v>782</v>
      </c>
      <c r="C37" t="s">
        <v>370</v>
      </c>
      <c r="D37">
        <v>4056975</v>
      </c>
      <c r="E37">
        <v>4024490</v>
      </c>
      <c r="N37" s="9" t="s">
        <v>370</v>
      </c>
      <c r="O37" s="25">
        <v>0.92295640561549985</v>
      </c>
      <c r="P37" s="25">
        <v>0.91348106966772635</v>
      </c>
      <c r="Q37" s="25">
        <f t="shared" si="3"/>
        <v>-7.7043594384500147E-2</v>
      </c>
      <c r="R37" s="49">
        <f t="shared" si="4"/>
        <v>-8.6518930332273647E-2</v>
      </c>
      <c r="W37" s="14" t="s">
        <v>957</v>
      </c>
      <c r="X37" s="15"/>
      <c r="Y37" s="15"/>
      <c r="Z37" s="15"/>
      <c r="AA37" s="15"/>
      <c r="AB37" s="16"/>
    </row>
    <row r="38" spans="1:28" x14ac:dyDescent="0.35">
      <c r="A38">
        <v>122374</v>
      </c>
      <c r="B38" t="s">
        <v>783</v>
      </c>
      <c r="C38" t="s">
        <v>370</v>
      </c>
      <c r="D38">
        <v>3347640</v>
      </c>
      <c r="E38">
        <v>3460322</v>
      </c>
      <c r="N38" s="9" t="s">
        <v>233</v>
      </c>
      <c r="O38" s="25">
        <v>0.89927915177805184</v>
      </c>
      <c r="P38" s="25">
        <v>0.89737879409311527</v>
      </c>
      <c r="Q38" s="25">
        <f t="shared" si="3"/>
        <v>-0.10072084822194816</v>
      </c>
      <c r="R38" s="49">
        <f t="shared" si="4"/>
        <v>-0.10262120590688473</v>
      </c>
      <c r="W38" s="14" t="s">
        <v>958</v>
      </c>
      <c r="X38" s="15"/>
      <c r="Y38" s="15"/>
      <c r="Z38" s="15"/>
      <c r="AA38" s="15"/>
      <c r="AB38" s="16"/>
    </row>
    <row r="39" spans="1:28" x14ac:dyDescent="0.35">
      <c r="A39">
        <v>131756</v>
      </c>
      <c r="B39" t="s">
        <v>864</v>
      </c>
      <c r="C39" t="s">
        <v>370</v>
      </c>
      <c r="D39">
        <v>4868120</v>
      </c>
      <c r="E39">
        <v>4930000</v>
      </c>
      <c r="N39" s="9" t="s">
        <v>190</v>
      </c>
      <c r="O39" s="25">
        <v>0.88853935133328643</v>
      </c>
      <c r="P39" s="25">
        <v>0.89561619861519182</v>
      </c>
      <c r="Q39" s="25">
        <f t="shared" si="3"/>
        <v>-0.11146064866671357</v>
      </c>
      <c r="R39" s="49">
        <f t="shared" si="4"/>
        <v>-0.10438380138480818</v>
      </c>
      <c r="W39" s="9" t="s">
        <v>959</v>
      </c>
      <c r="X39" s="5"/>
      <c r="Y39" s="5"/>
      <c r="Z39" s="5"/>
      <c r="AA39" s="5"/>
      <c r="AB39" s="8"/>
    </row>
    <row r="40" spans="1:28" x14ac:dyDescent="0.35">
      <c r="A40">
        <v>133293</v>
      </c>
      <c r="B40" t="s">
        <v>875</v>
      </c>
      <c r="C40" t="s">
        <v>370</v>
      </c>
      <c r="D40">
        <v>4313928</v>
      </c>
      <c r="E40">
        <v>4825316</v>
      </c>
      <c r="N40" s="9" t="s">
        <v>393</v>
      </c>
      <c r="O40" s="25">
        <v>0.88160871266305318</v>
      </c>
      <c r="P40" s="25">
        <v>0.87250171097925577</v>
      </c>
      <c r="Q40" s="25">
        <f t="shared" si="3"/>
        <v>-0.11839128733694682</v>
      </c>
      <c r="R40" s="49">
        <f t="shared" si="4"/>
        <v>-0.12749828902074423</v>
      </c>
      <c r="W40" s="14" t="s">
        <v>961</v>
      </c>
      <c r="X40" s="15"/>
      <c r="Y40" s="15"/>
      <c r="Z40" s="15"/>
      <c r="AA40" s="15"/>
      <c r="AB40" s="16"/>
    </row>
    <row r="41" spans="1:28" x14ac:dyDescent="0.35">
      <c r="A41">
        <v>104688</v>
      </c>
      <c r="B41" t="s">
        <v>231</v>
      </c>
      <c r="C41" t="s">
        <v>233</v>
      </c>
      <c r="D41">
        <v>4819758</v>
      </c>
      <c r="E41">
        <v>5365140</v>
      </c>
      <c r="N41" s="50" t="s">
        <v>921</v>
      </c>
      <c r="O41" s="43">
        <v>1</v>
      </c>
      <c r="P41" s="43">
        <v>1</v>
      </c>
      <c r="Q41" s="43">
        <f t="shared" si="3"/>
        <v>0</v>
      </c>
      <c r="R41" s="51">
        <f t="shared" si="4"/>
        <v>0</v>
      </c>
      <c r="W41" s="14" t="s">
        <v>962</v>
      </c>
      <c r="X41" s="15"/>
      <c r="Y41" s="15"/>
      <c r="Z41" s="15"/>
      <c r="AA41" s="15"/>
      <c r="AB41" s="16"/>
    </row>
    <row r="42" spans="1:28" x14ac:dyDescent="0.35">
      <c r="A42">
        <v>104692</v>
      </c>
      <c r="B42" t="s">
        <v>234</v>
      </c>
      <c r="C42" t="s">
        <v>233</v>
      </c>
      <c r="D42">
        <v>5572236</v>
      </c>
      <c r="E42">
        <v>5745684</v>
      </c>
      <c r="N42" s="34" t="s">
        <v>963</v>
      </c>
      <c r="O42" s="15"/>
      <c r="P42" s="15"/>
      <c r="Q42" s="15"/>
      <c r="R42" s="16"/>
      <c r="W42" s="14" t="s">
        <v>960</v>
      </c>
      <c r="X42" s="15"/>
      <c r="Y42" s="15"/>
      <c r="Z42" s="15"/>
      <c r="AA42" s="15"/>
      <c r="AB42" s="16"/>
    </row>
    <row r="43" spans="1:28" x14ac:dyDescent="0.35">
      <c r="A43">
        <v>104693</v>
      </c>
      <c r="B43" t="s">
        <v>235</v>
      </c>
      <c r="C43" t="s">
        <v>233</v>
      </c>
      <c r="D43">
        <v>11245359</v>
      </c>
      <c r="E43">
        <v>11103201</v>
      </c>
      <c r="N43" s="33" t="s">
        <v>964</v>
      </c>
      <c r="O43" s="12"/>
      <c r="P43" s="12"/>
      <c r="Q43" s="12"/>
      <c r="R43" s="13"/>
      <c r="W43" s="32" t="s">
        <v>963</v>
      </c>
    </row>
    <row r="44" spans="1:28" x14ac:dyDescent="0.35">
      <c r="A44">
        <v>104696</v>
      </c>
      <c r="B44" t="s">
        <v>236</v>
      </c>
      <c r="C44" t="s">
        <v>233</v>
      </c>
      <c r="D44">
        <v>7712304</v>
      </c>
      <c r="E44">
        <v>8257584</v>
      </c>
      <c r="N44" s="34" t="s">
        <v>969</v>
      </c>
      <c r="O44" s="15"/>
      <c r="P44" s="15"/>
      <c r="Q44" s="15"/>
      <c r="R44" s="16"/>
    </row>
    <row r="45" spans="1:28" x14ac:dyDescent="0.35">
      <c r="A45">
        <v>104698</v>
      </c>
      <c r="B45" t="s">
        <v>237</v>
      </c>
      <c r="C45" t="s">
        <v>233</v>
      </c>
      <c r="D45">
        <v>8332895</v>
      </c>
      <c r="E45">
        <v>8620928</v>
      </c>
    </row>
    <row r="46" spans="1:28" x14ac:dyDescent="0.35">
      <c r="A46">
        <v>104700</v>
      </c>
      <c r="B46" t="s">
        <v>238</v>
      </c>
      <c r="C46" t="s">
        <v>233</v>
      </c>
      <c r="D46">
        <v>7119312</v>
      </c>
      <c r="E46">
        <v>8063328</v>
      </c>
    </row>
    <row r="47" spans="1:28" x14ac:dyDescent="0.35">
      <c r="A47">
        <v>104703</v>
      </c>
      <c r="B47" t="s">
        <v>239</v>
      </c>
      <c r="C47" t="s">
        <v>233</v>
      </c>
      <c r="D47">
        <v>3535026</v>
      </c>
      <c r="E47">
        <v>3556971</v>
      </c>
    </row>
    <row r="48" spans="1:28" x14ac:dyDescent="0.35">
      <c r="A48">
        <v>104705</v>
      </c>
      <c r="B48" t="s">
        <v>240</v>
      </c>
      <c r="C48" t="s">
        <v>233</v>
      </c>
      <c r="D48">
        <v>5135550</v>
      </c>
      <c r="E48">
        <v>5242482</v>
      </c>
    </row>
    <row r="49" spans="1:5" x14ac:dyDescent="0.35">
      <c r="A49">
        <v>104706</v>
      </c>
      <c r="B49" t="s">
        <v>241</v>
      </c>
      <c r="C49" t="s">
        <v>233</v>
      </c>
      <c r="D49">
        <v>6490044</v>
      </c>
      <c r="E49">
        <v>6496281</v>
      </c>
    </row>
    <row r="50" spans="1:5" x14ac:dyDescent="0.35">
      <c r="A50">
        <v>104713</v>
      </c>
      <c r="B50" t="s">
        <v>242</v>
      </c>
      <c r="C50" t="s">
        <v>233</v>
      </c>
      <c r="D50">
        <v>6912356</v>
      </c>
      <c r="E50">
        <v>6969258</v>
      </c>
    </row>
    <row r="51" spans="1:5" x14ac:dyDescent="0.35">
      <c r="A51">
        <v>104714</v>
      </c>
      <c r="B51" t="s">
        <v>243</v>
      </c>
      <c r="C51" t="s">
        <v>233</v>
      </c>
      <c r="D51">
        <v>7846448</v>
      </c>
      <c r="E51">
        <v>7816410</v>
      </c>
    </row>
    <row r="52" spans="1:5" x14ac:dyDescent="0.35">
      <c r="A52">
        <v>104715</v>
      </c>
      <c r="B52" t="s">
        <v>244</v>
      </c>
      <c r="C52" t="s">
        <v>233</v>
      </c>
      <c r="D52">
        <v>5217234</v>
      </c>
      <c r="E52">
        <v>5512332</v>
      </c>
    </row>
    <row r="53" spans="1:5" x14ac:dyDescent="0.35">
      <c r="A53">
        <v>104717</v>
      </c>
      <c r="B53" t="s">
        <v>245</v>
      </c>
      <c r="C53" t="s">
        <v>233</v>
      </c>
      <c r="D53">
        <v>7195422</v>
      </c>
      <c r="E53">
        <v>7282509</v>
      </c>
    </row>
    <row r="54" spans="1:5" x14ac:dyDescent="0.35">
      <c r="A54">
        <v>104721</v>
      </c>
      <c r="B54" t="s">
        <v>246</v>
      </c>
      <c r="C54" t="s">
        <v>233</v>
      </c>
      <c r="D54">
        <v>4454284</v>
      </c>
      <c r="E54">
        <v>4515559</v>
      </c>
    </row>
    <row r="55" spans="1:5" x14ac:dyDescent="0.35">
      <c r="A55">
        <v>104827</v>
      </c>
      <c r="B55" t="s">
        <v>247</v>
      </c>
      <c r="C55" t="s">
        <v>233</v>
      </c>
      <c r="D55">
        <v>4102455</v>
      </c>
      <c r="E55">
        <v>4072551</v>
      </c>
    </row>
    <row r="56" spans="1:5" x14ac:dyDescent="0.35">
      <c r="A56">
        <v>104829</v>
      </c>
      <c r="B56" t="s">
        <v>249</v>
      </c>
      <c r="C56" t="s">
        <v>233</v>
      </c>
      <c r="D56">
        <v>8825274</v>
      </c>
      <c r="E56">
        <v>8691138</v>
      </c>
    </row>
    <row r="57" spans="1:5" x14ac:dyDescent="0.35">
      <c r="A57">
        <v>104833</v>
      </c>
      <c r="B57" t="s">
        <v>250</v>
      </c>
      <c r="C57" t="s">
        <v>233</v>
      </c>
      <c r="D57">
        <v>3498110</v>
      </c>
      <c r="E57">
        <v>3621420</v>
      </c>
    </row>
    <row r="58" spans="1:5" x14ac:dyDescent="0.35">
      <c r="A58">
        <v>104834</v>
      </c>
      <c r="B58" t="s">
        <v>251</v>
      </c>
      <c r="C58" t="s">
        <v>233</v>
      </c>
      <c r="D58">
        <v>6093990</v>
      </c>
      <c r="E58">
        <v>6055910</v>
      </c>
    </row>
    <row r="59" spans="1:5" x14ac:dyDescent="0.35">
      <c r="A59">
        <v>104835</v>
      </c>
      <c r="B59" t="s">
        <v>252</v>
      </c>
      <c r="C59" t="s">
        <v>233</v>
      </c>
      <c r="D59">
        <v>4770432</v>
      </c>
      <c r="E59">
        <v>4809546</v>
      </c>
    </row>
    <row r="60" spans="1:5" x14ac:dyDescent="0.35">
      <c r="A60">
        <v>104956</v>
      </c>
      <c r="B60" t="s">
        <v>253</v>
      </c>
      <c r="C60" t="s">
        <v>233</v>
      </c>
      <c r="D60">
        <v>4815993</v>
      </c>
      <c r="E60">
        <v>4794517</v>
      </c>
    </row>
    <row r="61" spans="1:5" x14ac:dyDescent="0.35">
      <c r="A61">
        <v>104959</v>
      </c>
      <c r="B61" t="s">
        <v>255</v>
      </c>
      <c r="C61" t="s">
        <v>233</v>
      </c>
      <c r="D61">
        <v>3413592</v>
      </c>
      <c r="E61">
        <v>3923136</v>
      </c>
    </row>
    <row r="62" spans="1:5" x14ac:dyDescent="0.35">
      <c r="A62">
        <v>104960</v>
      </c>
      <c r="B62" t="s">
        <v>256</v>
      </c>
      <c r="C62" t="s">
        <v>233</v>
      </c>
      <c r="D62">
        <v>7191200</v>
      </c>
      <c r="E62">
        <v>7225376</v>
      </c>
    </row>
    <row r="63" spans="1:5" x14ac:dyDescent="0.35">
      <c r="A63">
        <v>104961</v>
      </c>
      <c r="B63" t="s">
        <v>257</v>
      </c>
      <c r="C63" t="s">
        <v>233</v>
      </c>
      <c r="D63">
        <v>6517179</v>
      </c>
      <c r="E63">
        <v>6554111</v>
      </c>
    </row>
    <row r="64" spans="1:5" x14ac:dyDescent="0.35">
      <c r="A64">
        <v>104962</v>
      </c>
      <c r="B64" t="s">
        <v>258</v>
      </c>
      <c r="C64" t="s">
        <v>233</v>
      </c>
      <c r="D64">
        <v>4570041</v>
      </c>
      <c r="E64">
        <v>4793580</v>
      </c>
    </row>
    <row r="65" spans="1:5" x14ac:dyDescent="0.35">
      <c r="A65">
        <v>104964</v>
      </c>
      <c r="B65" t="s">
        <v>259</v>
      </c>
      <c r="C65" t="s">
        <v>233</v>
      </c>
      <c r="D65">
        <v>6367704</v>
      </c>
      <c r="E65">
        <v>6431040</v>
      </c>
    </row>
    <row r="66" spans="1:5" x14ac:dyDescent="0.35">
      <c r="A66">
        <v>105097</v>
      </c>
      <c r="B66" t="s">
        <v>260</v>
      </c>
      <c r="C66" t="s">
        <v>233</v>
      </c>
      <c r="D66">
        <v>4057508</v>
      </c>
      <c r="E66">
        <v>4280448</v>
      </c>
    </row>
    <row r="67" spans="1:5" x14ac:dyDescent="0.35">
      <c r="A67">
        <v>105101</v>
      </c>
      <c r="B67" t="s">
        <v>262</v>
      </c>
      <c r="C67" t="s">
        <v>233</v>
      </c>
      <c r="D67">
        <v>4815566</v>
      </c>
      <c r="E67">
        <v>4791026</v>
      </c>
    </row>
    <row r="68" spans="1:5" x14ac:dyDescent="0.35">
      <c r="A68">
        <v>105103</v>
      </c>
      <c r="B68" t="s">
        <v>263</v>
      </c>
      <c r="C68" t="s">
        <v>233</v>
      </c>
      <c r="D68">
        <v>5305687</v>
      </c>
      <c r="E68">
        <v>5513938</v>
      </c>
    </row>
    <row r="69" spans="1:5" x14ac:dyDescent="0.35">
      <c r="A69">
        <v>105107</v>
      </c>
      <c r="B69" t="s">
        <v>264</v>
      </c>
      <c r="C69" t="s">
        <v>233</v>
      </c>
      <c r="D69">
        <v>5085132</v>
      </c>
      <c r="E69">
        <v>5118610</v>
      </c>
    </row>
    <row r="70" spans="1:5" x14ac:dyDescent="0.35">
      <c r="A70">
        <v>105252</v>
      </c>
      <c r="B70" t="s">
        <v>265</v>
      </c>
      <c r="C70" t="s">
        <v>233</v>
      </c>
      <c r="D70">
        <v>4810582</v>
      </c>
      <c r="E70">
        <v>4810582</v>
      </c>
    </row>
    <row r="71" spans="1:5" x14ac:dyDescent="0.35">
      <c r="A71">
        <v>105253</v>
      </c>
      <c r="B71" t="s">
        <v>267</v>
      </c>
      <c r="C71" t="s">
        <v>233</v>
      </c>
      <c r="D71">
        <v>8151354</v>
      </c>
      <c r="E71">
        <v>8047716</v>
      </c>
    </row>
    <row r="72" spans="1:5" x14ac:dyDescent="0.35">
      <c r="A72">
        <v>105262</v>
      </c>
      <c r="B72" t="s">
        <v>268</v>
      </c>
      <c r="C72" t="s">
        <v>233</v>
      </c>
      <c r="D72">
        <v>4621326</v>
      </c>
      <c r="E72">
        <v>4623012</v>
      </c>
    </row>
    <row r="73" spans="1:5" x14ac:dyDescent="0.35">
      <c r="A73">
        <v>105263</v>
      </c>
      <c r="B73" t="s">
        <v>269</v>
      </c>
      <c r="C73" t="s">
        <v>233</v>
      </c>
      <c r="D73">
        <v>5558829</v>
      </c>
      <c r="E73">
        <v>5453276</v>
      </c>
    </row>
    <row r="74" spans="1:5" x14ac:dyDescent="0.35">
      <c r="A74">
        <v>105264</v>
      </c>
      <c r="B74" t="s">
        <v>270</v>
      </c>
      <c r="C74" t="s">
        <v>233</v>
      </c>
      <c r="D74">
        <v>8002828</v>
      </c>
      <c r="E74">
        <v>7867844</v>
      </c>
    </row>
    <row r="75" spans="1:5" x14ac:dyDescent="0.35">
      <c r="A75">
        <v>105354</v>
      </c>
      <c r="B75" t="s">
        <v>271</v>
      </c>
      <c r="C75" t="s">
        <v>233</v>
      </c>
      <c r="D75">
        <v>5108628</v>
      </c>
      <c r="E75">
        <v>5279115</v>
      </c>
    </row>
    <row r="76" spans="1:5" x14ac:dyDescent="0.35">
      <c r="A76">
        <v>105355</v>
      </c>
      <c r="B76" t="s">
        <v>273</v>
      </c>
      <c r="C76" t="s">
        <v>233</v>
      </c>
      <c r="D76">
        <v>4647440</v>
      </c>
      <c r="E76">
        <v>4725700</v>
      </c>
    </row>
    <row r="77" spans="1:5" x14ac:dyDescent="0.35">
      <c r="A77">
        <v>105358</v>
      </c>
      <c r="B77" t="s">
        <v>274</v>
      </c>
      <c r="C77" t="s">
        <v>233</v>
      </c>
      <c r="D77">
        <v>4522983</v>
      </c>
      <c r="E77">
        <v>4453080</v>
      </c>
    </row>
    <row r="78" spans="1:5" x14ac:dyDescent="0.35">
      <c r="A78">
        <v>105360</v>
      </c>
      <c r="B78" t="s">
        <v>275</v>
      </c>
      <c r="C78" t="s">
        <v>233</v>
      </c>
      <c r="D78">
        <v>4767334</v>
      </c>
      <c r="E78">
        <v>4715194</v>
      </c>
    </row>
    <row r="79" spans="1:5" x14ac:dyDescent="0.35">
      <c r="A79">
        <v>105361</v>
      </c>
      <c r="B79" t="s">
        <v>276</v>
      </c>
      <c r="C79" t="s">
        <v>233</v>
      </c>
      <c r="D79">
        <v>5505150</v>
      </c>
      <c r="E79">
        <v>5556510</v>
      </c>
    </row>
    <row r="80" spans="1:5" x14ac:dyDescent="0.35">
      <c r="A80">
        <v>105362</v>
      </c>
      <c r="B80" t="s">
        <v>277</v>
      </c>
      <c r="C80" t="s">
        <v>233</v>
      </c>
      <c r="D80">
        <v>4465722</v>
      </c>
      <c r="E80">
        <v>4444480</v>
      </c>
    </row>
    <row r="81" spans="1:5" x14ac:dyDescent="0.35">
      <c r="A81">
        <v>105364</v>
      </c>
      <c r="B81" t="s">
        <v>278</v>
      </c>
      <c r="C81" t="s">
        <v>233</v>
      </c>
      <c r="D81">
        <v>3496804</v>
      </c>
      <c r="E81">
        <v>3767458</v>
      </c>
    </row>
    <row r="82" spans="1:5" x14ac:dyDescent="0.35">
      <c r="A82">
        <v>105365</v>
      </c>
      <c r="B82" t="s">
        <v>279</v>
      </c>
      <c r="C82" t="s">
        <v>233</v>
      </c>
      <c r="D82">
        <v>4018725</v>
      </c>
      <c r="E82">
        <v>3946380</v>
      </c>
    </row>
    <row r="83" spans="1:5" x14ac:dyDescent="0.35">
      <c r="A83">
        <v>105366</v>
      </c>
      <c r="B83" t="s">
        <v>280</v>
      </c>
      <c r="C83" t="s">
        <v>233</v>
      </c>
      <c r="D83">
        <v>6024296</v>
      </c>
      <c r="E83">
        <v>6032752</v>
      </c>
    </row>
    <row r="84" spans="1:5" x14ac:dyDescent="0.35">
      <c r="A84">
        <v>105367</v>
      </c>
      <c r="B84" t="s">
        <v>281</v>
      </c>
      <c r="C84" t="s">
        <v>233</v>
      </c>
      <c r="D84">
        <v>5127815</v>
      </c>
      <c r="E84">
        <v>5234405</v>
      </c>
    </row>
    <row r="85" spans="1:5" x14ac:dyDescent="0.35">
      <c r="A85">
        <v>105560</v>
      </c>
      <c r="B85" t="s">
        <v>282</v>
      </c>
      <c r="C85" t="s">
        <v>233</v>
      </c>
      <c r="D85">
        <v>12312376</v>
      </c>
      <c r="E85">
        <v>12537320</v>
      </c>
    </row>
    <row r="86" spans="1:5" x14ac:dyDescent="0.35">
      <c r="A86">
        <v>105574</v>
      </c>
      <c r="B86" t="s">
        <v>284</v>
      </c>
      <c r="C86" t="s">
        <v>233</v>
      </c>
      <c r="D86">
        <v>5391036</v>
      </c>
      <c r="E86">
        <v>5294268</v>
      </c>
    </row>
    <row r="87" spans="1:5" x14ac:dyDescent="0.35">
      <c r="A87">
        <v>105576</v>
      </c>
      <c r="B87" t="s">
        <v>285</v>
      </c>
      <c r="C87" t="s">
        <v>233</v>
      </c>
      <c r="D87">
        <v>5150880</v>
      </c>
      <c r="E87">
        <v>5369910</v>
      </c>
    </row>
    <row r="88" spans="1:5" x14ac:dyDescent="0.35">
      <c r="A88">
        <v>105577</v>
      </c>
      <c r="B88" t="s">
        <v>286</v>
      </c>
      <c r="C88" t="s">
        <v>233</v>
      </c>
      <c r="D88">
        <v>7201380</v>
      </c>
      <c r="E88">
        <v>6873060</v>
      </c>
    </row>
    <row r="89" spans="1:5" x14ac:dyDescent="0.35">
      <c r="A89">
        <v>105581</v>
      </c>
      <c r="B89" t="s">
        <v>287</v>
      </c>
      <c r="C89" t="s">
        <v>233</v>
      </c>
      <c r="D89">
        <v>5680126</v>
      </c>
      <c r="E89">
        <v>5787628</v>
      </c>
    </row>
    <row r="90" spans="1:5" x14ac:dyDescent="0.35">
      <c r="A90">
        <v>105736</v>
      </c>
      <c r="B90" t="s">
        <v>288</v>
      </c>
      <c r="C90" t="s">
        <v>233</v>
      </c>
      <c r="D90">
        <v>7122720</v>
      </c>
      <c r="E90">
        <v>7026941</v>
      </c>
    </row>
    <row r="91" spans="1:5" x14ac:dyDescent="0.35">
      <c r="A91">
        <v>105738</v>
      </c>
      <c r="B91" t="s">
        <v>290</v>
      </c>
      <c r="C91" t="s">
        <v>233</v>
      </c>
      <c r="D91">
        <v>9283224</v>
      </c>
      <c r="E91">
        <v>9390648</v>
      </c>
    </row>
    <row r="92" spans="1:5" x14ac:dyDescent="0.35">
      <c r="A92">
        <v>105834</v>
      </c>
      <c r="B92" t="s">
        <v>291</v>
      </c>
      <c r="C92" t="s">
        <v>233</v>
      </c>
      <c r="D92">
        <v>5558220</v>
      </c>
      <c r="E92">
        <v>5880588</v>
      </c>
    </row>
    <row r="93" spans="1:5" x14ac:dyDescent="0.35">
      <c r="A93">
        <v>105837</v>
      </c>
      <c r="B93" t="s">
        <v>293</v>
      </c>
      <c r="C93" t="s">
        <v>233</v>
      </c>
      <c r="D93">
        <v>7294950</v>
      </c>
      <c r="E93">
        <v>7039890</v>
      </c>
    </row>
    <row r="94" spans="1:5" x14ac:dyDescent="0.35">
      <c r="A94">
        <v>105839</v>
      </c>
      <c r="B94" t="s">
        <v>294</v>
      </c>
      <c r="C94" t="s">
        <v>233</v>
      </c>
      <c r="D94">
        <v>5067395</v>
      </c>
      <c r="E94">
        <v>5027666</v>
      </c>
    </row>
    <row r="95" spans="1:5" x14ac:dyDescent="0.35">
      <c r="A95">
        <v>105840</v>
      </c>
      <c r="B95" t="s">
        <v>295</v>
      </c>
      <c r="C95" t="s">
        <v>233</v>
      </c>
      <c r="D95">
        <v>7956130</v>
      </c>
      <c r="E95">
        <v>7286666</v>
      </c>
    </row>
    <row r="96" spans="1:5" x14ac:dyDescent="0.35">
      <c r="A96">
        <v>105844</v>
      </c>
      <c r="B96" t="s">
        <v>296</v>
      </c>
      <c r="C96" t="s">
        <v>233</v>
      </c>
      <c r="D96">
        <v>6131040</v>
      </c>
      <c r="E96">
        <v>6229620</v>
      </c>
    </row>
    <row r="97" spans="1:5" x14ac:dyDescent="0.35">
      <c r="A97">
        <v>105845</v>
      </c>
      <c r="B97" t="s">
        <v>297</v>
      </c>
      <c r="C97" t="s">
        <v>233</v>
      </c>
      <c r="D97">
        <v>6127082</v>
      </c>
      <c r="E97">
        <v>5948384</v>
      </c>
    </row>
    <row r="98" spans="1:5" x14ac:dyDescent="0.35">
      <c r="A98">
        <v>105986</v>
      </c>
      <c r="B98" t="s">
        <v>298</v>
      </c>
      <c r="C98" t="s">
        <v>233</v>
      </c>
      <c r="D98">
        <v>6362356</v>
      </c>
      <c r="E98">
        <v>6556668</v>
      </c>
    </row>
    <row r="99" spans="1:5" x14ac:dyDescent="0.35">
      <c r="A99">
        <v>105989</v>
      </c>
      <c r="B99" t="s">
        <v>300</v>
      </c>
      <c r="C99" t="s">
        <v>233</v>
      </c>
      <c r="D99">
        <v>6370425</v>
      </c>
      <c r="E99">
        <v>6856875</v>
      </c>
    </row>
    <row r="100" spans="1:5" x14ac:dyDescent="0.35">
      <c r="A100">
        <v>106133</v>
      </c>
      <c r="B100" t="s">
        <v>301</v>
      </c>
      <c r="C100" t="s">
        <v>233</v>
      </c>
      <c r="D100">
        <v>6293825</v>
      </c>
      <c r="E100">
        <v>6340260</v>
      </c>
    </row>
    <row r="101" spans="1:5" x14ac:dyDescent="0.35">
      <c r="A101">
        <v>106135</v>
      </c>
      <c r="B101" t="s">
        <v>303</v>
      </c>
      <c r="C101" t="s">
        <v>233</v>
      </c>
      <c r="D101">
        <v>6032403</v>
      </c>
      <c r="E101">
        <v>6212311</v>
      </c>
    </row>
    <row r="102" spans="1:5" x14ac:dyDescent="0.35">
      <c r="A102">
        <v>106136</v>
      </c>
      <c r="B102" t="s">
        <v>304</v>
      </c>
      <c r="C102" t="s">
        <v>233</v>
      </c>
      <c r="D102">
        <v>6041259</v>
      </c>
      <c r="E102">
        <v>6305712</v>
      </c>
    </row>
    <row r="103" spans="1:5" x14ac:dyDescent="0.35">
      <c r="A103">
        <v>106138</v>
      </c>
      <c r="B103" t="s">
        <v>305</v>
      </c>
      <c r="C103" t="s">
        <v>233</v>
      </c>
      <c r="D103">
        <v>7044440</v>
      </c>
      <c r="E103">
        <v>7114314</v>
      </c>
    </row>
    <row r="104" spans="1:5" x14ac:dyDescent="0.35">
      <c r="A104">
        <v>106139</v>
      </c>
      <c r="B104" t="s">
        <v>306</v>
      </c>
      <c r="C104" t="s">
        <v>233</v>
      </c>
      <c r="D104">
        <v>5522244</v>
      </c>
      <c r="E104">
        <v>5693688</v>
      </c>
    </row>
    <row r="105" spans="1:5" x14ac:dyDescent="0.35">
      <c r="A105">
        <v>106142</v>
      </c>
      <c r="B105" t="s">
        <v>110</v>
      </c>
      <c r="C105" t="s">
        <v>233</v>
      </c>
      <c r="D105">
        <v>4194970</v>
      </c>
      <c r="E105">
        <v>4374981</v>
      </c>
    </row>
    <row r="106" spans="1:5" x14ac:dyDescent="0.35">
      <c r="A106">
        <v>106143</v>
      </c>
      <c r="B106" t="s">
        <v>307</v>
      </c>
      <c r="C106" t="s">
        <v>233</v>
      </c>
      <c r="D106">
        <v>4058118</v>
      </c>
      <c r="E106">
        <v>4046328</v>
      </c>
    </row>
    <row r="107" spans="1:5" x14ac:dyDescent="0.35">
      <c r="A107">
        <v>106144</v>
      </c>
      <c r="B107" t="s">
        <v>308</v>
      </c>
      <c r="C107" t="s">
        <v>233</v>
      </c>
      <c r="D107">
        <v>3682906</v>
      </c>
      <c r="E107">
        <v>3730456</v>
      </c>
    </row>
    <row r="108" spans="1:5" x14ac:dyDescent="0.35">
      <c r="A108">
        <v>106266</v>
      </c>
      <c r="B108" t="s">
        <v>309</v>
      </c>
      <c r="C108" t="s">
        <v>233</v>
      </c>
      <c r="D108">
        <v>4626348</v>
      </c>
      <c r="E108">
        <v>4687024</v>
      </c>
    </row>
    <row r="109" spans="1:5" x14ac:dyDescent="0.35">
      <c r="A109">
        <v>106268</v>
      </c>
      <c r="B109" t="s">
        <v>311</v>
      </c>
      <c r="C109" t="s">
        <v>233</v>
      </c>
      <c r="D109">
        <v>5708460</v>
      </c>
      <c r="E109">
        <v>5990590</v>
      </c>
    </row>
    <row r="110" spans="1:5" x14ac:dyDescent="0.35">
      <c r="A110">
        <v>106270</v>
      </c>
      <c r="B110" t="s">
        <v>312</v>
      </c>
      <c r="C110" t="s">
        <v>233</v>
      </c>
      <c r="D110">
        <v>4258688</v>
      </c>
      <c r="E110">
        <v>4362960</v>
      </c>
    </row>
    <row r="111" spans="1:5" x14ac:dyDescent="0.35">
      <c r="A111">
        <v>106271</v>
      </c>
      <c r="B111" t="s">
        <v>313</v>
      </c>
      <c r="C111" t="s">
        <v>233</v>
      </c>
      <c r="D111">
        <v>4087894</v>
      </c>
      <c r="E111">
        <v>4201594</v>
      </c>
    </row>
    <row r="112" spans="1:5" x14ac:dyDescent="0.35">
      <c r="A112">
        <v>106365</v>
      </c>
      <c r="B112" t="s">
        <v>314</v>
      </c>
      <c r="C112" t="s">
        <v>233</v>
      </c>
      <c r="D112">
        <v>2991456</v>
      </c>
      <c r="E112">
        <v>2983032</v>
      </c>
    </row>
    <row r="113" spans="1:5" x14ac:dyDescent="0.35">
      <c r="A113">
        <v>106368</v>
      </c>
      <c r="B113" t="s">
        <v>316</v>
      </c>
      <c r="C113" t="s">
        <v>233</v>
      </c>
      <c r="D113">
        <v>3882756</v>
      </c>
      <c r="E113">
        <v>4071651</v>
      </c>
    </row>
    <row r="114" spans="1:5" x14ac:dyDescent="0.35">
      <c r="A114">
        <v>106370</v>
      </c>
      <c r="B114" t="s">
        <v>317</v>
      </c>
      <c r="C114" t="s">
        <v>233</v>
      </c>
      <c r="D114">
        <v>5784822</v>
      </c>
      <c r="E114">
        <v>5850504</v>
      </c>
    </row>
    <row r="115" spans="1:5" x14ac:dyDescent="0.35">
      <c r="A115">
        <v>106372</v>
      </c>
      <c r="B115" t="s">
        <v>318</v>
      </c>
      <c r="C115" t="s">
        <v>233</v>
      </c>
      <c r="D115">
        <v>3175341</v>
      </c>
      <c r="E115">
        <v>3228576</v>
      </c>
    </row>
    <row r="116" spans="1:5" x14ac:dyDescent="0.35">
      <c r="A116">
        <v>106375</v>
      </c>
      <c r="B116" t="s">
        <v>319</v>
      </c>
      <c r="C116" t="s">
        <v>233</v>
      </c>
      <c r="D116">
        <v>3636716</v>
      </c>
      <c r="E116">
        <v>3942022</v>
      </c>
    </row>
    <row r="117" spans="1:5" x14ac:dyDescent="0.35">
      <c r="A117">
        <v>106376</v>
      </c>
      <c r="B117" t="s">
        <v>320</v>
      </c>
      <c r="C117" t="s">
        <v>233</v>
      </c>
      <c r="D117">
        <v>6278934</v>
      </c>
      <c r="E117">
        <v>6125370</v>
      </c>
    </row>
    <row r="118" spans="1:5" x14ac:dyDescent="0.35">
      <c r="A118">
        <v>106521</v>
      </c>
      <c r="B118" t="s">
        <v>321</v>
      </c>
      <c r="C118" t="s">
        <v>233</v>
      </c>
      <c r="D118">
        <v>5571470</v>
      </c>
      <c r="E118">
        <v>5916225</v>
      </c>
    </row>
    <row r="119" spans="1:5" x14ac:dyDescent="0.35">
      <c r="A119">
        <v>106523</v>
      </c>
      <c r="B119" t="s">
        <v>323</v>
      </c>
      <c r="C119" t="s">
        <v>233</v>
      </c>
      <c r="D119">
        <v>5313475</v>
      </c>
      <c r="E119">
        <v>5281222</v>
      </c>
    </row>
    <row r="120" spans="1:5" x14ac:dyDescent="0.35">
      <c r="A120">
        <v>106525</v>
      </c>
      <c r="B120" t="s">
        <v>324</v>
      </c>
      <c r="C120" t="s">
        <v>233</v>
      </c>
      <c r="D120">
        <v>4649806</v>
      </c>
      <c r="E120">
        <v>4927195</v>
      </c>
    </row>
    <row r="121" spans="1:5" x14ac:dyDescent="0.35">
      <c r="A121">
        <v>106528</v>
      </c>
      <c r="B121" t="s">
        <v>325</v>
      </c>
      <c r="C121" t="s">
        <v>233</v>
      </c>
      <c r="D121">
        <v>5200812</v>
      </c>
      <c r="E121">
        <v>5051016</v>
      </c>
    </row>
    <row r="122" spans="1:5" x14ac:dyDescent="0.35">
      <c r="A122">
        <v>106529</v>
      </c>
      <c r="B122" t="s">
        <v>326</v>
      </c>
      <c r="C122" t="s">
        <v>233</v>
      </c>
      <c r="D122">
        <v>3563127</v>
      </c>
      <c r="E122">
        <v>3693375</v>
      </c>
    </row>
    <row r="123" spans="1:5" x14ac:dyDescent="0.35">
      <c r="A123">
        <v>106534</v>
      </c>
      <c r="B123" t="s">
        <v>327</v>
      </c>
      <c r="C123" t="s">
        <v>233</v>
      </c>
      <c r="D123">
        <v>7568640</v>
      </c>
      <c r="E123">
        <v>7696098</v>
      </c>
    </row>
    <row r="124" spans="1:5" x14ac:dyDescent="0.35">
      <c r="A124">
        <v>106535</v>
      </c>
      <c r="B124" t="s">
        <v>328</v>
      </c>
      <c r="C124" t="s">
        <v>233</v>
      </c>
      <c r="D124">
        <v>5264385</v>
      </c>
      <c r="E124">
        <v>5331355</v>
      </c>
    </row>
    <row r="125" spans="1:5" x14ac:dyDescent="0.35">
      <c r="A125">
        <v>106537</v>
      </c>
      <c r="B125" t="s">
        <v>329</v>
      </c>
      <c r="C125" t="s">
        <v>233</v>
      </c>
      <c r="D125">
        <v>5042460</v>
      </c>
      <c r="E125">
        <v>4969920</v>
      </c>
    </row>
    <row r="126" spans="1:5" x14ac:dyDescent="0.35">
      <c r="A126">
        <v>106538</v>
      </c>
      <c r="B126" t="s">
        <v>118</v>
      </c>
      <c r="C126" t="s">
        <v>233</v>
      </c>
      <c r="D126">
        <v>8454510</v>
      </c>
      <c r="E126">
        <v>8377947</v>
      </c>
    </row>
    <row r="127" spans="1:5" x14ac:dyDescent="0.35">
      <c r="A127">
        <v>106540</v>
      </c>
      <c r="B127" t="s">
        <v>330</v>
      </c>
      <c r="C127" t="s">
        <v>233</v>
      </c>
      <c r="D127">
        <v>6098742</v>
      </c>
      <c r="E127">
        <v>6180750</v>
      </c>
    </row>
    <row r="128" spans="1:5" x14ac:dyDescent="0.35">
      <c r="A128">
        <v>111396</v>
      </c>
      <c r="B128" t="s">
        <v>440</v>
      </c>
      <c r="C128" t="s">
        <v>233</v>
      </c>
      <c r="D128">
        <v>3221028</v>
      </c>
      <c r="E128">
        <v>3488661</v>
      </c>
    </row>
    <row r="129" spans="1:5" x14ac:dyDescent="0.35">
      <c r="A129">
        <v>111410</v>
      </c>
      <c r="B129" t="s">
        <v>442</v>
      </c>
      <c r="C129" t="s">
        <v>233</v>
      </c>
      <c r="D129">
        <v>4227288</v>
      </c>
      <c r="E129">
        <v>4198779</v>
      </c>
    </row>
    <row r="130" spans="1:5" x14ac:dyDescent="0.35">
      <c r="A130">
        <v>111414</v>
      </c>
      <c r="B130" t="s">
        <v>444</v>
      </c>
      <c r="C130" t="s">
        <v>233</v>
      </c>
      <c r="D130">
        <v>5404896</v>
      </c>
      <c r="E130">
        <v>5434128</v>
      </c>
    </row>
    <row r="131" spans="1:5" x14ac:dyDescent="0.35">
      <c r="A131">
        <v>111419</v>
      </c>
      <c r="B131" t="s">
        <v>445</v>
      </c>
      <c r="C131" t="s">
        <v>233</v>
      </c>
      <c r="D131">
        <v>5303284</v>
      </c>
      <c r="E131">
        <v>5343688</v>
      </c>
    </row>
    <row r="132" spans="1:5" x14ac:dyDescent="0.35">
      <c r="A132">
        <v>111422</v>
      </c>
      <c r="B132" t="s">
        <v>446</v>
      </c>
      <c r="C132" t="s">
        <v>233</v>
      </c>
      <c r="D132">
        <v>7559400</v>
      </c>
      <c r="E132">
        <v>7650230</v>
      </c>
    </row>
    <row r="133" spans="1:5" x14ac:dyDescent="0.35">
      <c r="A133">
        <v>111424</v>
      </c>
      <c r="B133" t="s">
        <v>447</v>
      </c>
      <c r="C133" t="s">
        <v>233</v>
      </c>
      <c r="D133">
        <v>6337734</v>
      </c>
      <c r="E133">
        <v>6083871</v>
      </c>
    </row>
    <row r="134" spans="1:5" x14ac:dyDescent="0.35">
      <c r="A134">
        <v>111429</v>
      </c>
      <c r="B134" t="s">
        <v>448</v>
      </c>
      <c r="C134" t="s">
        <v>233</v>
      </c>
      <c r="D134">
        <v>8098960</v>
      </c>
      <c r="E134">
        <v>8454045</v>
      </c>
    </row>
    <row r="135" spans="1:5" x14ac:dyDescent="0.35">
      <c r="A135">
        <v>111430</v>
      </c>
      <c r="B135" t="s">
        <v>449</v>
      </c>
      <c r="C135" t="s">
        <v>233</v>
      </c>
      <c r="D135">
        <v>5695120</v>
      </c>
      <c r="E135">
        <v>5623100</v>
      </c>
    </row>
    <row r="136" spans="1:5" x14ac:dyDescent="0.35">
      <c r="A136">
        <v>111440</v>
      </c>
      <c r="B136" t="s">
        <v>451</v>
      </c>
      <c r="C136" t="s">
        <v>233</v>
      </c>
      <c r="D136">
        <v>6536124</v>
      </c>
      <c r="E136">
        <v>6662664</v>
      </c>
    </row>
    <row r="137" spans="1:5" x14ac:dyDescent="0.35">
      <c r="A137">
        <v>111443</v>
      </c>
      <c r="B137" t="s">
        <v>452</v>
      </c>
      <c r="C137" t="s">
        <v>233</v>
      </c>
      <c r="D137">
        <v>10745995</v>
      </c>
      <c r="E137">
        <v>10907195</v>
      </c>
    </row>
    <row r="138" spans="1:5" x14ac:dyDescent="0.35">
      <c r="A138">
        <v>111450</v>
      </c>
      <c r="B138" t="s">
        <v>453</v>
      </c>
      <c r="C138" t="s">
        <v>233</v>
      </c>
      <c r="D138">
        <v>6471260</v>
      </c>
      <c r="E138">
        <v>6137625</v>
      </c>
    </row>
    <row r="139" spans="1:5" x14ac:dyDescent="0.35">
      <c r="A139">
        <v>111451</v>
      </c>
      <c r="B139" t="s">
        <v>454</v>
      </c>
      <c r="C139" t="s">
        <v>233</v>
      </c>
      <c r="D139">
        <v>4486730</v>
      </c>
      <c r="E139">
        <v>4674052</v>
      </c>
    </row>
    <row r="140" spans="1:5" x14ac:dyDescent="0.35">
      <c r="A140">
        <v>111454</v>
      </c>
      <c r="B140" t="s">
        <v>455</v>
      </c>
      <c r="C140" t="s">
        <v>233</v>
      </c>
      <c r="D140">
        <v>4752149</v>
      </c>
      <c r="E140">
        <v>4776962</v>
      </c>
    </row>
    <row r="141" spans="1:5" x14ac:dyDescent="0.35">
      <c r="A141">
        <v>111457</v>
      </c>
      <c r="B141" t="s">
        <v>456</v>
      </c>
      <c r="C141" t="s">
        <v>233</v>
      </c>
      <c r="D141">
        <v>8614038</v>
      </c>
      <c r="E141">
        <v>8695776</v>
      </c>
    </row>
    <row r="142" spans="1:5" x14ac:dyDescent="0.35">
      <c r="A142">
        <v>112375</v>
      </c>
      <c r="B142" t="s">
        <v>472</v>
      </c>
      <c r="C142" t="s">
        <v>233</v>
      </c>
      <c r="D142">
        <v>1073096</v>
      </c>
      <c r="E142">
        <v>1083760</v>
      </c>
    </row>
    <row r="143" spans="1:5" x14ac:dyDescent="0.35">
      <c r="A143">
        <v>112377</v>
      </c>
      <c r="B143" t="s">
        <v>474</v>
      </c>
      <c r="C143" t="s">
        <v>233</v>
      </c>
      <c r="D143">
        <v>1172556</v>
      </c>
      <c r="E143">
        <v>1168398</v>
      </c>
    </row>
    <row r="144" spans="1:5" x14ac:dyDescent="0.35">
      <c r="A144">
        <v>112378</v>
      </c>
      <c r="B144" t="s">
        <v>475</v>
      </c>
      <c r="C144" t="s">
        <v>233</v>
      </c>
      <c r="D144">
        <v>812404</v>
      </c>
      <c r="E144">
        <v>834316</v>
      </c>
    </row>
    <row r="145" spans="1:5" x14ac:dyDescent="0.35">
      <c r="A145">
        <v>112379</v>
      </c>
      <c r="B145" t="s">
        <v>476</v>
      </c>
      <c r="C145" t="s">
        <v>233</v>
      </c>
      <c r="D145">
        <v>2951696</v>
      </c>
      <c r="E145">
        <v>2999312</v>
      </c>
    </row>
    <row r="146" spans="1:5" x14ac:dyDescent="0.35">
      <c r="A146">
        <v>112382</v>
      </c>
      <c r="B146" t="s">
        <v>477</v>
      </c>
      <c r="C146" t="s">
        <v>233</v>
      </c>
      <c r="D146">
        <v>3955140</v>
      </c>
      <c r="E146">
        <v>3955140</v>
      </c>
    </row>
    <row r="147" spans="1:5" x14ac:dyDescent="0.35">
      <c r="A147">
        <v>112383</v>
      </c>
      <c r="B147" t="s">
        <v>478</v>
      </c>
      <c r="C147" t="s">
        <v>233</v>
      </c>
      <c r="D147">
        <v>5426568</v>
      </c>
      <c r="E147">
        <v>5402740</v>
      </c>
    </row>
    <row r="148" spans="1:5" x14ac:dyDescent="0.35">
      <c r="A148">
        <v>112384</v>
      </c>
      <c r="B148" t="s">
        <v>479</v>
      </c>
      <c r="C148" t="s">
        <v>233</v>
      </c>
      <c r="D148">
        <v>1239810</v>
      </c>
      <c r="E148">
        <v>1214785</v>
      </c>
    </row>
    <row r="149" spans="1:5" x14ac:dyDescent="0.35">
      <c r="A149">
        <v>112385</v>
      </c>
      <c r="B149" t="s">
        <v>480</v>
      </c>
      <c r="C149" t="s">
        <v>233</v>
      </c>
      <c r="D149">
        <v>6613128</v>
      </c>
      <c r="E149">
        <v>6660192</v>
      </c>
    </row>
    <row r="150" spans="1:5" x14ac:dyDescent="0.35">
      <c r="A150">
        <v>112388</v>
      </c>
      <c r="B150" t="s">
        <v>481</v>
      </c>
      <c r="C150" t="s">
        <v>233</v>
      </c>
      <c r="D150">
        <v>2985310</v>
      </c>
      <c r="E150">
        <v>3025731</v>
      </c>
    </row>
    <row r="151" spans="1:5" x14ac:dyDescent="0.35">
      <c r="A151">
        <v>112393</v>
      </c>
      <c r="B151" t="s">
        <v>482</v>
      </c>
      <c r="C151" t="s">
        <v>233</v>
      </c>
      <c r="D151">
        <v>7495348</v>
      </c>
      <c r="E151">
        <v>7396871</v>
      </c>
    </row>
    <row r="152" spans="1:5" x14ac:dyDescent="0.35">
      <c r="A152">
        <v>112397</v>
      </c>
      <c r="B152" t="s">
        <v>483</v>
      </c>
      <c r="C152" t="s">
        <v>233</v>
      </c>
      <c r="D152">
        <v>6804435</v>
      </c>
      <c r="E152">
        <v>7095385</v>
      </c>
    </row>
    <row r="153" spans="1:5" x14ac:dyDescent="0.35">
      <c r="A153">
        <v>112398</v>
      </c>
      <c r="B153" t="s">
        <v>484</v>
      </c>
      <c r="C153" t="s">
        <v>233</v>
      </c>
      <c r="D153">
        <v>4896654</v>
      </c>
      <c r="E153">
        <v>5365605</v>
      </c>
    </row>
    <row r="154" spans="1:5" x14ac:dyDescent="0.35">
      <c r="A154">
        <v>112399</v>
      </c>
      <c r="B154" t="s">
        <v>485</v>
      </c>
      <c r="C154" t="s">
        <v>233</v>
      </c>
      <c r="D154">
        <v>3889074</v>
      </c>
      <c r="E154">
        <v>4207962</v>
      </c>
    </row>
    <row r="155" spans="1:5" x14ac:dyDescent="0.35">
      <c r="A155">
        <v>112400</v>
      </c>
      <c r="B155" t="s">
        <v>486</v>
      </c>
      <c r="C155" t="s">
        <v>233</v>
      </c>
      <c r="D155">
        <v>4431896</v>
      </c>
      <c r="E155">
        <v>4541516</v>
      </c>
    </row>
    <row r="156" spans="1:5" x14ac:dyDescent="0.35">
      <c r="A156">
        <v>112401</v>
      </c>
      <c r="B156" t="s">
        <v>487</v>
      </c>
      <c r="C156" t="s">
        <v>233</v>
      </c>
      <c r="D156">
        <v>3552973</v>
      </c>
      <c r="E156">
        <v>3661371</v>
      </c>
    </row>
    <row r="157" spans="1:5" x14ac:dyDescent="0.35">
      <c r="A157">
        <v>119707</v>
      </c>
      <c r="B157" t="s">
        <v>689</v>
      </c>
      <c r="C157" t="s">
        <v>233</v>
      </c>
      <c r="D157">
        <v>4551989</v>
      </c>
      <c r="E157">
        <v>4425445</v>
      </c>
    </row>
    <row r="158" spans="1:5" x14ac:dyDescent="0.35">
      <c r="A158">
        <v>119714</v>
      </c>
      <c r="B158" t="s">
        <v>691</v>
      </c>
      <c r="C158" t="s">
        <v>233</v>
      </c>
      <c r="D158">
        <v>4495491</v>
      </c>
      <c r="E158">
        <v>4497129</v>
      </c>
    </row>
    <row r="159" spans="1:5" x14ac:dyDescent="0.35">
      <c r="A159">
        <v>119716</v>
      </c>
      <c r="B159" t="s">
        <v>692</v>
      </c>
      <c r="C159" t="s">
        <v>233</v>
      </c>
      <c r="D159">
        <v>5877388</v>
      </c>
      <c r="E159">
        <v>6084642</v>
      </c>
    </row>
    <row r="160" spans="1:5" x14ac:dyDescent="0.35">
      <c r="A160">
        <v>119721</v>
      </c>
      <c r="B160" t="s">
        <v>693</v>
      </c>
      <c r="C160" t="s">
        <v>233</v>
      </c>
      <c r="D160">
        <v>3529268</v>
      </c>
      <c r="E160">
        <v>3718274</v>
      </c>
    </row>
    <row r="161" spans="1:5" x14ac:dyDescent="0.35">
      <c r="A161">
        <v>119722</v>
      </c>
      <c r="B161" t="s">
        <v>694</v>
      </c>
      <c r="C161" t="s">
        <v>233</v>
      </c>
      <c r="D161">
        <v>4826500</v>
      </c>
      <c r="E161">
        <v>4844875</v>
      </c>
    </row>
    <row r="162" spans="1:5" x14ac:dyDescent="0.35">
      <c r="A162">
        <v>119723</v>
      </c>
      <c r="B162" t="s">
        <v>695</v>
      </c>
      <c r="C162" t="s">
        <v>233</v>
      </c>
      <c r="D162">
        <v>2284464</v>
      </c>
      <c r="E162">
        <v>2493036</v>
      </c>
    </row>
    <row r="163" spans="1:5" x14ac:dyDescent="0.35">
      <c r="A163">
        <v>119740</v>
      </c>
      <c r="B163" t="s">
        <v>696</v>
      </c>
      <c r="C163" t="s">
        <v>233</v>
      </c>
      <c r="D163">
        <v>7431352</v>
      </c>
      <c r="E163">
        <v>7706176</v>
      </c>
    </row>
    <row r="164" spans="1:5" x14ac:dyDescent="0.35">
      <c r="A164">
        <v>119743</v>
      </c>
      <c r="B164" t="s">
        <v>697</v>
      </c>
      <c r="C164" t="s">
        <v>233</v>
      </c>
      <c r="D164">
        <v>3949710</v>
      </c>
      <c r="E164">
        <v>3929160</v>
      </c>
    </row>
    <row r="165" spans="1:5" x14ac:dyDescent="0.35">
      <c r="A165">
        <v>119744</v>
      </c>
      <c r="B165" t="s">
        <v>698</v>
      </c>
      <c r="C165" t="s">
        <v>233</v>
      </c>
      <c r="D165">
        <v>6201792</v>
      </c>
      <c r="E165">
        <v>6405492</v>
      </c>
    </row>
    <row r="166" spans="1:5" x14ac:dyDescent="0.35">
      <c r="A166">
        <v>119745</v>
      </c>
      <c r="B166" t="s">
        <v>699</v>
      </c>
      <c r="C166" t="s">
        <v>233</v>
      </c>
      <c r="D166">
        <v>2878455</v>
      </c>
      <c r="E166">
        <v>2867406</v>
      </c>
    </row>
    <row r="167" spans="1:5" x14ac:dyDescent="0.35">
      <c r="A167">
        <v>119749</v>
      </c>
      <c r="B167" t="s">
        <v>700</v>
      </c>
      <c r="C167" t="s">
        <v>233</v>
      </c>
      <c r="D167">
        <v>3860640</v>
      </c>
      <c r="E167">
        <v>4024800</v>
      </c>
    </row>
    <row r="168" spans="1:5" x14ac:dyDescent="0.35">
      <c r="A168">
        <v>119751</v>
      </c>
      <c r="B168" t="s">
        <v>701</v>
      </c>
      <c r="C168" t="s">
        <v>233</v>
      </c>
      <c r="D168">
        <v>3383530</v>
      </c>
      <c r="E168">
        <v>3628296</v>
      </c>
    </row>
    <row r="169" spans="1:5" x14ac:dyDescent="0.35">
      <c r="A169">
        <v>119753</v>
      </c>
      <c r="B169" t="s">
        <v>702</v>
      </c>
      <c r="C169" t="s">
        <v>233</v>
      </c>
      <c r="D169">
        <v>3167438</v>
      </c>
      <c r="E169">
        <v>3039637</v>
      </c>
    </row>
    <row r="170" spans="1:5" x14ac:dyDescent="0.35">
      <c r="A170">
        <v>119757</v>
      </c>
      <c r="B170" t="s">
        <v>703</v>
      </c>
      <c r="C170" t="s">
        <v>233</v>
      </c>
      <c r="D170">
        <v>4400314</v>
      </c>
      <c r="E170">
        <v>4494154</v>
      </c>
    </row>
    <row r="171" spans="1:5" x14ac:dyDescent="0.35">
      <c r="A171">
        <v>119759</v>
      </c>
      <c r="B171" t="s">
        <v>704</v>
      </c>
      <c r="C171" t="s">
        <v>233</v>
      </c>
      <c r="D171">
        <v>4638387</v>
      </c>
      <c r="E171">
        <v>4624932</v>
      </c>
    </row>
    <row r="172" spans="1:5" x14ac:dyDescent="0.35">
      <c r="A172">
        <v>119761</v>
      </c>
      <c r="B172" t="s">
        <v>705</v>
      </c>
      <c r="C172" t="s">
        <v>233</v>
      </c>
      <c r="D172">
        <v>8091062</v>
      </c>
      <c r="E172">
        <v>8157394</v>
      </c>
    </row>
    <row r="173" spans="1:5" x14ac:dyDescent="0.35">
      <c r="A173">
        <v>119765</v>
      </c>
      <c r="B173" t="s">
        <v>706</v>
      </c>
      <c r="C173" t="s">
        <v>233</v>
      </c>
      <c r="D173">
        <v>3636240</v>
      </c>
      <c r="E173">
        <v>3659870</v>
      </c>
    </row>
    <row r="174" spans="1:5" x14ac:dyDescent="0.35">
      <c r="A174">
        <v>119767</v>
      </c>
      <c r="B174" t="s">
        <v>707</v>
      </c>
      <c r="C174" t="s">
        <v>233</v>
      </c>
      <c r="D174">
        <v>8221904</v>
      </c>
      <c r="E174">
        <v>8374392</v>
      </c>
    </row>
    <row r="175" spans="1:5" x14ac:dyDescent="0.35">
      <c r="A175">
        <v>119770</v>
      </c>
      <c r="B175" t="s">
        <v>708</v>
      </c>
      <c r="C175" t="s">
        <v>233</v>
      </c>
      <c r="D175">
        <v>4232276</v>
      </c>
      <c r="E175">
        <v>4515096</v>
      </c>
    </row>
    <row r="176" spans="1:5" x14ac:dyDescent="0.35">
      <c r="A176">
        <v>119771</v>
      </c>
      <c r="B176" t="s">
        <v>709</v>
      </c>
      <c r="C176" t="s">
        <v>233</v>
      </c>
      <c r="D176">
        <v>4481568</v>
      </c>
      <c r="E176">
        <v>4295424</v>
      </c>
    </row>
    <row r="177" spans="1:5" x14ac:dyDescent="0.35">
      <c r="A177">
        <v>119773</v>
      </c>
      <c r="B177" t="s">
        <v>710</v>
      </c>
      <c r="C177" t="s">
        <v>233</v>
      </c>
      <c r="D177">
        <v>4028332</v>
      </c>
      <c r="E177">
        <v>4028332</v>
      </c>
    </row>
    <row r="178" spans="1:5" x14ac:dyDescent="0.35">
      <c r="A178">
        <v>119774</v>
      </c>
      <c r="B178" t="s">
        <v>711</v>
      </c>
      <c r="C178" t="s">
        <v>233</v>
      </c>
      <c r="D178">
        <v>4248882</v>
      </c>
      <c r="E178">
        <v>4261322</v>
      </c>
    </row>
    <row r="179" spans="1:5" x14ac:dyDescent="0.35">
      <c r="A179">
        <v>119775</v>
      </c>
      <c r="B179" t="s">
        <v>712</v>
      </c>
      <c r="C179" t="s">
        <v>233</v>
      </c>
      <c r="D179">
        <v>4573184</v>
      </c>
      <c r="E179">
        <v>4556480</v>
      </c>
    </row>
    <row r="180" spans="1:5" x14ac:dyDescent="0.35">
      <c r="A180">
        <v>119779</v>
      </c>
      <c r="B180" t="s">
        <v>52</v>
      </c>
      <c r="C180" t="s">
        <v>233</v>
      </c>
      <c r="D180">
        <v>4886522</v>
      </c>
      <c r="E180">
        <v>4811467</v>
      </c>
    </row>
    <row r="181" spans="1:5" x14ac:dyDescent="0.35">
      <c r="A181">
        <v>119780</v>
      </c>
      <c r="B181" t="s">
        <v>713</v>
      </c>
      <c r="C181" t="s">
        <v>233</v>
      </c>
      <c r="D181">
        <v>4289029</v>
      </c>
      <c r="E181">
        <v>4307200</v>
      </c>
    </row>
    <row r="182" spans="1:5" x14ac:dyDescent="0.35">
      <c r="A182">
        <v>119781</v>
      </c>
      <c r="B182" t="s">
        <v>714</v>
      </c>
      <c r="C182" t="s">
        <v>233</v>
      </c>
      <c r="D182">
        <v>2038230</v>
      </c>
      <c r="E182">
        <v>2086290</v>
      </c>
    </row>
    <row r="183" spans="1:5" x14ac:dyDescent="0.35">
      <c r="A183">
        <v>119782</v>
      </c>
      <c r="B183" t="s">
        <v>715</v>
      </c>
      <c r="C183" t="s">
        <v>233</v>
      </c>
      <c r="D183">
        <v>4933664</v>
      </c>
      <c r="E183">
        <v>5208416</v>
      </c>
    </row>
    <row r="184" spans="1:5" x14ac:dyDescent="0.35">
      <c r="A184">
        <v>119784</v>
      </c>
      <c r="B184" t="s">
        <v>716</v>
      </c>
      <c r="C184" t="s">
        <v>233</v>
      </c>
      <c r="D184">
        <v>3794748</v>
      </c>
      <c r="E184">
        <v>3963449</v>
      </c>
    </row>
    <row r="185" spans="1:5" x14ac:dyDescent="0.35">
      <c r="A185">
        <v>119785</v>
      </c>
      <c r="B185" t="s">
        <v>717</v>
      </c>
      <c r="C185" t="s">
        <v>233</v>
      </c>
      <c r="D185">
        <v>3939875</v>
      </c>
      <c r="E185">
        <v>4013175</v>
      </c>
    </row>
    <row r="186" spans="1:5" x14ac:dyDescent="0.35">
      <c r="A186">
        <v>119788</v>
      </c>
      <c r="B186" t="s">
        <v>718</v>
      </c>
      <c r="C186" t="s">
        <v>233</v>
      </c>
      <c r="D186">
        <v>3918024</v>
      </c>
      <c r="E186">
        <v>4062960</v>
      </c>
    </row>
    <row r="187" spans="1:5" x14ac:dyDescent="0.35">
      <c r="A187">
        <v>119789</v>
      </c>
      <c r="B187" t="s">
        <v>719</v>
      </c>
      <c r="C187" t="s">
        <v>233</v>
      </c>
      <c r="D187">
        <v>3836160</v>
      </c>
      <c r="E187">
        <v>3761664</v>
      </c>
    </row>
    <row r="188" spans="1:5" x14ac:dyDescent="0.35">
      <c r="A188">
        <v>119790</v>
      </c>
      <c r="B188" t="s">
        <v>720</v>
      </c>
      <c r="C188" t="s">
        <v>233</v>
      </c>
      <c r="D188">
        <v>5182783</v>
      </c>
      <c r="E188">
        <v>5736757</v>
      </c>
    </row>
    <row r="189" spans="1:5" x14ac:dyDescent="0.35">
      <c r="A189">
        <v>119792</v>
      </c>
      <c r="B189" t="s">
        <v>718</v>
      </c>
      <c r="C189" t="s">
        <v>233</v>
      </c>
      <c r="D189">
        <v>3363105</v>
      </c>
      <c r="E189">
        <v>3468050</v>
      </c>
    </row>
    <row r="190" spans="1:5" x14ac:dyDescent="0.35">
      <c r="A190">
        <v>119793</v>
      </c>
      <c r="B190" t="s">
        <v>722</v>
      </c>
      <c r="C190" t="s">
        <v>233</v>
      </c>
      <c r="D190">
        <v>5929210</v>
      </c>
      <c r="E190">
        <v>5944120</v>
      </c>
    </row>
    <row r="191" spans="1:5" x14ac:dyDescent="0.35">
      <c r="A191">
        <v>119794</v>
      </c>
      <c r="B191" t="s">
        <v>723</v>
      </c>
      <c r="C191" t="s">
        <v>233</v>
      </c>
      <c r="D191">
        <v>4228875</v>
      </c>
      <c r="E191">
        <v>4368000</v>
      </c>
    </row>
    <row r="192" spans="1:5" x14ac:dyDescent="0.35">
      <c r="A192">
        <v>119797</v>
      </c>
      <c r="B192" t="s">
        <v>724</v>
      </c>
      <c r="C192" t="s">
        <v>233</v>
      </c>
      <c r="D192">
        <v>2601947</v>
      </c>
      <c r="E192">
        <v>2637720</v>
      </c>
    </row>
    <row r="193" spans="1:5" x14ac:dyDescent="0.35">
      <c r="A193">
        <v>119798</v>
      </c>
      <c r="B193" t="s">
        <v>725</v>
      </c>
      <c r="C193" t="s">
        <v>233</v>
      </c>
      <c r="D193">
        <v>4371436</v>
      </c>
      <c r="E193">
        <v>4630105</v>
      </c>
    </row>
    <row r="194" spans="1:5" x14ac:dyDescent="0.35">
      <c r="A194">
        <v>119799</v>
      </c>
      <c r="B194" t="s">
        <v>726</v>
      </c>
      <c r="C194" t="s">
        <v>233</v>
      </c>
      <c r="D194">
        <v>4623160</v>
      </c>
      <c r="E194">
        <v>4657600</v>
      </c>
    </row>
    <row r="195" spans="1:5" x14ac:dyDescent="0.35">
      <c r="A195">
        <v>119800</v>
      </c>
      <c r="B195" t="s">
        <v>727</v>
      </c>
      <c r="C195" t="s">
        <v>233</v>
      </c>
      <c r="D195">
        <v>1839035</v>
      </c>
      <c r="E195">
        <v>2199505</v>
      </c>
    </row>
    <row r="196" spans="1:5" x14ac:dyDescent="0.35">
      <c r="A196">
        <v>119801</v>
      </c>
      <c r="B196" t="s">
        <v>728</v>
      </c>
      <c r="C196" t="s">
        <v>233</v>
      </c>
      <c r="D196">
        <v>5189140</v>
      </c>
      <c r="E196">
        <v>5167510</v>
      </c>
    </row>
    <row r="197" spans="1:5" x14ac:dyDescent="0.35">
      <c r="A197">
        <v>119802</v>
      </c>
      <c r="B197" t="s">
        <v>729</v>
      </c>
      <c r="C197" t="s">
        <v>233</v>
      </c>
      <c r="D197">
        <v>4232943</v>
      </c>
      <c r="E197">
        <v>4198857</v>
      </c>
    </row>
    <row r="198" spans="1:5" x14ac:dyDescent="0.35">
      <c r="A198">
        <v>119803</v>
      </c>
      <c r="B198" t="s">
        <v>730</v>
      </c>
      <c r="C198" t="s">
        <v>233</v>
      </c>
      <c r="D198">
        <v>3938624</v>
      </c>
      <c r="E198">
        <v>4137269</v>
      </c>
    </row>
    <row r="199" spans="1:5" x14ac:dyDescent="0.35">
      <c r="A199">
        <v>119804</v>
      </c>
      <c r="B199" t="s">
        <v>731</v>
      </c>
      <c r="C199" t="s">
        <v>233</v>
      </c>
      <c r="D199">
        <v>4488674</v>
      </c>
      <c r="E199">
        <v>4501670</v>
      </c>
    </row>
    <row r="200" spans="1:5" x14ac:dyDescent="0.35">
      <c r="A200">
        <v>119813</v>
      </c>
      <c r="B200" t="s">
        <v>732</v>
      </c>
      <c r="C200" t="s">
        <v>233</v>
      </c>
      <c r="D200">
        <v>4559788</v>
      </c>
      <c r="E200">
        <v>4753126</v>
      </c>
    </row>
    <row r="201" spans="1:5" x14ac:dyDescent="0.35">
      <c r="A201">
        <v>119814</v>
      </c>
      <c r="B201" t="s">
        <v>733</v>
      </c>
      <c r="C201" t="s">
        <v>233</v>
      </c>
      <c r="D201">
        <v>3713521</v>
      </c>
      <c r="E201">
        <v>3673845</v>
      </c>
    </row>
    <row r="202" spans="1:5" x14ac:dyDescent="0.35">
      <c r="A202">
        <v>119816</v>
      </c>
      <c r="B202" t="s">
        <v>118</v>
      </c>
      <c r="C202" t="s">
        <v>233</v>
      </c>
      <c r="D202">
        <v>2969450</v>
      </c>
      <c r="E202">
        <v>3199900</v>
      </c>
    </row>
    <row r="203" spans="1:5" x14ac:dyDescent="0.35">
      <c r="A203">
        <v>131512</v>
      </c>
      <c r="B203" t="s">
        <v>860</v>
      </c>
      <c r="C203" t="s">
        <v>233</v>
      </c>
      <c r="D203">
        <v>4264780</v>
      </c>
      <c r="E203">
        <v>4225676</v>
      </c>
    </row>
    <row r="204" spans="1:5" x14ac:dyDescent="0.35">
      <c r="A204">
        <v>131726</v>
      </c>
      <c r="B204" t="s">
        <v>863</v>
      </c>
      <c r="C204" t="s">
        <v>233</v>
      </c>
      <c r="D204">
        <v>3443688</v>
      </c>
      <c r="E204">
        <v>3427596</v>
      </c>
    </row>
    <row r="205" spans="1:5" x14ac:dyDescent="0.35">
      <c r="A205">
        <v>131880</v>
      </c>
      <c r="B205" t="s">
        <v>866</v>
      </c>
      <c r="C205" t="s">
        <v>233</v>
      </c>
      <c r="D205">
        <v>7281716</v>
      </c>
      <c r="E205">
        <v>7204360</v>
      </c>
    </row>
    <row r="206" spans="1:5" x14ac:dyDescent="0.35">
      <c r="A206">
        <v>132834</v>
      </c>
      <c r="B206" t="s">
        <v>873</v>
      </c>
      <c r="C206" t="s">
        <v>233</v>
      </c>
      <c r="D206">
        <v>7597728</v>
      </c>
      <c r="E206">
        <v>7691844</v>
      </c>
    </row>
    <row r="207" spans="1:5" x14ac:dyDescent="0.35">
      <c r="A207">
        <v>133351</v>
      </c>
      <c r="B207" t="s">
        <v>877</v>
      </c>
      <c r="C207" t="s">
        <v>233</v>
      </c>
      <c r="D207">
        <v>6139270</v>
      </c>
      <c r="E207">
        <v>6096121</v>
      </c>
    </row>
    <row r="208" spans="1:5" x14ac:dyDescent="0.35">
      <c r="A208">
        <v>134195</v>
      </c>
      <c r="B208" t="s">
        <v>885</v>
      </c>
      <c r="C208" t="s">
        <v>233</v>
      </c>
      <c r="D208">
        <v>936526</v>
      </c>
      <c r="E208">
        <v>859342</v>
      </c>
    </row>
    <row r="209" spans="1:5" x14ac:dyDescent="0.35">
      <c r="A209">
        <v>134283</v>
      </c>
      <c r="B209" t="s">
        <v>886</v>
      </c>
      <c r="C209" t="s">
        <v>233</v>
      </c>
      <c r="D209">
        <v>4580585</v>
      </c>
      <c r="E209">
        <v>4934680</v>
      </c>
    </row>
    <row r="210" spans="1:5" x14ac:dyDescent="0.35">
      <c r="A210">
        <v>134646</v>
      </c>
      <c r="B210" t="s">
        <v>887</v>
      </c>
      <c r="C210" t="s">
        <v>233</v>
      </c>
      <c r="D210">
        <v>5414136</v>
      </c>
      <c r="E210">
        <v>5418491</v>
      </c>
    </row>
    <row r="211" spans="1:5" x14ac:dyDescent="0.35">
      <c r="A211">
        <v>134906</v>
      </c>
      <c r="B211" t="s">
        <v>888</v>
      </c>
      <c r="C211" t="s">
        <v>233</v>
      </c>
      <c r="D211">
        <v>5871936</v>
      </c>
      <c r="E211">
        <v>5610816</v>
      </c>
    </row>
    <row r="212" spans="1:5" x14ac:dyDescent="0.35">
      <c r="A212">
        <v>134989</v>
      </c>
      <c r="B212" t="s">
        <v>889</v>
      </c>
      <c r="C212" t="s">
        <v>233</v>
      </c>
      <c r="D212">
        <v>7228806</v>
      </c>
      <c r="E212">
        <v>7195344</v>
      </c>
    </row>
    <row r="213" spans="1:5" x14ac:dyDescent="0.35">
      <c r="A213">
        <v>134996</v>
      </c>
      <c r="B213" t="s">
        <v>890</v>
      </c>
      <c r="C213" t="s">
        <v>233</v>
      </c>
      <c r="D213">
        <v>7196140</v>
      </c>
      <c r="E213">
        <v>7326480</v>
      </c>
    </row>
    <row r="214" spans="1:5" x14ac:dyDescent="0.35">
      <c r="A214">
        <v>134997</v>
      </c>
      <c r="B214" t="s">
        <v>891</v>
      </c>
      <c r="C214" t="s">
        <v>233</v>
      </c>
      <c r="D214">
        <v>7319968</v>
      </c>
      <c r="E214">
        <v>7355136</v>
      </c>
    </row>
    <row r="215" spans="1:5" x14ac:dyDescent="0.35">
      <c r="A215">
        <v>135003</v>
      </c>
      <c r="B215" t="s">
        <v>892</v>
      </c>
      <c r="C215" t="s">
        <v>233</v>
      </c>
      <c r="D215">
        <v>6456996</v>
      </c>
      <c r="E215">
        <v>6551280</v>
      </c>
    </row>
    <row r="216" spans="1:5" x14ac:dyDescent="0.35">
      <c r="A216">
        <v>135122</v>
      </c>
      <c r="B216" t="s">
        <v>895</v>
      </c>
      <c r="C216" t="s">
        <v>233</v>
      </c>
      <c r="D216">
        <v>6526044</v>
      </c>
      <c r="E216">
        <v>7040678</v>
      </c>
    </row>
    <row r="217" spans="1:5" x14ac:dyDescent="0.35">
      <c r="A217">
        <v>135479</v>
      </c>
      <c r="B217" t="s">
        <v>896</v>
      </c>
      <c r="C217" t="s">
        <v>233</v>
      </c>
      <c r="D217">
        <v>6493932</v>
      </c>
      <c r="E217">
        <v>6536160</v>
      </c>
    </row>
    <row r="218" spans="1:5" x14ac:dyDescent="0.35">
      <c r="A218">
        <v>135481</v>
      </c>
      <c r="B218" t="s">
        <v>898</v>
      </c>
      <c r="C218" t="s">
        <v>233</v>
      </c>
      <c r="D218">
        <v>6610518</v>
      </c>
      <c r="E218">
        <v>7013736</v>
      </c>
    </row>
    <row r="219" spans="1:5" x14ac:dyDescent="0.35">
      <c r="A219">
        <v>135795</v>
      </c>
      <c r="B219" t="s">
        <v>903</v>
      </c>
      <c r="C219" t="s">
        <v>233</v>
      </c>
      <c r="D219">
        <v>6610929</v>
      </c>
      <c r="E219">
        <v>6645303</v>
      </c>
    </row>
    <row r="220" spans="1:5" x14ac:dyDescent="0.35">
      <c r="A220">
        <v>136432</v>
      </c>
      <c r="B220" t="s">
        <v>910</v>
      </c>
      <c r="C220" t="s">
        <v>233</v>
      </c>
      <c r="D220">
        <v>8622024</v>
      </c>
      <c r="E220">
        <v>8620608</v>
      </c>
    </row>
    <row r="221" spans="1:5" x14ac:dyDescent="0.35">
      <c r="A221">
        <v>136801</v>
      </c>
      <c r="B221" t="s">
        <v>913</v>
      </c>
      <c r="C221" t="s">
        <v>233</v>
      </c>
      <c r="D221">
        <v>2344800</v>
      </c>
      <c r="E221">
        <v>2328800</v>
      </c>
    </row>
    <row r="222" spans="1:5" x14ac:dyDescent="0.35">
      <c r="A222">
        <v>137783</v>
      </c>
      <c r="B222" t="s">
        <v>914</v>
      </c>
      <c r="C222" t="s">
        <v>233</v>
      </c>
      <c r="D222">
        <v>3639696</v>
      </c>
      <c r="E222">
        <v>3721635</v>
      </c>
    </row>
    <row r="223" spans="1:5" x14ac:dyDescent="0.35">
      <c r="A223">
        <v>138148</v>
      </c>
      <c r="B223" t="s">
        <v>915</v>
      </c>
      <c r="C223" t="s">
        <v>233</v>
      </c>
      <c r="D223">
        <v>4846370</v>
      </c>
      <c r="E223">
        <v>5072130</v>
      </c>
    </row>
    <row r="224" spans="1:5" x14ac:dyDescent="0.35">
      <c r="A224">
        <v>106653</v>
      </c>
      <c r="B224" t="s">
        <v>331</v>
      </c>
      <c r="C224" t="s">
        <v>333</v>
      </c>
      <c r="D224">
        <v>8126490</v>
      </c>
      <c r="E224">
        <v>7542960</v>
      </c>
    </row>
    <row r="225" spans="1:5" x14ac:dyDescent="0.35">
      <c r="A225">
        <v>106962</v>
      </c>
      <c r="B225" t="s">
        <v>334</v>
      </c>
      <c r="C225" t="s">
        <v>333</v>
      </c>
      <c r="D225">
        <v>3881896</v>
      </c>
      <c r="E225">
        <v>3764593</v>
      </c>
    </row>
    <row r="226" spans="1:5" x14ac:dyDescent="0.35">
      <c r="A226">
        <v>107395</v>
      </c>
      <c r="B226" t="s">
        <v>336</v>
      </c>
      <c r="C226" t="s">
        <v>333</v>
      </c>
      <c r="D226">
        <v>8520480</v>
      </c>
      <c r="E226">
        <v>8336016</v>
      </c>
    </row>
    <row r="227" spans="1:5" x14ac:dyDescent="0.35">
      <c r="A227">
        <v>107413</v>
      </c>
      <c r="B227" t="s">
        <v>338</v>
      </c>
      <c r="C227" t="s">
        <v>333</v>
      </c>
      <c r="D227">
        <v>9301125</v>
      </c>
      <c r="E227">
        <v>9003489</v>
      </c>
    </row>
    <row r="228" spans="1:5" x14ac:dyDescent="0.35">
      <c r="A228">
        <v>107428</v>
      </c>
      <c r="B228" t="s">
        <v>339</v>
      </c>
      <c r="C228" t="s">
        <v>333</v>
      </c>
      <c r="D228">
        <v>5530954</v>
      </c>
      <c r="E228">
        <v>5510868</v>
      </c>
    </row>
    <row r="229" spans="1:5" x14ac:dyDescent="0.35">
      <c r="A229">
        <v>107562</v>
      </c>
      <c r="B229" t="s">
        <v>340</v>
      </c>
      <c r="C229" t="s">
        <v>333</v>
      </c>
      <c r="D229">
        <v>5810812</v>
      </c>
      <c r="E229">
        <v>6477996</v>
      </c>
    </row>
    <row r="230" spans="1:5" x14ac:dyDescent="0.35">
      <c r="A230">
        <v>107564</v>
      </c>
      <c r="B230" t="s">
        <v>342</v>
      </c>
      <c r="C230" t="s">
        <v>333</v>
      </c>
      <c r="D230">
        <v>3716856</v>
      </c>
      <c r="E230">
        <v>3664872</v>
      </c>
    </row>
    <row r="231" spans="1:5" x14ac:dyDescent="0.35">
      <c r="A231">
        <v>107756</v>
      </c>
      <c r="B231" t="s">
        <v>343</v>
      </c>
      <c r="C231" t="s">
        <v>333</v>
      </c>
      <c r="D231">
        <v>3947840</v>
      </c>
      <c r="E231">
        <v>3938480</v>
      </c>
    </row>
    <row r="232" spans="1:5" x14ac:dyDescent="0.35">
      <c r="A232">
        <v>107758</v>
      </c>
      <c r="B232" t="s">
        <v>345</v>
      </c>
      <c r="C232" t="s">
        <v>333</v>
      </c>
      <c r="D232">
        <v>4399488</v>
      </c>
      <c r="E232">
        <v>4399488</v>
      </c>
    </row>
    <row r="233" spans="1:5" x14ac:dyDescent="0.35">
      <c r="A233">
        <v>107761</v>
      </c>
      <c r="B233" t="s">
        <v>346</v>
      </c>
      <c r="C233" t="s">
        <v>333</v>
      </c>
      <c r="D233">
        <v>4507756</v>
      </c>
      <c r="E233">
        <v>4553813</v>
      </c>
    </row>
    <row r="234" spans="1:5" x14ac:dyDescent="0.35">
      <c r="A234">
        <v>107763</v>
      </c>
      <c r="B234" t="s">
        <v>347</v>
      </c>
      <c r="C234" t="s">
        <v>333</v>
      </c>
      <c r="D234">
        <v>6891003</v>
      </c>
      <c r="E234">
        <v>6775477</v>
      </c>
    </row>
    <row r="235" spans="1:5" x14ac:dyDescent="0.35">
      <c r="A235">
        <v>107769</v>
      </c>
      <c r="B235" t="s">
        <v>348</v>
      </c>
      <c r="C235" t="s">
        <v>333</v>
      </c>
      <c r="D235">
        <v>7368938</v>
      </c>
      <c r="E235">
        <v>7400570</v>
      </c>
    </row>
    <row r="236" spans="1:5" x14ac:dyDescent="0.35">
      <c r="A236">
        <v>107775</v>
      </c>
      <c r="B236" t="s">
        <v>349</v>
      </c>
      <c r="C236" t="s">
        <v>333</v>
      </c>
      <c r="D236">
        <v>6078888</v>
      </c>
      <c r="E236">
        <v>6132312</v>
      </c>
    </row>
    <row r="237" spans="1:5" x14ac:dyDescent="0.35">
      <c r="A237">
        <v>107778</v>
      </c>
      <c r="B237" t="s">
        <v>350</v>
      </c>
      <c r="C237" t="s">
        <v>333</v>
      </c>
      <c r="D237">
        <v>5334417</v>
      </c>
      <c r="E237">
        <v>5435991</v>
      </c>
    </row>
    <row r="238" spans="1:5" x14ac:dyDescent="0.35">
      <c r="A238">
        <v>107780</v>
      </c>
      <c r="B238" t="s">
        <v>351</v>
      </c>
      <c r="C238" t="s">
        <v>333</v>
      </c>
      <c r="D238">
        <v>6656022</v>
      </c>
      <c r="E238">
        <v>7520425</v>
      </c>
    </row>
    <row r="239" spans="1:5" x14ac:dyDescent="0.35">
      <c r="A239">
        <v>107782</v>
      </c>
      <c r="B239" t="s">
        <v>352</v>
      </c>
      <c r="C239" t="s">
        <v>333</v>
      </c>
      <c r="D239">
        <v>4011324</v>
      </c>
      <c r="E239">
        <v>4038753</v>
      </c>
    </row>
    <row r="240" spans="1:5" x14ac:dyDescent="0.35">
      <c r="A240">
        <v>108055</v>
      </c>
      <c r="B240" t="s">
        <v>353</v>
      </c>
      <c r="C240" t="s">
        <v>333</v>
      </c>
      <c r="D240">
        <v>6638976</v>
      </c>
      <c r="E240">
        <v>7235955</v>
      </c>
    </row>
    <row r="241" spans="1:5" x14ac:dyDescent="0.35">
      <c r="A241">
        <v>108057</v>
      </c>
      <c r="B241" t="s">
        <v>355</v>
      </c>
      <c r="C241" t="s">
        <v>333</v>
      </c>
      <c r="D241">
        <v>6952960</v>
      </c>
      <c r="E241">
        <v>6878720</v>
      </c>
    </row>
    <row r="242" spans="1:5" x14ac:dyDescent="0.35">
      <c r="A242">
        <v>108058</v>
      </c>
      <c r="B242" t="s">
        <v>356</v>
      </c>
      <c r="C242" t="s">
        <v>333</v>
      </c>
      <c r="D242">
        <v>8331792</v>
      </c>
      <c r="E242">
        <v>8599672</v>
      </c>
    </row>
    <row r="243" spans="1:5" x14ac:dyDescent="0.35">
      <c r="A243">
        <v>108059</v>
      </c>
      <c r="B243" t="s">
        <v>357</v>
      </c>
      <c r="C243" t="s">
        <v>333</v>
      </c>
      <c r="D243">
        <v>8016568</v>
      </c>
      <c r="E243">
        <v>8769782</v>
      </c>
    </row>
    <row r="244" spans="1:5" x14ac:dyDescent="0.35">
      <c r="A244">
        <v>108075</v>
      </c>
      <c r="B244" t="s">
        <v>358</v>
      </c>
      <c r="C244" t="s">
        <v>333</v>
      </c>
      <c r="D244">
        <v>5668596</v>
      </c>
      <c r="E244">
        <v>6038268</v>
      </c>
    </row>
    <row r="245" spans="1:5" x14ac:dyDescent="0.35">
      <c r="A245">
        <v>108076</v>
      </c>
      <c r="B245" t="s">
        <v>359</v>
      </c>
      <c r="C245" t="s">
        <v>333</v>
      </c>
      <c r="D245">
        <v>11180462</v>
      </c>
      <c r="E245">
        <v>11251814</v>
      </c>
    </row>
    <row r="246" spans="1:5" x14ac:dyDescent="0.35">
      <c r="A246">
        <v>108079</v>
      </c>
      <c r="B246" t="s">
        <v>360</v>
      </c>
      <c r="C246" t="s">
        <v>333</v>
      </c>
      <c r="D246">
        <v>6075216</v>
      </c>
      <c r="E246">
        <v>6115200</v>
      </c>
    </row>
    <row r="247" spans="1:5" x14ac:dyDescent="0.35">
      <c r="A247">
        <v>108083</v>
      </c>
      <c r="B247" t="s">
        <v>361</v>
      </c>
      <c r="C247" t="s">
        <v>333</v>
      </c>
      <c r="D247">
        <v>6771369</v>
      </c>
      <c r="E247">
        <v>6909840</v>
      </c>
    </row>
    <row r="248" spans="1:5" x14ac:dyDescent="0.35">
      <c r="A248">
        <v>108085</v>
      </c>
      <c r="B248" t="s">
        <v>362</v>
      </c>
      <c r="C248" t="s">
        <v>333</v>
      </c>
      <c r="D248">
        <v>6585894</v>
      </c>
      <c r="E248">
        <v>6625584</v>
      </c>
    </row>
    <row r="249" spans="1:5" x14ac:dyDescent="0.35">
      <c r="A249">
        <v>108088</v>
      </c>
      <c r="B249" t="s">
        <v>363</v>
      </c>
      <c r="C249" t="s">
        <v>333</v>
      </c>
      <c r="D249">
        <v>3561050</v>
      </c>
      <c r="E249">
        <v>4150650</v>
      </c>
    </row>
    <row r="250" spans="1:5" x14ac:dyDescent="0.35">
      <c r="A250">
        <v>108095</v>
      </c>
      <c r="B250" t="s">
        <v>243</v>
      </c>
      <c r="C250" t="s">
        <v>333</v>
      </c>
      <c r="D250">
        <v>4965852</v>
      </c>
      <c r="E250">
        <v>5019424</v>
      </c>
    </row>
    <row r="251" spans="1:5" x14ac:dyDescent="0.35">
      <c r="A251">
        <v>108096</v>
      </c>
      <c r="B251" t="s">
        <v>364</v>
      </c>
      <c r="C251" t="s">
        <v>333</v>
      </c>
      <c r="D251">
        <v>5695501</v>
      </c>
      <c r="E251">
        <v>5911276</v>
      </c>
    </row>
    <row r="252" spans="1:5" x14ac:dyDescent="0.35">
      <c r="A252">
        <v>108097</v>
      </c>
      <c r="B252" t="s">
        <v>365</v>
      </c>
      <c r="C252" t="s">
        <v>333</v>
      </c>
      <c r="D252">
        <v>5427488</v>
      </c>
      <c r="E252">
        <v>5679634</v>
      </c>
    </row>
    <row r="253" spans="1:5" x14ac:dyDescent="0.35">
      <c r="A253">
        <v>108271</v>
      </c>
      <c r="B253" t="s">
        <v>366</v>
      </c>
      <c r="C253" t="s">
        <v>333</v>
      </c>
      <c r="D253">
        <v>7996800</v>
      </c>
      <c r="E253">
        <v>7893900</v>
      </c>
    </row>
    <row r="254" spans="1:5" x14ac:dyDescent="0.35">
      <c r="A254">
        <v>118072</v>
      </c>
      <c r="B254" t="s">
        <v>654</v>
      </c>
      <c r="C254" t="s">
        <v>333</v>
      </c>
      <c r="D254">
        <v>3971200</v>
      </c>
      <c r="E254">
        <v>3967200</v>
      </c>
    </row>
    <row r="255" spans="1:5" x14ac:dyDescent="0.35">
      <c r="A255">
        <v>118073</v>
      </c>
      <c r="B255" t="s">
        <v>656</v>
      </c>
      <c r="C255" t="s">
        <v>333</v>
      </c>
      <c r="D255">
        <v>6222006</v>
      </c>
      <c r="E255">
        <v>6384798</v>
      </c>
    </row>
    <row r="256" spans="1:5" x14ac:dyDescent="0.35">
      <c r="A256">
        <v>118075</v>
      </c>
      <c r="B256" t="s">
        <v>657</v>
      </c>
      <c r="C256" t="s">
        <v>333</v>
      </c>
      <c r="D256">
        <v>4128670</v>
      </c>
      <c r="E256">
        <v>4133556</v>
      </c>
    </row>
    <row r="257" spans="1:5" x14ac:dyDescent="0.35">
      <c r="A257">
        <v>118076</v>
      </c>
      <c r="B257" t="s">
        <v>658</v>
      </c>
      <c r="C257" t="s">
        <v>333</v>
      </c>
      <c r="D257">
        <v>2494924</v>
      </c>
      <c r="E257">
        <v>2366476</v>
      </c>
    </row>
    <row r="258" spans="1:5" x14ac:dyDescent="0.35">
      <c r="A258">
        <v>118082</v>
      </c>
      <c r="B258" t="s">
        <v>659</v>
      </c>
      <c r="C258" t="s">
        <v>333</v>
      </c>
      <c r="D258">
        <v>5957182</v>
      </c>
      <c r="E258">
        <v>5983846</v>
      </c>
    </row>
    <row r="259" spans="1:5" x14ac:dyDescent="0.35">
      <c r="A259">
        <v>118085</v>
      </c>
      <c r="B259" t="s">
        <v>660</v>
      </c>
      <c r="C259" t="s">
        <v>333</v>
      </c>
      <c r="D259">
        <v>5564388</v>
      </c>
      <c r="E259">
        <v>6208465</v>
      </c>
    </row>
    <row r="260" spans="1:5" x14ac:dyDescent="0.35">
      <c r="A260">
        <v>118097</v>
      </c>
      <c r="B260" t="s">
        <v>661</v>
      </c>
      <c r="C260" t="s">
        <v>333</v>
      </c>
      <c r="D260">
        <v>6600959</v>
      </c>
      <c r="E260">
        <v>6556715</v>
      </c>
    </row>
    <row r="261" spans="1:5" x14ac:dyDescent="0.35">
      <c r="A261">
        <v>118109</v>
      </c>
      <c r="B261" t="s">
        <v>663</v>
      </c>
      <c r="C261" t="s">
        <v>333</v>
      </c>
      <c r="D261">
        <v>5015365</v>
      </c>
      <c r="E261">
        <v>5710090</v>
      </c>
    </row>
    <row r="262" spans="1:5" x14ac:dyDescent="0.35">
      <c r="A262">
        <v>118111</v>
      </c>
      <c r="B262" t="s">
        <v>664</v>
      </c>
      <c r="C262" t="s">
        <v>333</v>
      </c>
      <c r="D262">
        <v>6377000</v>
      </c>
      <c r="E262">
        <v>6576509</v>
      </c>
    </row>
    <row r="263" spans="1:5" x14ac:dyDescent="0.35">
      <c r="A263">
        <v>118112</v>
      </c>
      <c r="B263" t="s">
        <v>665</v>
      </c>
      <c r="C263" t="s">
        <v>333</v>
      </c>
      <c r="D263">
        <v>3110184</v>
      </c>
      <c r="E263">
        <v>3095928</v>
      </c>
    </row>
    <row r="264" spans="1:5" x14ac:dyDescent="0.35">
      <c r="A264">
        <v>121663</v>
      </c>
      <c r="B264" t="s">
        <v>750</v>
      </c>
      <c r="C264" t="s">
        <v>333</v>
      </c>
      <c r="D264">
        <v>2851824</v>
      </c>
      <c r="E264">
        <v>2956976</v>
      </c>
    </row>
    <row r="265" spans="1:5" x14ac:dyDescent="0.35">
      <c r="A265">
        <v>121665</v>
      </c>
      <c r="B265" t="s">
        <v>752</v>
      </c>
      <c r="C265" t="s">
        <v>333</v>
      </c>
      <c r="D265">
        <v>3136840</v>
      </c>
      <c r="E265">
        <v>3233825</v>
      </c>
    </row>
    <row r="266" spans="1:5" x14ac:dyDescent="0.35">
      <c r="A266">
        <v>121666</v>
      </c>
      <c r="B266" t="s">
        <v>753</v>
      </c>
      <c r="C266" t="s">
        <v>333</v>
      </c>
      <c r="D266">
        <v>4709144</v>
      </c>
      <c r="E266">
        <v>4652910</v>
      </c>
    </row>
    <row r="267" spans="1:5" x14ac:dyDescent="0.35">
      <c r="A267">
        <v>121667</v>
      </c>
      <c r="B267" t="s">
        <v>754</v>
      </c>
      <c r="C267" t="s">
        <v>333</v>
      </c>
      <c r="D267">
        <v>5947722</v>
      </c>
      <c r="E267">
        <v>6179602</v>
      </c>
    </row>
    <row r="268" spans="1:5" x14ac:dyDescent="0.35">
      <c r="A268">
        <v>121670</v>
      </c>
      <c r="B268" t="s">
        <v>755</v>
      </c>
      <c r="C268" t="s">
        <v>333</v>
      </c>
      <c r="D268">
        <v>3392272</v>
      </c>
      <c r="E268">
        <v>3550521</v>
      </c>
    </row>
    <row r="269" spans="1:5" x14ac:dyDescent="0.35">
      <c r="A269">
        <v>121671</v>
      </c>
      <c r="B269" t="s">
        <v>756</v>
      </c>
      <c r="C269" t="s">
        <v>333</v>
      </c>
      <c r="D269">
        <v>5032060</v>
      </c>
      <c r="E269">
        <v>5029390</v>
      </c>
    </row>
    <row r="270" spans="1:5" x14ac:dyDescent="0.35">
      <c r="A270">
        <v>121673</v>
      </c>
      <c r="B270" t="s">
        <v>757</v>
      </c>
      <c r="C270" t="s">
        <v>333</v>
      </c>
      <c r="D270">
        <v>7248633</v>
      </c>
      <c r="E270">
        <v>7180875</v>
      </c>
    </row>
    <row r="271" spans="1:5" x14ac:dyDescent="0.35">
      <c r="A271">
        <v>121674</v>
      </c>
      <c r="B271" t="s">
        <v>759</v>
      </c>
      <c r="C271" t="s">
        <v>333</v>
      </c>
      <c r="D271">
        <v>4114096</v>
      </c>
      <c r="E271">
        <v>3899764</v>
      </c>
    </row>
    <row r="272" spans="1:5" x14ac:dyDescent="0.35">
      <c r="A272">
        <v>121675</v>
      </c>
      <c r="B272" t="s">
        <v>760</v>
      </c>
      <c r="C272" t="s">
        <v>333</v>
      </c>
      <c r="D272">
        <v>6855088</v>
      </c>
      <c r="E272">
        <v>7106186</v>
      </c>
    </row>
    <row r="273" spans="1:5" x14ac:dyDescent="0.35">
      <c r="A273">
        <v>121678</v>
      </c>
      <c r="B273" t="s">
        <v>761</v>
      </c>
      <c r="C273" t="s">
        <v>333</v>
      </c>
      <c r="D273">
        <v>6550137</v>
      </c>
      <c r="E273">
        <v>6713201</v>
      </c>
    </row>
    <row r="274" spans="1:5" x14ac:dyDescent="0.35">
      <c r="A274">
        <v>121679</v>
      </c>
      <c r="B274" t="s">
        <v>762</v>
      </c>
      <c r="C274" t="s">
        <v>333</v>
      </c>
      <c r="D274">
        <v>2401710</v>
      </c>
      <c r="E274">
        <v>2500722</v>
      </c>
    </row>
    <row r="275" spans="1:5" x14ac:dyDescent="0.35">
      <c r="A275">
        <v>121681</v>
      </c>
      <c r="B275" t="s">
        <v>763</v>
      </c>
      <c r="C275" t="s">
        <v>333</v>
      </c>
      <c r="D275">
        <v>3681144</v>
      </c>
      <c r="E275">
        <v>3822432</v>
      </c>
    </row>
    <row r="276" spans="1:5" x14ac:dyDescent="0.35">
      <c r="A276">
        <v>121687</v>
      </c>
      <c r="B276" t="s">
        <v>764</v>
      </c>
      <c r="C276" t="s">
        <v>333</v>
      </c>
      <c r="D276">
        <v>8187075</v>
      </c>
      <c r="E276">
        <v>8367455</v>
      </c>
    </row>
    <row r="277" spans="1:5" x14ac:dyDescent="0.35">
      <c r="A277">
        <v>121689</v>
      </c>
      <c r="B277" t="s">
        <v>765</v>
      </c>
      <c r="C277" t="s">
        <v>333</v>
      </c>
      <c r="D277">
        <v>3184134</v>
      </c>
      <c r="E277">
        <v>3231254</v>
      </c>
    </row>
    <row r="278" spans="1:5" x14ac:dyDescent="0.35">
      <c r="A278">
        <v>121690</v>
      </c>
      <c r="B278" t="s">
        <v>766</v>
      </c>
      <c r="C278" t="s">
        <v>333</v>
      </c>
      <c r="D278">
        <v>2126052</v>
      </c>
      <c r="E278">
        <v>2239348</v>
      </c>
    </row>
    <row r="279" spans="1:5" x14ac:dyDescent="0.35">
      <c r="A279">
        <v>121694</v>
      </c>
      <c r="B279" t="s">
        <v>767</v>
      </c>
      <c r="C279" t="s">
        <v>333</v>
      </c>
      <c r="D279">
        <v>5195316</v>
      </c>
      <c r="E279">
        <v>5157089</v>
      </c>
    </row>
    <row r="280" spans="1:5" x14ac:dyDescent="0.35">
      <c r="A280">
        <v>121699</v>
      </c>
      <c r="B280" t="s">
        <v>768</v>
      </c>
      <c r="C280" t="s">
        <v>333</v>
      </c>
      <c r="D280">
        <v>3573780</v>
      </c>
      <c r="E280">
        <v>3682990</v>
      </c>
    </row>
    <row r="281" spans="1:5" x14ac:dyDescent="0.35">
      <c r="A281">
        <v>121700</v>
      </c>
      <c r="B281" t="s">
        <v>769</v>
      </c>
      <c r="C281" t="s">
        <v>333</v>
      </c>
      <c r="D281">
        <v>2080176</v>
      </c>
      <c r="E281">
        <v>2101127</v>
      </c>
    </row>
    <row r="282" spans="1:5" x14ac:dyDescent="0.35">
      <c r="A282">
        <v>121702</v>
      </c>
      <c r="B282" t="s">
        <v>770</v>
      </c>
      <c r="C282" t="s">
        <v>333</v>
      </c>
      <c r="D282">
        <v>5765664</v>
      </c>
      <c r="E282">
        <v>5933168</v>
      </c>
    </row>
    <row r="283" spans="1:5" x14ac:dyDescent="0.35">
      <c r="A283">
        <v>121711</v>
      </c>
      <c r="B283" t="s">
        <v>771</v>
      </c>
      <c r="C283" t="s">
        <v>333</v>
      </c>
      <c r="D283">
        <v>6738960</v>
      </c>
      <c r="E283">
        <v>6541590</v>
      </c>
    </row>
    <row r="284" spans="1:5" x14ac:dyDescent="0.35">
      <c r="A284">
        <v>121714</v>
      </c>
      <c r="B284" t="s">
        <v>772</v>
      </c>
      <c r="C284" t="s">
        <v>333</v>
      </c>
      <c r="D284">
        <v>3144320</v>
      </c>
      <c r="E284">
        <v>3099712</v>
      </c>
    </row>
    <row r="285" spans="1:5" x14ac:dyDescent="0.35">
      <c r="A285">
        <v>121715</v>
      </c>
      <c r="B285" t="s">
        <v>773</v>
      </c>
      <c r="C285" t="s">
        <v>333</v>
      </c>
      <c r="D285">
        <v>2419358</v>
      </c>
      <c r="E285">
        <v>2566969</v>
      </c>
    </row>
    <row r="286" spans="1:5" x14ac:dyDescent="0.35">
      <c r="A286">
        <v>121716</v>
      </c>
      <c r="B286" t="s">
        <v>774</v>
      </c>
      <c r="C286" t="s">
        <v>333</v>
      </c>
      <c r="D286">
        <v>4060330</v>
      </c>
      <c r="E286">
        <v>4013060</v>
      </c>
    </row>
    <row r="287" spans="1:5" x14ac:dyDescent="0.35">
      <c r="A287">
        <v>121717</v>
      </c>
      <c r="B287" t="s">
        <v>328</v>
      </c>
      <c r="C287" t="s">
        <v>333</v>
      </c>
      <c r="D287">
        <v>6971426</v>
      </c>
      <c r="E287">
        <v>6917428</v>
      </c>
    </row>
    <row r="288" spans="1:5" x14ac:dyDescent="0.35">
      <c r="A288">
        <v>121718</v>
      </c>
      <c r="B288" t="s">
        <v>775</v>
      </c>
      <c r="C288" t="s">
        <v>333</v>
      </c>
      <c r="D288">
        <v>2772960</v>
      </c>
      <c r="E288">
        <v>2840640</v>
      </c>
    </row>
    <row r="289" spans="1:5" x14ac:dyDescent="0.35">
      <c r="A289">
        <v>121720</v>
      </c>
      <c r="B289" t="s">
        <v>776</v>
      </c>
      <c r="C289" t="s">
        <v>333</v>
      </c>
      <c r="D289">
        <v>6305886</v>
      </c>
      <c r="E289">
        <v>6283548</v>
      </c>
    </row>
    <row r="290" spans="1:5" x14ac:dyDescent="0.35">
      <c r="A290">
        <v>132217</v>
      </c>
      <c r="B290" t="s">
        <v>870</v>
      </c>
      <c r="C290" t="s">
        <v>333</v>
      </c>
      <c r="D290">
        <v>5508038</v>
      </c>
      <c r="E290">
        <v>5558120</v>
      </c>
    </row>
    <row r="291" spans="1:5" x14ac:dyDescent="0.35">
      <c r="A291">
        <v>136502</v>
      </c>
      <c r="B291" t="s">
        <v>912</v>
      </c>
      <c r="C291" t="s">
        <v>333</v>
      </c>
      <c r="D291">
        <v>4722970</v>
      </c>
      <c r="E291">
        <v>4779650</v>
      </c>
    </row>
    <row r="292" spans="1:5" x14ac:dyDescent="0.35">
      <c r="A292">
        <v>140569</v>
      </c>
      <c r="B292" t="s">
        <v>917</v>
      </c>
      <c r="C292" t="s">
        <v>333</v>
      </c>
      <c r="D292">
        <v>11424517</v>
      </c>
      <c r="E292">
        <v>11561130</v>
      </c>
    </row>
    <row r="293" spans="1:5" x14ac:dyDescent="0.35">
      <c r="A293">
        <v>112932</v>
      </c>
      <c r="B293" t="s">
        <v>488</v>
      </c>
      <c r="C293" t="s">
        <v>490</v>
      </c>
      <c r="D293">
        <v>5936840</v>
      </c>
      <c r="E293">
        <v>5976916</v>
      </c>
    </row>
    <row r="294" spans="1:5" x14ac:dyDescent="0.35">
      <c r="A294">
        <v>112936</v>
      </c>
      <c r="B294" t="s">
        <v>491</v>
      </c>
      <c r="C294" t="s">
        <v>490</v>
      </c>
      <c r="D294">
        <v>3077615</v>
      </c>
      <c r="E294">
        <v>3388810</v>
      </c>
    </row>
    <row r="295" spans="1:5" x14ac:dyDescent="0.35">
      <c r="A295">
        <v>112938</v>
      </c>
      <c r="B295" t="s">
        <v>492</v>
      </c>
      <c r="C295" t="s">
        <v>490</v>
      </c>
      <c r="D295">
        <v>4932450</v>
      </c>
      <c r="E295">
        <v>5144589</v>
      </c>
    </row>
    <row r="296" spans="1:5" x14ac:dyDescent="0.35">
      <c r="A296">
        <v>112939</v>
      </c>
      <c r="B296" t="s">
        <v>493</v>
      </c>
      <c r="C296" t="s">
        <v>490</v>
      </c>
      <c r="D296">
        <v>4123467</v>
      </c>
      <c r="E296">
        <v>4049982</v>
      </c>
    </row>
    <row r="297" spans="1:5" x14ac:dyDescent="0.35">
      <c r="A297">
        <v>112949</v>
      </c>
      <c r="B297" t="s">
        <v>494</v>
      </c>
      <c r="C297" t="s">
        <v>490</v>
      </c>
      <c r="D297">
        <v>5162616</v>
      </c>
      <c r="E297">
        <v>5095656</v>
      </c>
    </row>
    <row r="298" spans="1:5" x14ac:dyDescent="0.35">
      <c r="A298">
        <v>112950</v>
      </c>
      <c r="B298" t="s">
        <v>495</v>
      </c>
      <c r="C298" t="s">
        <v>490</v>
      </c>
      <c r="D298">
        <v>6565461</v>
      </c>
      <c r="E298">
        <v>6577851</v>
      </c>
    </row>
    <row r="299" spans="1:5" x14ac:dyDescent="0.35">
      <c r="A299">
        <v>112951</v>
      </c>
      <c r="B299" t="s">
        <v>496</v>
      </c>
      <c r="C299" t="s">
        <v>490</v>
      </c>
      <c r="D299">
        <v>6292775</v>
      </c>
      <c r="E299">
        <v>6419500</v>
      </c>
    </row>
    <row r="300" spans="1:5" x14ac:dyDescent="0.35">
      <c r="A300">
        <v>112956</v>
      </c>
      <c r="B300" t="s">
        <v>498</v>
      </c>
      <c r="C300" t="s">
        <v>490</v>
      </c>
      <c r="D300">
        <v>7792716</v>
      </c>
      <c r="E300">
        <v>7397509</v>
      </c>
    </row>
    <row r="301" spans="1:5" x14ac:dyDescent="0.35">
      <c r="A301">
        <v>112957</v>
      </c>
      <c r="B301" t="s">
        <v>499</v>
      </c>
      <c r="C301" t="s">
        <v>490</v>
      </c>
      <c r="D301">
        <v>6227736</v>
      </c>
      <c r="E301">
        <v>6370416</v>
      </c>
    </row>
    <row r="302" spans="1:5" x14ac:dyDescent="0.35">
      <c r="A302">
        <v>112958</v>
      </c>
      <c r="B302" t="s">
        <v>500</v>
      </c>
      <c r="C302" t="s">
        <v>490</v>
      </c>
      <c r="D302">
        <v>2815127</v>
      </c>
      <c r="E302">
        <v>2696424</v>
      </c>
    </row>
    <row r="303" spans="1:5" x14ac:dyDescent="0.35">
      <c r="A303">
        <v>112959</v>
      </c>
      <c r="B303" t="s">
        <v>501</v>
      </c>
      <c r="C303" t="s">
        <v>490</v>
      </c>
      <c r="D303">
        <v>4041100</v>
      </c>
      <c r="E303">
        <v>4105500</v>
      </c>
    </row>
    <row r="304" spans="1:5" x14ac:dyDescent="0.35">
      <c r="A304">
        <v>112961</v>
      </c>
      <c r="B304" t="s">
        <v>502</v>
      </c>
      <c r="C304" t="s">
        <v>490</v>
      </c>
      <c r="D304">
        <v>3552630</v>
      </c>
      <c r="E304">
        <v>3682190</v>
      </c>
    </row>
    <row r="305" spans="1:5" x14ac:dyDescent="0.35">
      <c r="A305">
        <v>112966</v>
      </c>
      <c r="B305" t="s">
        <v>503</v>
      </c>
      <c r="C305" t="s">
        <v>490</v>
      </c>
      <c r="D305">
        <v>5106696</v>
      </c>
      <c r="E305">
        <v>5232465</v>
      </c>
    </row>
    <row r="306" spans="1:5" x14ac:dyDescent="0.35">
      <c r="A306">
        <v>112968</v>
      </c>
      <c r="B306" t="s">
        <v>504</v>
      </c>
      <c r="C306" t="s">
        <v>490</v>
      </c>
      <c r="D306">
        <v>3619965</v>
      </c>
      <c r="E306">
        <v>3931819</v>
      </c>
    </row>
    <row r="307" spans="1:5" x14ac:dyDescent="0.35">
      <c r="A307">
        <v>112969</v>
      </c>
      <c r="B307" t="s">
        <v>505</v>
      </c>
      <c r="C307" t="s">
        <v>490</v>
      </c>
      <c r="D307">
        <v>8904300</v>
      </c>
      <c r="E307">
        <v>8872404</v>
      </c>
    </row>
    <row r="308" spans="1:5" x14ac:dyDescent="0.35">
      <c r="A308">
        <v>112970</v>
      </c>
      <c r="B308" t="s">
        <v>506</v>
      </c>
      <c r="C308" t="s">
        <v>490</v>
      </c>
      <c r="D308">
        <v>6339375</v>
      </c>
      <c r="E308">
        <v>6449821</v>
      </c>
    </row>
    <row r="309" spans="1:5" x14ac:dyDescent="0.35">
      <c r="A309">
        <v>112989</v>
      </c>
      <c r="B309" t="s">
        <v>507</v>
      </c>
      <c r="C309" t="s">
        <v>490</v>
      </c>
      <c r="D309">
        <v>6714059</v>
      </c>
      <c r="E309">
        <v>6894425</v>
      </c>
    </row>
    <row r="310" spans="1:5" x14ac:dyDescent="0.35">
      <c r="A310">
        <v>112991</v>
      </c>
      <c r="B310" t="s">
        <v>508</v>
      </c>
      <c r="C310" t="s">
        <v>490</v>
      </c>
      <c r="D310">
        <v>4356528</v>
      </c>
      <c r="E310">
        <v>4488396</v>
      </c>
    </row>
    <row r="311" spans="1:5" x14ac:dyDescent="0.35">
      <c r="A311">
        <v>112996</v>
      </c>
      <c r="B311" t="s">
        <v>509</v>
      </c>
      <c r="C311" t="s">
        <v>490</v>
      </c>
      <c r="D311">
        <v>6981315</v>
      </c>
      <c r="E311">
        <v>7061560</v>
      </c>
    </row>
    <row r="312" spans="1:5" x14ac:dyDescent="0.35">
      <c r="A312">
        <v>120274</v>
      </c>
      <c r="B312" t="s">
        <v>734</v>
      </c>
      <c r="C312" t="s">
        <v>490</v>
      </c>
      <c r="D312">
        <v>3321108</v>
      </c>
      <c r="E312">
        <v>3607608</v>
      </c>
    </row>
    <row r="313" spans="1:5" x14ac:dyDescent="0.35">
      <c r="A313">
        <v>120277</v>
      </c>
      <c r="B313" t="s">
        <v>736</v>
      </c>
      <c r="C313" t="s">
        <v>490</v>
      </c>
      <c r="D313">
        <v>8494220</v>
      </c>
      <c r="E313">
        <v>8356964</v>
      </c>
    </row>
    <row r="314" spans="1:5" x14ac:dyDescent="0.35">
      <c r="A314">
        <v>120281</v>
      </c>
      <c r="B314" t="s">
        <v>738</v>
      </c>
      <c r="C314" t="s">
        <v>490</v>
      </c>
      <c r="D314">
        <v>6782308</v>
      </c>
      <c r="E314">
        <v>6852144</v>
      </c>
    </row>
    <row r="315" spans="1:5" x14ac:dyDescent="0.35">
      <c r="A315">
        <v>120286</v>
      </c>
      <c r="B315" t="s">
        <v>739</v>
      </c>
      <c r="C315" t="s">
        <v>490</v>
      </c>
      <c r="D315">
        <v>7783008</v>
      </c>
      <c r="E315">
        <v>7540112</v>
      </c>
    </row>
    <row r="316" spans="1:5" x14ac:dyDescent="0.35">
      <c r="A316">
        <v>120292</v>
      </c>
      <c r="B316" t="s">
        <v>740</v>
      </c>
      <c r="C316" t="s">
        <v>490</v>
      </c>
      <c r="D316">
        <v>7138376</v>
      </c>
      <c r="E316">
        <v>7044744</v>
      </c>
    </row>
    <row r="317" spans="1:5" x14ac:dyDescent="0.35">
      <c r="A317">
        <v>120297</v>
      </c>
      <c r="B317" t="s">
        <v>741</v>
      </c>
      <c r="C317" t="s">
        <v>490</v>
      </c>
      <c r="D317">
        <v>8980488</v>
      </c>
      <c r="E317">
        <v>9352992</v>
      </c>
    </row>
    <row r="318" spans="1:5" x14ac:dyDescent="0.35">
      <c r="A318">
        <v>120298</v>
      </c>
      <c r="B318" t="s">
        <v>742</v>
      </c>
      <c r="C318" t="s">
        <v>490</v>
      </c>
      <c r="D318">
        <v>6827067</v>
      </c>
      <c r="E318">
        <v>6900621</v>
      </c>
    </row>
    <row r="319" spans="1:5" x14ac:dyDescent="0.35">
      <c r="A319">
        <v>120642</v>
      </c>
      <c r="B319" t="s">
        <v>743</v>
      </c>
      <c r="C319" t="s">
        <v>490</v>
      </c>
      <c r="D319">
        <v>4387682</v>
      </c>
      <c r="E319">
        <v>4575272</v>
      </c>
    </row>
    <row r="320" spans="1:5" x14ac:dyDescent="0.35">
      <c r="A320">
        <v>120645</v>
      </c>
      <c r="B320" t="s">
        <v>745</v>
      </c>
      <c r="C320" t="s">
        <v>490</v>
      </c>
      <c r="D320">
        <v>3747420</v>
      </c>
      <c r="E320">
        <v>3807588</v>
      </c>
    </row>
    <row r="321" spans="1:5" x14ac:dyDescent="0.35">
      <c r="A321">
        <v>120655</v>
      </c>
      <c r="B321" t="s">
        <v>746</v>
      </c>
      <c r="C321" t="s">
        <v>490</v>
      </c>
      <c r="D321">
        <v>5637744</v>
      </c>
      <c r="E321">
        <v>5752800</v>
      </c>
    </row>
    <row r="322" spans="1:5" x14ac:dyDescent="0.35">
      <c r="A322">
        <v>122066</v>
      </c>
      <c r="B322" t="s">
        <v>777</v>
      </c>
      <c r="C322" t="s">
        <v>490</v>
      </c>
      <c r="D322">
        <v>5497160</v>
      </c>
      <c r="E322">
        <v>5127220</v>
      </c>
    </row>
    <row r="323" spans="1:5" x14ac:dyDescent="0.35">
      <c r="A323">
        <v>122854</v>
      </c>
      <c r="B323" t="s">
        <v>784</v>
      </c>
      <c r="C323" t="s">
        <v>490</v>
      </c>
      <c r="D323">
        <v>4233702</v>
      </c>
      <c r="E323">
        <v>4437114</v>
      </c>
    </row>
    <row r="324" spans="1:5" x14ac:dyDescent="0.35">
      <c r="A324">
        <v>129645</v>
      </c>
      <c r="B324" t="s">
        <v>857</v>
      </c>
      <c r="C324" t="s">
        <v>490</v>
      </c>
      <c r="D324">
        <v>1777845</v>
      </c>
      <c r="E324">
        <v>1740330</v>
      </c>
    </row>
    <row r="325" spans="1:5" x14ac:dyDescent="0.35">
      <c r="A325">
        <v>131945</v>
      </c>
      <c r="B325" t="s">
        <v>867</v>
      </c>
      <c r="C325" t="s">
        <v>490</v>
      </c>
      <c r="D325">
        <v>6531280</v>
      </c>
      <c r="E325">
        <v>6134520</v>
      </c>
    </row>
    <row r="326" spans="1:5" x14ac:dyDescent="0.35">
      <c r="A326">
        <v>138869</v>
      </c>
      <c r="B326" t="s">
        <v>916</v>
      </c>
      <c r="C326" t="s">
        <v>490</v>
      </c>
      <c r="D326">
        <v>1741030</v>
      </c>
      <c r="E326">
        <v>1701468</v>
      </c>
    </row>
    <row r="327" spans="1:5" x14ac:dyDescent="0.35">
      <c r="A327">
        <v>103483</v>
      </c>
      <c r="B327" t="s">
        <v>188</v>
      </c>
      <c r="C327" t="s">
        <v>190</v>
      </c>
      <c r="D327">
        <v>4647000</v>
      </c>
      <c r="E327">
        <v>4693500</v>
      </c>
    </row>
    <row r="328" spans="1:5" x14ac:dyDescent="0.35">
      <c r="A328">
        <v>103486</v>
      </c>
      <c r="B328" t="s">
        <v>191</v>
      </c>
      <c r="C328" t="s">
        <v>190</v>
      </c>
      <c r="D328">
        <v>4412680</v>
      </c>
      <c r="E328">
        <v>4209915</v>
      </c>
    </row>
    <row r="329" spans="1:5" x14ac:dyDescent="0.35">
      <c r="A329">
        <v>103493</v>
      </c>
      <c r="B329" t="s">
        <v>192</v>
      </c>
      <c r="C329" t="s">
        <v>190</v>
      </c>
      <c r="D329">
        <v>6352830</v>
      </c>
      <c r="E329">
        <v>5984550</v>
      </c>
    </row>
    <row r="330" spans="1:5" x14ac:dyDescent="0.35">
      <c r="A330">
        <v>103497</v>
      </c>
      <c r="B330" t="s">
        <v>193</v>
      </c>
      <c r="C330" t="s">
        <v>190</v>
      </c>
      <c r="D330">
        <v>5673464</v>
      </c>
      <c r="E330">
        <v>5220412</v>
      </c>
    </row>
    <row r="331" spans="1:5" x14ac:dyDescent="0.35">
      <c r="A331">
        <v>103498</v>
      </c>
      <c r="B331" t="s">
        <v>194</v>
      </c>
      <c r="C331" t="s">
        <v>190</v>
      </c>
      <c r="D331">
        <v>4600090</v>
      </c>
      <c r="E331">
        <v>4999060</v>
      </c>
    </row>
    <row r="332" spans="1:5" x14ac:dyDescent="0.35">
      <c r="A332">
        <v>103499</v>
      </c>
      <c r="B332" t="s">
        <v>195</v>
      </c>
      <c r="C332" t="s">
        <v>190</v>
      </c>
      <c r="D332">
        <v>3629958</v>
      </c>
      <c r="E332">
        <v>3756970</v>
      </c>
    </row>
    <row r="333" spans="1:5" x14ac:dyDescent="0.35">
      <c r="A333">
        <v>103500</v>
      </c>
      <c r="B333" t="s">
        <v>196</v>
      </c>
      <c r="C333" t="s">
        <v>190</v>
      </c>
      <c r="D333">
        <v>3476385</v>
      </c>
      <c r="E333">
        <v>3698640</v>
      </c>
    </row>
    <row r="334" spans="1:5" x14ac:dyDescent="0.35">
      <c r="A334">
        <v>103501</v>
      </c>
      <c r="B334" t="s">
        <v>197</v>
      </c>
      <c r="C334" t="s">
        <v>190</v>
      </c>
      <c r="D334">
        <v>4125420</v>
      </c>
      <c r="E334">
        <v>4298235</v>
      </c>
    </row>
    <row r="335" spans="1:5" x14ac:dyDescent="0.35">
      <c r="A335">
        <v>103503</v>
      </c>
      <c r="B335" t="s">
        <v>198</v>
      </c>
      <c r="C335" t="s">
        <v>190</v>
      </c>
      <c r="D335">
        <v>8727988</v>
      </c>
      <c r="E335">
        <v>8164892</v>
      </c>
    </row>
    <row r="336" spans="1:5" x14ac:dyDescent="0.35">
      <c r="A336">
        <v>103509</v>
      </c>
      <c r="B336" t="s">
        <v>199</v>
      </c>
      <c r="C336" t="s">
        <v>190</v>
      </c>
      <c r="D336">
        <v>7854612</v>
      </c>
      <c r="E336">
        <v>7819156</v>
      </c>
    </row>
    <row r="337" spans="1:5" x14ac:dyDescent="0.35">
      <c r="A337">
        <v>103514</v>
      </c>
      <c r="B337" t="s">
        <v>200</v>
      </c>
      <c r="C337" t="s">
        <v>190</v>
      </c>
      <c r="D337">
        <v>10470374</v>
      </c>
      <c r="E337">
        <v>9770492</v>
      </c>
    </row>
    <row r="338" spans="1:5" x14ac:dyDescent="0.35">
      <c r="A338">
        <v>103519</v>
      </c>
      <c r="B338" t="s">
        <v>201</v>
      </c>
      <c r="C338" t="s">
        <v>190</v>
      </c>
      <c r="D338">
        <v>8608770</v>
      </c>
      <c r="E338">
        <v>8924880</v>
      </c>
    </row>
    <row r="339" spans="1:5" x14ac:dyDescent="0.35">
      <c r="A339">
        <v>103529</v>
      </c>
      <c r="B339" t="s">
        <v>202</v>
      </c>
      <c r="C339" t="s">
        <v>190</v>
      </c>
      <c r="D339">
        <v>2321352</v>
      </c>
      <c r="E339">
        <v>2596440</v>
      </c>
    </row>
    <row r="340" spans="1:5" x14ac:dyDescent="0.35">
      <c r="A340">
        <v>103531</v>
      </c>
      <c r="B340" t="s">
        <v>203</v>
      </c>
      <c r="C340" t="s">
        <v>190</v>
      </c>
      <c r="D340">
        <v>5721365</v>
      </c>
      <c r="E340">
        <v>5577960</v>
      </c>
    </row>
    <row r="341" spans="1:5" x14ac:dyDescent="0.35">
      <c r="A341">
        <v>103534</v>
      </c>
      <c r="B341" t="s">
        <v>204</v>
      </c>
      <c r="C341" t="s">
        <v>190</v>
      </c>
      <c r="D341">
        <v>4542012</v>
      </c>
      <c r="E341">
        <v>5061519</v>
      </c>
    </row>
    <row r="342" spans="1:5" x14ac:dyDescent="0.35">
      <c r="A342">
        <v>103539</v>
      </c>
      <c r="B342" t="s">
        <v>205</v>
      </c>
      <c r="C342" t="s">
        <v>190</v>
      </c>
      <c r="D342">
        <v>4005750</v>
      </c>
      <c r="E342">
        <v>3924545</v>
      </c>
    </row>
    <row r="343" spans="1:5" x14ac:dyDescent="0.35">
      <c r="A343">
        <v>103560</v>
      </c>
      <c r="B343" t="s">
        <v>206</v>
      </c>
      <c r="C343" t="s">
        <v>190</v>
      </c>
      <c r="D343">
        <v>8359085</v>
      </c>
      <c r="E343">
        <v>8322935</v>
      </c>
    </row>
    <row r="344" spans="1:5" x14ac:dyDescent="0.35">
      <c r="A344">
        <v>103562</v>
      </c>
      <c r="B344" t="s">
        <v>207</v>
      </c>
      <c r="C344" t="s">
        <v>190</v>
      </c>
      <c r="D344">
        <v>3907953</v>
      </c>
      <c r="E344">
        <v>4060696</v>
      </c>
    </row>
    <row r="345" spans="1:5" x14ac:dyDescent="0.35">
      <c r="A345">
        <v>103563</v>
      </c>
      <c r="B345" t="s">
        <v>208</v>
      </c>
      <c r="C345" t="s">
        <v>190</v>
      </c>
      <c r="D345">
        <v>6606545</v>
      </c>
      <c r="E345">
        <v>6317409</v>
      </c>
    </row>
    <row r="346" spans="1:5" x14ac:dyDescent="0.35">
      <c r="A346">
        <v>103742</v>
      </c>
      <c r="B346" t="s">
        <v>209</v>
      </c>
      <c r="C346" t="s">
        <v>190</v>
      </c>
      <c r="D346">
        <v>5277720</v>
      </c>
      <c r="E346">
        <v>5199945</v>
      </c>
    </row>
    <row r="347" spans="1:5" x14ac:dyDescent="0.35">
      <c r="A347">
        <v>103743</v>
      </c>
      <c r="B347" t="s">
        <v>211</v>
      </c>
      <c r="C347" t="s">
        <v>190</v>
      </c>
      <c r="D347">
        <v>6955520</v>
      </c>
      <c r="E347">
        <v>6688760</v>
      </c>
    </row>
    <row r="348" spans="1:5" x14ac:dyDescent="0.35">
      <c r="A348">
        <v>103854</v>
      </c>
      <c r="B348" t="s">
        <v>212</v>
      </c>
      <c r="C348" t="s">
        <v>190</v>
      </c>
      <c r="D348">
        <v>5757672</v>
      </c>
      <c r="E348">
        <v>5947664</v>
      </c>
    </row>
    <row r="349" spans="1:5" x14ac:dyDescent="0.35">
      <c r="A349">
        <v>103855</v>
      </c>
      <c r="B349" t="s">
        <v>214</v>
      </c>
      <c r="C349" t="s">
        <v>190</v>
      </c>
      <c r="D349">
        <v>5683894</v>
      </c>
      <c r="E349">
        <v>5476501</v>
      </c>
    </row>
    <row r="350" spans="1:5" x14ac:dyDescent="0.35">
      <c r="A350">
        <v>103858</v>
      </c>
      <c r="B350" t="s">
        <v>215</v>
      </c>
      <c r="C350" t="s">
        <v>190</v>
      </c>
      <c r="D350">
        <v>4108047</v>
      </c>
      <c r="E350">
        <v>4123650</v>
      </c>
    </row>
    <row r="351" spans="1:5" x14ac:dyDescent="0.35">
      <c r="A351">
        <v>103870</v>
      </c>
      <c r="B351" t="s">
        <v>216</v>
      </c>
      <c r="C351" t="s">
        <v>190</v>
      </c>
      <c r="D351">
        <v>8006570</v>
      </c>
      <c r="E351">
        <v>7496555</v>
      </c>
    </row>
    <row r="352" spans="1:5" x14ac:dyDescent="0.35">
      <c r="A352">
        <v>104012</v>
      </c>
      <c r="B352" t="s">
        <v>217</v>
      </c>
      <c r="C352" t="s">
        <v>190</v>
      </c>
      <c r="D352">
        <v>7037070</v>
      </c>
      <c r="E352">
        <v>7245350</v>
      </c>
    </row>
    <row r="353" spans="1:5" x14ac:dyDescent="0.35">
      <c r="A353">
        <v>104018</v>
      </c>
      <c r="B353" t="s">
        <v>219</v>
      </c>
      <c r="C353" t="s">
        <v>190</v>
      </c>
      <c r="D353">
        <v>8867727</v>
      </c>
      <c r="E353">
        <v>8052948</v>
      </c>
    </row>
    <row r="354" spans="1:5" x14ac:dyDescent="0.35">
      <c r="A354">
        <v>104019</v>
      </c>
      <c r="B354" t="s">
        <v>220</v>
      </c>
      <c r="C354" t="s">
        <v>190</v>
      </c>
      <c r="D354">
        <v>7868616</v>
      </c>
      <c r="E354">
        <v>7869792</v>
      </c>
    </row>
    <row r="355" spans="1:5" x14ac:dyDescent="0.35">
      <c r="A355">
        <v>104020</v>
      </c>
      <c r="B355" t="s">
        <v>221</v>
      </c>
      <c r="C355" t="s">
        <v>190</v>
      </c>
      <c r="D355">
        <v>5189302</v>
      </c>
      <c r="E355">
        <v>5241576</v>
      </c>
    </row>
    <row r="356" spans="1:5" x14ac:dyDescent="0.35">
      <c r="A356">
        <v>104119</v>
      </c>
      <c r="B356" t="s">
        <v>222</v>
      </c>
      <c r="C356" t="s">
        <v>190</v>
      </c>
      <c r="D356">
        <v>6029842</v>
      </c>
      <c r="E356">
        <v>5959772</v>
      </c>
    </row>
    <row r="357" spans="1:5" x14ac:dyDescent="0.35">
      <c r="A357">
        <v>104248</v>
      </c>
      <c r="B357" t="s">
        <v>224</v>
      </c>
      <c r="C357" t="s">
        <v>190</v>
      </c>
      <c r="D357">
        <v>4141472</v>
      </c>
      <c r="E357">
        <v>3941548</v>
      </c>
    </row>
    <row r="358" spans="1:5" x14ac:dyDescent="0.35">
      <c r="A358">
        <v>104255</v>
      </c>
      <c r="B358" t="s">
        <v>226</v>
      </c>
      <c r="C358" t="s">
        <v>190</v>
      </c>
      <c r="D358">
        <v>5568464</v>
      </c>
      <c r="E358">
        <v>5843396</v>
      </c>
    </row>
    <row r="359" spans="1:5" x14ac:dyDescent="0.35">
      <c r="A359">
        <v>104259</v>
      </c>
      <c r="B359" t="s">
        <v>227</v>
      </c>
      <c r="C359" t="s">
        <v>190</v>
      </c>
      <c r="D359">
        <v>8359962</v>
      </c>
      <c r="E359">
        <v>8352552</v>
      </c>
    </row>
    <row r="360" spans="1:5" x14ac:dyDescent="0.35">
      <c r="A360">
        <v>104387</v>
      </c>
      <c r="B360" t="s">
        <v>228</v>
      </c>
      <c r="C360" t="s">
        <v>190</v>
      </c>
      <c r="D360">
        <v>3976128</v>
      </c>
      <c r="E360">
        <v>4721184</v>
      </c>
    </row>
    <row r="361" spans="1:5" x14ac:dyDescent="0.35">
      <c r="A361">
        <v>104395</v>
      </c>
      <c r="B361" t="s">
        <v>230</v>
      </c>
      <c r="C361" t="s">
        <v>190</v>
      </c>
      <c r="D361">
        <v>5616092</v>
      </c>
      <c r="E361">
        <v>5412246</v>
      </c>
    </row>
    <row r="362" spans="1:5" x14ac:dyDescent="0.35">
      <c r="A362">
        <v>116928</v>
      </c>
      <c r="B362" t="s">
        <v>629</v>
      </c>
      <c r="C362" t="s">
        <v>190</v>
      </c>
      <c r="D362">
        <v>4741164</v>
      </c>
      <c r="E362">
        <v>5465064</v>
      </c>
    </row>
    <row r="363" spans="1:5" x14ac:dyDescent="0.35">
      <c r="A363">
        <v>116932</v>
      </c>
      <c r="B363" t="s">
        <v>631</v>
      </c>
      <c r="C363" t="s">
        <v>190</v>
      </c>
      <c r="D363">
        <v>5374890</v>
      </c>
      <c r="E363">
        <v>5533704</v>
      </c>
    </row>
    <row r="364" spans="1:5" x14ac:dyDescent="0.35">
      <c r="A364">
        <v>116936</v>
      </c>
      <c r="B364" t="s">
        <v>632</v>
      </c>
      <c r="C364" t="s">
        <v>190</v>
      </c>
      <c r="D364">
        <v>2617327</v>
      </c>
      <c r="E364">
        <v>2539132</v>
      </c>
    </row>
    <row r="365" spans="1:5" x14ac:dyDescent="0.35">
      <c r="A365">
        <v>116941</v>
      </c>
      <c r="B365" t="s">
        <v>634</v>
      </c>
      <c r="C365" t="s">
        <v>190</v>
      </c>
      <c r="D365">
        <v>3279960</v>
      </c>
      <c r="E365">
        <v>3212460</v>
      </c>
    </row>
    <row r="366" spans="1:5" x14ac:dyDescent="0.35">
      <c r="A366">
        <v>116952</v>
      </c>
      <c r="B366" t="s">
        <v>635</v>
      </c>
      <c r="C366" t="s">
        <v>190</v>
      </c>
      <c r="D366">
        <v>2749110</v>
      </c>
      <c r="E366">
        <v>2696252</v>
      </c>
    </row>
    <row r="367" spans="1:5" x14ac:dyDescent="0.35">
      <c r="A367">
        <v>116991</v>
      </c>
      <c r="B367" t="s">
        <v>636</v>
      </c>
      <c r="C367" t="s">
        <v>190</v>
      </c>
      <c r="D367">
        <v>5615890</v>
      </c>
      <c r="E367">
        <v>5347734</v>
      </c>
    </row>
    <row r="368" spans="1:5" x14ac:dyDescent="0.35">
      <c r="A368">
        <v>116992</v>
      </c>
      <c r="B368" t="s">
        <v>637</v>
      </c>
      <c r="C368" t="s">
        <v>190</v>
      </c>
      <c r="D368">
        <v>3871173</v>
      </c>
      <c r="E368">
        <v>3944967</v>
      </c>
    </row>
    <row r="369" spans="1:5" x14ac:dyDescent="0.35">
      <c r="A369">
        <v>116999</v>
      </c>
      <c r="B369" t="s">
        <v>638</v>
      </c>
      <c r="C369" t="s">
        <v>190</v>
      </c>
      <c r="D369">
        <v>5224232</v>
      </c>
      <c r="E369">
        <v>5436736</v>
      </c>
    </row>
    <row r="370" spans="1:5" x14ac:dyDescent="0.35">
      <c r="A370">
        <v>123564</v>
      </c>
      <c r="B370" t="s">
        <v>788</v>
      </c>
      <c r="C370" t="s">
        <v>190</v>
      </c>
      <c r="D370">
        <v>2550080</v>
      </c>
      <c r="E370">
        <v>2536352</v>
      </c>
    </row>
    <row r="371" spans="1:5" x14ac:dyDescent="0.35">
      <c r="A371">
        <v>123580</v>
      </c>
      <c r="B371" t="s">
        <v>790</v>
      </c>
      <c r="C371" t="s">
        <v>190</v>
      </c>
      <c r="D371">
        <v>4778258</v>
      </c>
      <c r="E371">
        <v>4587882</v>
      </c>
    </row>
    <row r="372" spans="1:5" x14ac:dyDescent="0.35">
      <c r="A372">
        <v>123589</v>
      </c>
      <c r="B372" t="s">
        <v>791</v>
      </c>
      <c r="C372" t="s">
        <v>190</v>
      </c>
      <c r="D372">
        <v>7218262</v>
      </c>
      <c r="E372">
        <v>7066766</v>
      </c>
    </row>
    <row r="373" spans="1:5" x14ac:dyDescent="0.35">
      <c r="A373">
        <v>124391</v>
      </c>
      <c r="B373" t="s">
        <v>798</v>
      </c>
      <c r="C373" t="s">
        <v>190</v>
      </c>
      <c r="D373">
        <v>4199985</v>
      </c>
      <c r="E373">
        <v>4174545</v>
      </c>
    </row>
    <row r="374" spans="1:5" x14ac:dyDescent="0.35">
      <c r="A374">
        <v>124392</v>
      </c>
      <c r="B374" t="s">
        <v>800</v>
      </c>
      <c r="C374" t="s">
        <v>190</v>
      </c>
      <c r="D374">
        <v>5229334</v>
      </c>
      <c r="E374">
        <v>5198083</v>
      </c>
    </row>
    <row r="375" spans="1:5" x14ac:dyDescent="0.35">
      <c r="A375">
        <v>124395</v>
      </c>
      <c r="B375" t="s">
        <v>801</v>
      </c>
      <c r="C375" t="s">
        <v>190</v>
      </c>
      <c r="D375">
        <v>2343099</v>
      </c>
      <c r="E375">
        <v>2543343</v>
      </c>
    </row>
    <row r="376" spans="1:5" x14ac:dyDescent="0.35">
      <c r="A376">
        <v>124396</v>
      </c>
      <c r="B376" t="s">
        <v>802</v>
      </c>
      <c r="C376" t="s">
        <v>190</v>
      </c>
      <c r="D376">
        <v>4806922</v>
      </c>
      <c r="E376">
        <v>5124052</v>
      </c>
    </row>
    <row r="377" spans="1:5" x14ac:dyDescent="0.35">
      <c r="A377">
        <v>124399</v>
      </c>
      <c r="B377" t="s">
        <v>803</v>
      </c>
      <c r="C377" t="s">
        <v>190</v>
      </c>
      <c r="D377">
        <v>3848520</v>
      </c>
      <c r="E377">
        <v>3850860</v>
      </c>
    </row>
    <row r="378" spans="1:5" x14ac:dyDescent="0.35">
      <c r="A378">
        <v>124400</v>
      </c>
      <c r="B378" t="s">
        <v>804</v>
      </c>
      <c r="C378" t="s">
        <v>190</v>
      </c>
      <c r="D378">
        <v>5114620</v>
      </c>
      <c r="E378">
        <v>5081300</v>
      </c>
    </row>
    <row r="379" spans="1:5" x14ac:dyDescent="0.35">
      <c r="A379">
        <v>124401</v>
      </c>
      <c r="B379" t="s">
        <v>805</v>
      </c>
      <c r="C379" t="s">
        <v>190</v>
      </c>
      <c r="D379">
        <v>3358260</v>
      </c>
      <c r="E379">
        <v>3381754</v>
      </c>
    </row>
    <row r="380" spans="1:5" x14ac:dyDescent="0.35">
      <c r="A380">
        <v>124408</v>
      </c>
      <c r="B380" t="s">
        <v>806</v>
      </c>
      <c r="C380" t="s">
        <v>190</v>
      </c>
      <c r="D380">
        <v>6470523</v>
      </c>
      <c r="E380">
        <v>6539373</v>
      </c>
    </row>
    <row r="381" spans="1:5" x14ac:dyDescent="0.35">
      <c r="A381">
        <v>124422</v>
      </c>
      <c r="B381" t="s">
        <v>807</v>
      </c>
      <c r="C381" t="s">
        <v>190</v>
      </c>
      <c r="D381">
        <v>6043687</v>
      </c>
      <c r="E381">
        <v>6027041</v>
      </c>
    </row>
    <row r="382" spans="1:5" x14ac:dyDescent="0.35">
      <c r="A382">
        <v>124449</v>
      </c>
      <c r="B382" t="s">
        <v>808</v>
      </c>
      <c r="C382" t="s">
        <v>190</v>
      </c>
      <c r="D382">
        <v>3903205</v>
      </c>
      <c r="E382">
        <v>4069777</v>
      </c>
    </row>
    <row r="383" spans="1:5" x14ac:dyDescent="0.35">
      <c r="A383">
        <v>124467</v>
      </c>
      <c r="B383" t="s">
        <v>809</v>
      </c>
      <c r="C383" t="s">
        <v>190</v>
      </c>
      <c r="D383">
        <v>2030190</v>
      </c>
      <c r="E383">
        <v>2127540</v>
      </c>
    </row>
    <row r="384" spans="1:5" x14ac:dyDescent="0.35">
      <c r="A384">
        <v>124468</v>
      </c>
      <c r="B384" t="s">
        <v>810</v>
      </c>
      <c r="C384" t="s">
        <v>190</v>
      </c>
      <c r="D384">
        <v>4365680</v>
      </c>
      <c r="E384">
        <v>4422000</v>
      </c>
    </row>
    <row r="385" spans="1:5" x14ac:dyDescent="0.35">
      <c r="A385">
        <v>125734</v>
      </c>
      <c r="B385" t="s">
        <v>829</v>
      </c>
      <c r="C385" t="s">
        <v>190</v>
      </c>
      <c r="D385">
        <v>4393700</v>
      </c>
      <c r="E385">
        <v>4407793</v>
      </c>
    </row>
    <row r="386" spans="1:5" x14ac:dyDescent="0.35">
      <c r="A386">
        <v>125747</v>
      </c>
      <c r="B386" t="s">
        <v>831</v>
      </c>
      <c r="C386" t="s">
        <v>190</v>
      </c>
      <c r="D386">
        <v>8625440</v>
      </c>
      <c r="E386">
        <v>8682827</v>
      </c>
    </row>
    <row r="387" spans="1:5" x14ac:dyDescent="0.35">
      <c r="A387">
        <v>125756</v>
      </c>
      <c r="B387" t="s">
        <v>832</v>
      </c>
      <c r="C387" t="s">
        <v>190</v>
      </c>
      <c r="D387">
        <v>4222044</v>
      </c>
      <c r="E387">
        <v>4481253</v>
      </c>
    </row>
    <row r="388" spans="1:5" x14ac:dyDescent="0.35">
      <c r="A388">
        <v>125764</v>
      </c>
      <c r="B388" t="s">
        <v>833</v>
      </c>
      <c r="C388" t="s">
        <v>190</v>
      </c>
      <c r="D388">
        <v>6471927</v>
      </c>
      <c r="E388">
        <v>6653790</v>
      </c>
    </row>
    <row r="389" spans="1:5" x14ac:dyDescent="0.35">
      <c r="A389">
        <v>131547</v>
      </c>
      <c r="B389" t="s">
        <v>861</v>
      </c>
      <c r="C389" t="s">
        <v>190</v>
      </c>
      <c r="D389">
        <v>4857920</v>
      </c>
      <c r="E389">
        <v>4924800</v>
      </c>
    </row>
    <row r="390" spans="1:5" x14ac:dyDescent="0.35">
      <c r="A390">
        <v>133306</v>
      </c>
      <c r="B390" t="s">
        <v>876</v>
      </c>
      <c r="C390" t="s">
        <v>190</v>
      </c>
      <c r="D390">
        <v>4131062</v>
      </c>
      <c r="E390">
        <v>4769206</v>
      </c>
    </row>
    <row r="391" spans="1:5" x14ac:dyDescent="0.35">
      <c r="A391">
        <v>135035</v>
      </c>
      <c r="B391" t="s">
        <v>893</v>
      </c>
      <c r="C391" t="s">
        <v>190</v>
      </c>
      <c r="D391">
        <v>4878786</v>
      </c>
      <c r="E391">
        <v>4933335</v>
      </c>
    </row>
    <row r="392" spans="1:5" x14ac:dyDescent="0.35">
      <c r="A392">
        <v>135061</v>
      </c>
      <c r="B392" t="s">
        <v>894</v>
      </c>
      <c r="C392" t="s">
        <v>190</v>
      </c>
      <c r="D392">
        <v>3102624</v>
      </c>
      <c r="E392">
        <v>3811374</v>
      </c>
    </row>
    <row r="393" spans="1:5" x14ac:dyDescent="0.35">
      <c r="A393">
        <v>136091</v>
      </c>
      <c r="B393" t="s">
        <v>909</v>
      </c>
      <c r="C393" t="s">
        <v>190</v>
      </c>
      <c r="D393">
        <v>9974782</v>
      </c>
      <c r="E393">
        <v>9536198</v>
      </c>
    </row>
    <row r="394" spans="1:5" x14ac:dyDescent="0.35">
      <c r="A394">
        <v>141700</v>
      </c>
      <c r="B394" t="s">
        <v>918</v>
      </c>
      <c r="C394" t="s">
        <v>190</v>
      </c>
      <c r="D394">
        <v>2565867</v>
      </c>
      <c r="E394">
        <v>2678140</v>
      </c>
    </row>
    <row r="395" spans="1:5" x14ac:dyDescent="0.35">
      <c r="A395">
        <v>142067</v>
      </c>
      <c r="B395" t="s">
        <v>919</v>
      </c>
      <c r="C395" t="s">
        <v>190</v>
      </c>
      <c r="D395">
        <v>2158100</v>
      </c>
      <c r="E395">
        <v>2737700</v>
      </c>
    </row>
    <row r="396" spans="1:5" x14ac:dyDescent="0.35">
      <c r="A396">
        <v>109669</v>
      </c>
      <c r="B396" t="s">
        <v>401</v>
      </c>
      <c r="C396" t="s">
        <v>403</v>
      </c>
      <c r="D396">
        <v>3273760</v>
      </c>
      <c r="E396">
        <v>3419752</v>
      </c>
    </row>
    <row r="397" spans="1:5" x14ac:dyDescent="0.35">
      <c r="A397">
        <v>109686</v>
      </c>
      <c r="B397" t="s">
        <v>404</v>
      </c>
      <c r="C397" t="s">
        <v>403</v>
      </c>
      <c r="D397">
        <v>5687712</v>
      </c>
      <c r="E397">
        <v>6018624</v>
      </c>
    </row>
    <row r="398" spans="1:5" x14ac:dyDescent="0.35">
      <c r="A398">
        <v>109690</v>
      </c>
      <c r="B398" t="s">
        <v>406</v>
      </c>
      <c r="C398" t="s">
        <v>403</v>
      </c>
      <c r="D398">
        <v>5845350</v>
      </c>
      <c r="E398">
        <v>5826891</v>
      </c>
    </row>
    <row r="399" spans="1:5" x14ac:dyDescent="0.35">
      <c r="A399">
        <v>109707</v>
      </c>
      <c r="B399" t="s">
        <v>408</v>
      </c>
      <c r="C399" t="s">
        <v>403</v>
      </c>
      <c r="D399">
        <v>7380967</v>
      </c>
      <c r="E399">
        <v>7117319</v>
      </c>
    </row>
    <row r="400" spans="1:5" x14ac:dyDescent="0.35">
      <c r="A400">
        <v>109709</v>
      </c>
      <c r="B400" t="s">
        <v>409</v>
      </c>
      <c r="C400" t="s">
        <v>403</v>
      </c>
      <c r="D400">
        <v>7393672</v>
      </c>
      <c r="E400">
        <v>7370068</v>
      </c>
    </row>
    <row r="401" spans="1:5" x14ac:dyDescent="0.35">
      <c r="A401">
        <v>109713</v>
      </c>
      <c r="B401" t="s">
        <v>410</v>
      </c>
      <c r="C401" t="s">
        <v>403</v>
      </c>
      <c r="D401">
        <v>6049330</v>
      </c>
      <c r="E401">
        <v>5881347</v>
      </c>
    </row>
    <row r="402" spans="1:5" x14ac:dyDescent="0.35">
      <c r="A402">
        <v>110882</v>
      </c>
      <c r="B402" t="s">
        <v>438</v>
      </c>
      <c r="C402" t="s">
        <v>403</v>
      </c>
      <c r="D402">
        <v>6081660</v>
      </c>
      <c r="E402">
        <v>6241329</v>
      </c>
    </row>
    <row r="403" spans="1:5" x14ac:dyDescent="0.35">
      <c r="A403">
        <v>110907</v>
      </c>
      <c r="B403" t="s">
        <v>328</v>
      </c>
      <c r="C403" t="s">
        <v>403</v>
      </c>
      <c r="D403">
        <v>4640232</v>
      </c>
      <c r="E403">
        <v>4745016</v>
      </c>
    </row>
    <row r="404" spans="1:5" x14ac:dyDescent="0.35">
      <c r="A404">
        <v>115237</v>
      </c>
      <c r="B404" t="s">
        <v>569</v>
      </c>
      <c r="C404" t="s">
        <v>403</v>
      </c>
      <c r="D404">
        <v>4377087</v>
      </c>
      <c r="E404">
        <v>4291872</v>
      </c>
    </row>
    <row r="405" spans="1:5" x14ac:dyDescent="0.35">
      <c r="A405">
        <v>115238</v>
      </c>
      <c r="B405" t="s">
        <v>571</v>
      </c>
      <c r="C405" t="s">
        <v>403</v>
      </c>
      <c r="D405">
        <v>5627799</v>
      </c>
      <c r="E405">
        <v>5668803</v>
      </c>
    </row>
    <row r="406" spans="1:5" x14ac:dyDescent="0.35">
      <c r="A406">
        <v>115239</v>
      </c>
      <c r="B406" t="s">
        <v>572</v>
      </c>
      <c r="C406" t="s">
        <v>403</v>
      </c>
      <c r="D406">
        <v>3003091</v>
      </c>
      <c r="E406">
        <v>3178375</v>
      </c>
    </row>
    <row r="407" spans="1:5" x14ac:dyDescent="0.35">
      <c r="A407">
        <v>115322</v>
      </c>
      <c r="B407" t="s">
        <v>574</v>
      </c>
      <c r="C407" t="s">
        <v>403</v>
      </c>
      <c r="D407">
        <v>6520019</v>
      </c>
      <c r="E407">
        <v>6439605</v>
      </c>
    </row>
    <row r="408" spans="1:5" x14ac:dyDescent="0.35">
      <c r="A408">
        <v>115382</v>
      </c>
      <c r="B408" t="s">
        <v>575</v>
      </c>
      <c r="C408" t="s">
        <v>403</v>
      </c>
      <c r="D408">
        <v>4491437</v>
      </c>
      <c r="E408">
        <v>4455876</v>
      </c>
    </row>
    <row r="409" spans="1:5" x14ac:dyDescent="0.35">
      <c r="A409">
        <v>117499</v>
      </c>
      <c r="B409" t="s">
        <v>639</v>
      </c>
      <c r="C409" t="s">
        <v>403</v>
      </c>
      <c r="D409">
        <v>6217304</v>
      </c>
      <c r="E409">
        <v>5815360</v>
      </c>
    </row>
    <row r="410" spans="1:5" x14ac:dyDescent="0.35">
      <c r="A410">
        <v>117500</v>
      </c>
      <c r="B410" t="s">
        <v>641</v>
      </c>
      <c r="C410" t="s">
        <v>403</v>
      </c>
      <c r="D410">
        <v>6217484</v>
      </c>
      <c r="E410">
        <v>6081938</v>
      </c>
    </row>
    <row r="411" spans="1:5" x14ac:dyDescent="0.35">
      <c r="A411">
        <v>117504</v>
      </c>
      <c r="B411" t="s">
        <v>642</v>
      </c>
      <c r="C411" t="s">
        <v>403</v>
      </c>
      <c r="D411">
        <v>4060001</v>
      </c>
      <c r="E411">
        <v>4014505</v>
      </c>
    </row>
    <row r="412" spans="1:5" x14ac:dyDescent="0.35">
      <c r="A412">
        <v>117518</v>
      </c>
      <c r="B412" t="s">
        <v>643</v>
      </c>
      <c r="C412" t="s">
        <v>403</v>
      </c>
      <c r="D412">
        <v>7460784</v>
      </c>
      <c r="E412">
        <v>7357950</v>
      </c>
    </row>
    <row r="413" spans="1:5" x14ac:dyDescent="0.35">
      <c r="A413">
        <v>117530</v>
      </c>
      <c r="B413" t="s">
        <v>644</v>
      </c>
      <c r="C413" t="s">
        <v>403</v>
      </c>
      <c r="D413">
        <v>8268260</v>
      </c>
      <c r="E413">
        <v>8439860</v>
      </c>
    </row>
    <row r="414" spans="1:5" x14ac:dyDescent="0.35">
      <c r="A414">
        <v>117534</v>
      </c>
      <c r="B414" t="s">
        <v>645</v>
      </c>
      <c r="C414" t="s">
        <v>403</v>
      </c>
      <c r="D414">
        <v>7046080</v>
      </c>
      <c r="E414">
        <v>6937440</v>
      </c>
    </row>
    <row r="415" spans="1:5" x14ac:dyDescent="0.35">
      <c r="A415">
        <v>117537</v>
      </c>
      <c r="B415" t="s">
        <v>646</v>
      </c>
      <c r="C415" t="s">
        <v>403</v>
      </c>
      <c r="D415">
        <v>5656651</v>
      </c>
      <c r="E415">
        <v>5526521</v>
      </c>
    </row>
    <row r="416" spans="1:5" x14ac:dyDescent="0.35">
      <c r="A416">
        <v>117552</v>
      </c>
      <c r="B416" t="s">
        <v>647</v>
      </c>
      <c r="C416" t="s">
        <v>403</v>
      </c>
      <c r="D416">
        <v>3423838</v>
      </c>
      <c r="E416">
        <v>3679236</v>
      </c>
    </row>
    <row r="417" spans="1:5" x14ac:dyDescent="0.35">
      <c r="A417">
        <v>117555</v>
      </c>
      <c r="B417" t="s">
        <v>648</v>
      </c>
      <c r="C417" t="s">
        <v>403</v>
      </c>
      <c r="D417">
        <v>3490254</v>
      </c>
      <c r="E417">
        <v>3301104</v>
      </c>
    </row>
    <row r="418" spans="1:5" x14ac:dyDescent="0.35">
      <c r="A418">
        <v>117557</v>
      </c>
      <c r="B418" t="s">
        <v>649</v>
      </c>
      <c r="C418" t="s">
        <v>403</v>
      </c>
      <c r="D418">
        <v>5971840</v>
      </c>
      <c r="E418">
        <v>5849235</v>
      </c>
    </row>
    <row r="419" spans="1:5" x14ac:dyDescent="0.35">
      <c r="A419">
        <v>117577</v>
      </c>
      <c r="B419" t="s">
        <v>650</v>
      </c>
      <c r="C419" t="s">
        <v>403</v>
      </c>
      <c r="D419">
        <v>5950805</v>
      </c>
      <c r="E419">
        <v>5999610</v>
      </c>
    </row>
    <row r="420" spans="1:5" x14ac:dyDescent="0.35">
      <c r="A420">
        <v>117578</v>
      </c>
      <c r="B420" t="s">
        <v>651</v>
      </c>
      <c r="C420" t="s">
        <v>403</v>
      </c>
      <c r="D420">
        <v>6797058</v>
      </c>
      <c r="E420">
        <v>7053103</v>
      </c>
    </row>
    <row r="421" spans="1:5" x14ac:dyDescent="0.35">
      <c r="A421">
        <v>117591</v>
      </c>
      <c r="B421" t="s">
        <v>652</v>
      </c>
      <c r="C421" t="s">
        <v>403</v>
      </c>
      <c r="D421">
        <v>5763402</v>
      </c>
      <c r="E421">
        <v>5906754</v>
      </c>
    </row>
    <row r="422" spans="1:5" x14ac:dyDescent="0.35">
      <c r="A422">
        <v>117594</v>
      </c>
      <c r="B422" t="s">
        <v>653</v>
      </c>
      <c r="C422" t="s">
        <v>403</v>
      </c>
      <c r="D422">
        <v>5126222</v>
      </c>
      <c r="E422">
        <v>5161524</v>
      </c>
    </row>
    <row r="423" spans="1:5" x14ac:dyDescent="0.35">
      <c r="A423">
        <v>121154</v>
      </c>
      <c r="B423" t="s">
        <v>747</v>
      </c>
      <c r="C423" t="s">
        <v>403</v>
      </c>
      <c r="D423">
        <v>3813440</v>
      </c>
      <c r="E423">
        <v>3812038</v>
      </c>
    </row>
    <row r="424" spans="1:5" x14ac:dyDescent="0.35">
      <c r="A424">
        <v>121164</v>
      </c>
      <c r="B424" t="s">
        <v>749</v>
      </c>
      <c r="C424" t="s">
        <v>403</v>
      </c>
      <c r="D424">
        <v>5637891</v>
      </c>
      <c r="E424">
        <v>5626572</v>
      </c>
    </row>
    <row r="425" spans="1:5" x14ac:dyDescent="0.35">
      <c r="A425">
        <v>124802</v>
      </c>
      <c r="B425" t="s">
        <v>811</v>
      </c>
      <c r="C425" t="s">
        <v>403</v>
      </c>
      <c r="D425">
        <v>9317301</v>
      </c>
      <c r="E425">
        <v>9442489</v>
      </c>
    </row>
    <row r="426" spans="1:5" x14ac:dyDescent="0.35">
      <c r="A426">
        <v>124840</v>
      </c>
      <c r="B426" t="s">
        <v>813</v>
      </c>
      <c r="C426" t="s">
        <v>403</v>
      </c>
      <c r="D426">
        <v>8441616</v>
      </c>
      <c r="E426">
        <v>8470584</v>
      </c>
    </row>
    <row r="427" spans="1:5" x14ac:dyDescent="0.35">
      <c r="A427">
        <v>124856</v>
      </c>
      <c r="B427" t="s">
        <v>814</v>
      </c>
      <c r="C427" t="s">
        <v>403</v>
      </c>
      <c r="D427">
        <v>7953904</v>
      </c>
      <c r="E427">
        <v>7911792</v>
      </c>
    </row>
    <row r="428" spans="1:5" x14ac:dyDescent="0.35">
      <c r="A428">
        <v>124861</v>
      </c>
      <c r="B428" t="s">
        <v>815</v>
      </c>
      <c r="C428" t="s">
        <v>403</v>
      </c>
      <c r="D428">
        <v>4207760</v>
      </c>
      <c r="E428">
        <v>4097624</v>
      </c>
    </row>
    <row r="429" spans="1:5" x14ac:dyDescent="0.35">
      <c r="A429">
        <v>136438</v>
      </c>
      <c r="B429" t="s">
        <v>911</v>
      </c>
      <c r="C429" t="s">
        <v>403</v>
      </c>
      <c r="D429">
        <v>5065984</v>
      </c>
      <c r="E429">
        <v>4977280</v>
      </c>
    </row>
    <row r="430" spans="1:5" x14ac:dyDescent="0.35">
      <c r="A430">
        <v>100049</v>
      </c>
      <c r="B430" t="s">
        <v>29</v>
      </c>
      <c r="C430" t="s">
        <v>31</v>
      </c>
      <c r="D430">
        <v>10804962</v>
      </c>
      <c r="E430">
        <v>10712937</v>
      </c>
    </row>
    <row r="431" spans="1:5" x14ac:dyDescent="0.35">
      <c r="A431">
        <v>100050</v>
      </c>
      <c r="B431" t="s">
        <v>33</v>
      </c>
      <c r="C431" t="s">
        <v>31</v>
      </c>
      <c r="D431">
        <v>8652438</v>
      </c>
      <c r="E431">
        <v>8571116</v>
      </c>
    </row>
    <row r="432" spans="1:5" x14ac:dyDescent="0.35">
      <c r="A432">
        <v>100051</v>
      </c>
      <c r="B432" t="s">
        <v>35</v>
      </c>
      <c r="C432" t="s">
        <v>31</v>
      </c>
      <c r="D432">
        <v>8071503</v>
      </c>
      <c r="E432">
        <v>7803921</v>
      </c>
    </row>
    <row r="433" spans="1:5" x14ac:dyDescent="0.35">
      <c r="A433">
        <v>100052</v>
      </c>
      <c r="B433" t="s">
        <v>36</v>
      </c>
      <c r="C433" t="s">
        <v>31</v>
      </c>
      <c r="D433">
        <v>9526730</v>
      </c>
      <c r="E433">
        <v>9740015</v>
      </c>
    </row>
    <row r="434" spans="1:5" x14ac:dyDescent="0.35">
      <c r="A434">
        <v>100053</v>
      </c>
      <c r="B434" t="s">
        <v>37</v>
      </c>
      <c r="C434" t="s">
        <v>31</v>
      </c>
      <c r="D434">
        <v>8191340</v>
      </c>
      <c r="E434">
        <v>8208872</v>
      </c>
    </row>
    <row r="435" spans="1:5" x14ac:dyDescent="0.35">
      <c r="A435">
        <v>100054</v>
      </c>
      <c r="B435" t="s">
        <v>38</v>
      </c>
      <c r="C435" t="s">
        <v>31</v>
      </c>
      <c r="D435">
        <v>6888082</v>
      </c>
      <c r="E435">
        <v>6827722</v>
      </c>
    </row>
    <row r="436" spans="1:5" x14ac:dyDescent="0.35">
      <c r="A436">
        <v>100055</v>
      </c>
      <c r="B436" t="s">
        <v>39</v>
      </c>
      <c r="C436" t="s">
        <v>31</v>
      </c>
      <c r="D436">
        <v>5231061</v>
      </c>
      <c r="E436">
        <v>5236077</v>
      </c>
    </row>
    <row r="437" spans="1:5" x14ac:dyDescent="0.35">
      <c r="A437">
        <v>100056</v>
      </c>
      <c r="B437" t="s">
        <v>40</v>
      </c>
      <c r="C437" t="s">
        <v>31</v>
      </c>
      <c r="D437">
        <v>6571422</v>
      </c>
      <c r="E437">
        <v>6834828</v>
      </c>
    </row>
    <row r="438" spans="1:5" x14ac:dyDescent="0.35">
      <c r="A438">
        <v>100059</v>
      </c>
      <c r="B438" t="s">
        <v>42</v>
      </c>
      <c r="C438" t="s">
        <v>31</v>
      </c>
      <c r="D438">
        <v>7664706</v>
      </c>
      <c r="E438">
        <v>7680582</v>
      </c>
    </row>
    <row r="439" spans="1:5" x14ac:dyDescent="0.35">
      <c r="A439">
        <v>100182</v>
      </c>
      <c r="B439" t="s">
        <v>43</v>
      </c>
      <c r="C439" t="s">
        <v>31</v>
      </c>
      <c r="D439">
        <v>7178922</v>
      </c>
      <c r="E439">
        <v>7228170</v>
      </c>
    </row>
    <row r="440" spans="1:5" x14ac:dyDescent="0.35">
      <c r="A440">
        <v>100183</v>
      </c>
      <c r="B440" t="s">
        <v>45</v>
      </c>
      <c r="C440" t="s">
        <v>31</v>
      </c>
      <c r="D440">
        <v>10656228</v>
      </c>
      <c r="E440">
        <v>10811592</v>
      </c>
    </row>
    <row r="441" spans="1:5" x14ac:dyDescent="0.35">
      <c r="A441">
        <v>100190</v>
      </c>
      <c r="B441" t="s">
        <v>46</v>
      </c>
      <c r="C441" t="s">
        <v>31</v>
      </c>
      <c r="D441">
        <v>15020864</v>
      </c>
      <c r="E441">
        <v>15156464</v>
      </c>
    </row>
    <row r="442" spans="1:5" x14ac:dyDescent="0.35">
      <c r="A442">
        <v>100192</v>
      </c>
      <c r="B442" t="s">
        <v>47</v>
      </c>
      <c r="C442" t="s">
        <v>31</v>
      </c>
      <c r="D442">
        <v>10146486</v>
      </c>
      <c r="E442">
        <v>10100916</v>
      </c>
    </row>
    <row r="443" spans="1:5" x14ac:dyDescent="0.35">
      <c r="A443">
        <v>100193</v>
      </c>
      <c r="B443" t="s">
        <v>48</v>
      </c>
      <c r="C443" t="s">
        <v>31</v>
      </c>
      <c r="D443">
        <v>3842140</v>
      </c>
      <c r="E443">
        <v>3926460</v>
      </c>
    </row>
    <row r="444" spans="1:5" x14ac:dyDescent="0.35">
      <c r="A444">
        <v>100277</v>
      </c>
      <c r="B444" t="s">
        <v>49</v>
      </c>
      <c r="C444" t="s">
        <v>31</v>
      </c>
      <c r="D444">
        <v>8391540</v>
      </c>
      <c r="E444">
        <v>8360532</v>
      </c>
    </row>
    <row r="445" spans="1:5" x14ac:dyDescent="0.35">
      <c r="A445">
        <v>100279</v>
      </c>
      <c r="B445" t="s">
        <v>51</v>
      </c>
      <c r="C445" t="s">
        <v>31</v>
      </c>
      <c r="D445">
        <v>12809636</v>
      </c>
      <c r="E445">
        <v>12781142</v>
      </c>
    </row>
    <row r="446" spans="1:5" x14ac:dyDescent="0.35">
      <c r="A446">
        <v>100282</v>
      </c>
      <c r="B446" t="s">
        <v>52</v>
      </c>
      <c r="C446" t="s">
        <v>31</v>
      </c>
      <c r="D446">
        <v>6014697</v>
      </c>
      <c r="E446">
        <v>6156228</v>
      </c>
    </row>
    <row r="447" spans="1:5" x14ac:dyDescent="0.35">
      <c r="A447">
        <v>100284</v>
      </c>
      <c r="B447" t="s">
        <v>53</v>
      </c>
      <c r="C447" t="s">
        <v>31</v>
      </c>
      <c r="D447">
        <v>7580100</v>
      </c>
      <c r="E447">
        <v>7737675</v>
      </c>
    </row>
    <row r="448" spans="1:5" x14ac:dyDescent="0.35">
      <c r="A448">
        <v>100285</v>
      </c>
      <c r="B448" t="s">
        <v>54</v>
      </c>
      <c r="C448" t="s">
        <v>31</v>
      </c>
      <c r="D448">
        <v>9147411</v>
      </c>
      <c r="E448">
        <v>9432297</v>
      </c>
    </row>
    <row r="449" spans="1:5" x14ac:dyDescent="0.35">
      <c r="A449">
        <v>100453</v>
      </c>
      <c r="B449" t="s">
        <v>55</v>
      </c>
      <c r="C449" t="s">
        <v>31</v>
      </c>
      <c r="D449">
        <v>7158060</v>
      </c>
      <c r="E449">
        <v>7186725</v>
      </c>
    </row>
    <row r="450" spans="1:5" x14ac:dyDescent="0.35">
      <c r="A450">
        <v>100455</v>
      </c>
      <c r="B450" t="s">
        <v>57</v>
      </c>
      <c r="C450" t="s">
        <v>31</v>
      </c>
      <c r="D450">
        <v>5912868</v>
      </c>
      <c r="E450">
        <v>5872906</v>
      </c>
    </row>
    <row r="451" spans="1:5" x14ac:dyDescent="0.35">
      <c r="A451">
        <v>100457</v>
      </c>
      <c r="B451" t="s">
        <v>58</v>
      </c>
      <c r="C451" t="s">
        <v>31</v>
      </c>
      <c r="D451">
        <v>6941262</v>
      </c>
      <c r="E451">
        <v>6755802</v>
      </c>
    </row>
    <row r="452" spans="1:5" x14ac:dyDescent="0.35">
      <c r="A452">
        <v>100458</v>
      </c>
      <c r="B452" t="s">
        <v>59</v>
      </c>
      <c r="C452" t="s">
        <v>31</v>
      </c>
      <c r="D452">
        <v>7257708</v>
      </c>
      <c r="E452">
        <v>7123680</v>
      </c>
    </row>
    <row r="453" spans="1:5" x14ac:dyDescent="0.35">
      <c r="A453">
        <v>100459</v>
      </c>
      <c r="B453" t="s">
        <v>60</v>
      </c>
      <c r="C453" t="s">
        <v>31</v>
      </c>
      <c r="D453">
        <v>7619733</v>
      </c>
      <c r="E453">
        <v>7517367</v>
      </c>
    </row>
    <row r="454" spans="1:5" x14ac:dyDescent="0.35">
      <c r="A454">
        <v>100502</v>
      </c>
      <c r="B454" t="s">
        <v>61</v>
      </c>
      <c r="C454" t="s">
        <v>31</v>
      </c>
      <c r="D454">
        <v>4887344</v>
      </c>
      <c r="E454">
        <v>4855928</v>
      </c>
    </row>
    <row r="455" spans="1:5" x14ac:dyDescent="0.35">
      <c r="A455">
        <v>100503</v>
      </c>
      <c r="B455" t="s">
        <v>63</v>
      </c>
      <c r="C455" t="s">
        <v>31</v>
      </c>
      <c r="D455">
        <v>3602298</v>
      </c>
      <c r="E455">
        <v>3633761</v>
      </c>
    </row>
    <row r="456" spans="1:5" x14ac:dyDescent="0.35">
      <c r="A456">
        <v>100624</v>
      </c>
      <c r="B456" t="s">
        <v>64</v>
      </c>
      <c r="C456" t="s">
        <v>31</v>
      </c>
      <c r="D456">
        <v>7249255</v>
      </c>
      <c r="E456">
        <v>7285590</v>
      </c>
    </row>
    <row r="457" spans="1:5" x14ac:dyDescent="0.35">
      <c r="A457">
        <v>100625</v>
      </c>
      <c r="B457" t="s">
        <v>66</v>
      </c>
      <c r="C457" t="s">
        <v>31</v>
      </c>
      <c r="D457">
        <v>7581064</v>
      </c>
      <c r="E457">
        <v>7677501</v>
      </c>
    </row>
    <row r="458" spans="1:5" x14ac:dyDescent="0.35">
      <c r="A458">
        <v>100627</v>
      </c>
      <c r="B458" t="s">
        <v>67</v>
      </c>
      <c r="C458" t="s">
        <v>31</v>
      </c>
      <c r="D458">
        <v>4105180</v>
      </c>
      <c r="E458">
        <v>4066585</v>
      </c>
    </row>
    <row r="459" spans="1:5" x14ac:dyDescent="0.35">
      <c r="A459">
        <v>100637</v>
      </c>
      <c r="B459" t="s">
        <v>68</v>
      </c>
      <c r="C459" t="s">
        <v>31</v>
      </c>
      <c r="D459">
        <v>7142244</v>
      </c>
      <c r="E459">
        <v>6977394</v>
      </c>
    </row>
    <row r="460" spans="1:5" x14ac:dyDescent="0.35">
      <c r="A460">
        <v>100638</v>
      </c>
      <c r="B460" t="s">
        <v>69</v>
      </c>
      <c r="C460" t="s">
        <v>31</v>
      </c>
      <c r="D460">
        <v>8715747</v>
      </c>
      <c r="E460">
        <v>8788167</v>
      </c>
    </row>
    <row r="461" spans="1:5" x14ac:dyDescent="0.35">
      <c r="A461">
        <v>100642</v>
      </c>
      <c r="B461" t="s">
        <v>70</v>
      </c>
      <c r="C461" t="s">
        <v>31</v>
      </c>
      <c r="D461">
        <v>5440905</v>
      </c>
      <c r="E461">
        <v>5552835</v>
      </c>
    </row>
    <row r="462" spans="1:5" x14ac:dyDescent="0.35">
      <c r="A462">
        <v>100740</v>
      </c>
      <c r="B462" t="s">
        <v>71</v>
      </c>
      <c r="C462" t="s">
        <v>31</v>
      </c>
      <c r="D462">
        <v>7744344</v>
      </c>
      <c r="E462">
        <v>7612328</v>
      </c>
    </row>
    <row r="463" spans="1:5" x14ac:dyDescent="0.35">
      <c r="A463">
        <v>100741</v>
      </c>
      <c r="B463" t="s">
        <v>73</v>
      </c>
      <c r="C463" t="s">
        <v>31</v>
      </c>
      <c r="D463">
        <v>8768214</v>
      </c>
      <c r="E463">
        <v>8983546</v>
      </c>
    </row>
    <row r="464" spans="1:5" x14ac:dyDescent="0.35">
      <c r="A464">
        <v>100742</v>
      </c>
      <c r="B464" t="s">
        <v>74</v>
      </c>
      <c r="C464" t="s">
        <v>31</v>
      </c>
      <c r="D464">
        <v>7452162</v>
      </c>
      <c r="E464">
        <v>7904847</v>
      </c>
    </row>
    <row r="465" spans="1:5" x14ac:dyDescent="0.35">
      <c r="A465">
        <v>100743</v>
      </c>
      <c r="B465" t="s">
        <v>75</v>
      </c>
      <c r="C465" t="s">
        <v>31</v>
      </c>
      <c r="D465">
        <v>10264128</v>
      </c>
      <c r="E465">
        <v>9799104</v>
      </c>
    </row>
    <row r="466" spans="1:5" x14ac:dyDescent="0.35">
      <c r="A466">
        <v>100745</v>
      </c>
      <c r="B466" t="s">
        <v>76</v>
      </c>
      <c r="C466" t="s">
        <v>31</v>
      </c>
      <c r="D466">
        <v>9663786</v>
      </c>
      <c r="E466">
        <v>10342647</v>
      </c>
    </row>
    <row r="467" spans="1:5" x14ac:dyDescent="0.35">
      <c r="A467">
        <v>100747</v>
      </c>
      <c r="B467" t="s">
        <v>77</v>
      </c>
      <c r="C467" t="s">
        <v>31</v>
      </c>
      <c r="D467">
        <v>7001652</v>
      </c>
      <c r="E467">
        <v>7157493</v>
      </c>
    </row>
    <row r="468" spans="1:5" x14ac:dyDescent="0.35">
      <c r="A468">
        <v>100748</v>
      </c>
      <c r="B468" t="s">
        <v>78</v>
      </c>
      <c r="C468" t="s">
        <v>31</v>
      </c>
      <c r="D468">
        <v>5366157</v>
      </c>
      <c r="E468">
        <v>5538594</v>
      </c>
    </row>
    <row r="469" spans="1:5" x14ac:dyDescent="0.35">
      <c r="A469">
        <v>100749</v>
      </c>
      <c r="B469" t="s">
        <v>79</v>
      </c>
      <c r="C469" t="s">
        <v>31</v>
      </c>
      <c r="D469">
        <v>6022015</v>
      </c>
      <c r="E469">
        <v>6121577</v>
      </c>
    </row>
    <row r="470" spans="1:5" x14ac:dyDescent="0.35">
      <c r="A470">
        <v>100750</v>
      </c>
      <c r="B470" t="s">
        <v>80</v>
      </c>
      <c r="C470" t="s">
        <v>31</v>
      </c>
      <c r="D470">
        <v>6226836</v>
      </c>
      <c r="E470">
        <v>6185523</v>
      </c>
    </row>
    <row r="471" spans="1:5" x14ac:dyDescent="0.35">
      <c r="A471">
        <v>100752</v>
      </c>
      <c r="B471" t="s">
        <v>81</v>
      </c>
      <c r="C471" t="s">
        <v>31</v>
      </c>
      <c r="D471">
        <v>5854538</v>
      </c>
      <c r="E471">
        <v>6078976</v>
      </c>
    </row>
    <row r="472" spans="1:5" x14ac:dyDescent="0.35">
      <c r="A472">
        <v>100849</v>
      </c>
      <c r="B472" t="s">
        <v>82</v>
      </c>
      <c r="C472" t="s">
        <v>31</v>
      </c>
      <c r="D472">
        <v>6595381</v>
      </c>
      <c r="E472">
        <v>6693713</v>
      </c>
    </row>
    <row r="473" spans="1:5" x14ac:dyDescent="0.35">
      <c r="A473">
        <v>100857</v>
      </c>
      <c r="B473" t="s">
        <v>84</v>
      </c>
      <c r="C473" t="s">
        <v>31</v>
      </c>
      <c r="D473">
        <v>6062175</v>
      </c>
      <c r="E473">
        <v>6459750</v>
      </c>
    </row>
    <row r="474" spans="1:5" x14ac:dyDescent="0.35">
      <c r="A474">
        <v>100859</v>
      </c>
      <c r="B474" t="s">
        <v>85</v>
      </c>
      <c r="C474" t="s">
        <v>31</v>
      </c>
      <c r="D474">
        <v>5153120</v>
      </c>
      <c r="E474">
        <v>5560072</v>
      </c>
    </row>
    <row r="475" spans="1:5" x14ac:dyDescent="0.35">
      <c r="A475">
        <v>100965</v>
      </c>
      <c r="B475" t="s">
        <v>86</v>
      </c>
      <c r="C475" t="s">
        <v>31</v>
      </c>
      <c r="D475">
        <v>8478225</v>
      </c>
      <c r="E475">
        <v>8208480</v>
      </c>
    </row>
    <row r="476" spans="1:5" x14ac:dyDescent="0.35">
      <c r="A476">
        <v>100966</v>
      </c>
      <c r="B476" t="s">
        <v>88</v>
      </c>
      <c r="C476" t="s">
        <v>31</v>
      </c>
      <c r="D476">
        <v>11018790</v>
      </c>
      <c r="E476">
        <v>10868855</v>
      </c>
    </row>
    <row r="477" spans="1:5" x14ac:dyDescent="0.35">
      <c r="A477">
        <v>100967</v>
      </c>
      <c r="B477" t="s">
        <v>89</v>
      </c>
      <c r="C477" t="s">
        <v>31</v>
      </c>
      <c r="D477">
        <v>12935184</v>
      </c>
      <c r="E477">
        <v>13006608</v>
      </c>
    </row>
    <row r="478" spans="1:5" x14ac:dyDescent="0.35">
      <c r="A478">
        <v>100972</v>
      </c>
      <c r="B478" t="s">
        <v>90</v>
      </c>
      <c r="C478" t="s">
        <v>31</v>
      </c>
      <c r="D478">
        <v>7163850</v>
      </c>
      <c r="E478">
        <v>7115765</v>
      </c>
    </row>
    <row r="479" spans="1:5" x14ac:dyDescent="0.35">
      <c r="A479">
        <v>100973</v>
      </c>
      <c r="B479" t="s">
        <v>91</v>
      </c>
      <c r="C479" t="s">
        <v>31</v>
      </c>
      <c r="D479">
        <v>11201575</v>
      </c>
      <c r="E479">
        <v>11238260</v>
      </c>
    </row>
    <row r="480" spans="1:5" x14ac:dyDescent="0.35">
      <c r="A480">
        <v>100974</v>
      </c>
      <c r="B480" t="s">
        <v>92</v>
      </c>
      <c r="C480" t="s">
        <v>31</v>
      </c>
      <c r="D480">
        <v>10650836</v>
      </c>
      <c r="E480">
        <v>10688542</v>
      </c>
    </row>
    <row r="481" spans="1:5" x14ac:dyDescent="0.35">
      <c r="A481">
        <v>100975</v>
      </c>
      <c r="B481" t="s">
        <v>93</v>
      </c>
      <c r="C481" t="s">
        <v>31</v>
      </c>
      <c r="D481">
        <v>12420336</v>
      </c>
      <c r="E481">
        <v>13086960</v>
      </c>
    </row>
    <row r="482" spans="1:5" x14ac:dyDescent="0.35">
      <c r="A482">
        <v>100977</v>
      </c>
      <c r="B482" t="s">
        <v>94</v>
      </c>
      <c r="C482" t="s">
        <v>31</v>
      </c>
      <c r="D482">
        <v>11753659</v>
      </c>
      <c r="E482">
        <v>11951527</v>
      </c>
    </row>
    <row r="483" spans="1:5" x14ac:dyDescent="0.35">
      <c r="A483">
        <v>100978</v>
      </c>
      <c r="B483" t="s">
        <v>95</v>
      </c>
      <c r="C483" t="s">
        <v>31</v>
      </c>
      <c r="D483">
        <v>6870800</v>
      </c>
      <c r="E483">
        <v>7169840</v>
      </c>
    </row>
    <row r="484" spans="1:5" x14ac:dyDescent="0.35">
      <c r="A484">
        <v>100979</v>
      </c>
      <c r="B484" t="s">
        <v>96</v>
      </c>
      <c r="C484" t="s">
        <v>31</v>
      </c>
      <c r="D484">
        <v>5725428</v>
      </c>
      <c r="E484">
        <v>5769516</v>
      </c>
    </row>
    <row r="485" spans="1:5" x14ac:dyDescent="0.35">
      <c r="A485">
        <v>101053</v>
      </c>
      <c r="B485" t="s">
        <v>97</v>
      </c>
      <c r="C485" t="s">
        <v>31</v>
      </c>
      <c r="D485">
        <v>8322788</v>
      </c>
      <c r="E485">
        <v>8617748</v>
      </c>
    </row>
    <row r="486" spans="1:5" x14ac:dyDescent="0.35">
      <c r="A486">
        <v>101154</v>
      </c>
      <c r="B486" t="s">
        <v>99</v>
      </c>
      <c r="C486" t="s">
        <v>31</v>
      </c>
      <c r="D486">
        <v>7839825</v>
      </c>
      <c r="E486">
        <v>7897365</v>
      </c>
    </row>
    <row r="487" spans="1:5" x14ac:dyDescent="0.35">
      <c r="A487">
        <v>101243</v>
      </c>
      <c r="B487" t="s">
        <v>101</v>
      </c>
      <c r="C487" t="s">
        <v>31</v>
      </c>
      <c r="D487">
        <v>7614360</v>
      </c>
      <c r="E487">
        <v>7808112</v>
      </c>
    </row>
    <row r="488" spans="1:5" x14ac:dyDescent="0.35">
      <c r="A488">
        <v>101244</v>
      </c>
      <c r="B488" t="s">
        <v>103</v>
      </c>
      <c r="C488" t="s">
        <v>31</v>
      </c>
      <c r="D488">
        <v>13380731</v>
      </c>
      <c r="E488">
        <v>13344422</v>
      </c>
    </row>
    <row r="489" spans="1:5" x14ac:dyDescent="0.35">
      <c r="A489">
        <v>101245</v>
      </c>
      <c r="B489" t="s">
        <v>104</v>
      </c>
      <c r="C489" t="s">
        <v>31</v>
      </c>
      <c r="D489">
        <v>12627180</v>
      </c>
      <c r="E489">
        <v>12653010</v>
      </c>
    </row>
    <row r="490" spans="1:5" x14ac:dyDescent="0.35">
      <c r="A490">
        <v>101247</v>
      </c>
      <c r="B490" t="s">
        <v>105</v>
      </c>
      <c r="C490" t="s">
        <v>31</v>
      </c>
      <c r="D490">
        <v>7738308</v>
      </c>
      <c r="E490">
        <v>7638435</v>
      </c>
    </row>
    <row r="491" spans="1:5" x14ac:dyDescent="0.35">
      <c r="A491">
        <v>101345</v>
      </c>
      <c r="B491" t="s">
        <v>106</v>
      </c>
      <c r="C491" t="s">
        <v>31</v>
      </c>
      <c r="D491">
        <v>5372584</v>
      </c>
      <c r="E491">
        <v>5367068</v>
      </c>
    </row>
    <row r="492" spans="1:5" x14ac:dyDescent="0.35">
      <c r="A492">
        <v>101361</v>
      </c>
      <c r="B492" t="s">
        <v>108</v>
      </c>
      <c r="C492" t="s">
        <v>31</v>
      </c>
      <c r="D492">
        <v>4591699</v>
      </c>
      <c r="E492">
        <v>4706280</v>
      </c>
    </row>
    <row r="493" spans="1:5" x14ac:dyDescent="0.35">
      <c r="A493">
        <v>101362</v>
      </c>
      <c r="B493" t="s">
        <v>109</v>
      </c>
      <c r="C493" t="s">
        <v>31</v>
      </c>
      <c r="D493">
        <v>6525870</v>
      </c>
      <c r="E493">
        <v>6508560</v>
      </c>
    </row>
    <row r="494" spans="1:5" x14ac:dyDescent="0.35">
      <c r="A494">
        <v>101364</v>
      </c>
      <c r="B494" t="s">
        <v>110</v>
      </c>
      <c r="C494" t="s">
        <v>31</v>
      </c>
      <c r="D494">
        <v>6595506</v>
      </c>
      <c r="E494">
        <v>6580008</v>
      </c>
    </row>
    <row r="495" spans="1:5" x14ac:dyDescent="0.35">
      <c r="A495">
        <v>101564</v>
      </c>
      <c r="B495" t="s">
        <v>111</v>
      </c>
      <c r="C495" t="s">
        <v>31</v>
      </c>
      <c r="D495">
        <v>5493226</v>
      </c>
      <c r="E495">
        <v>5744124</v>
      </c>
    </row>
    <row r="496" spans="1:5" x14ac:dyDescent="0.35">
      <c r="A496">
        <v>101676</v>
      </c>
      <c r="B496" t="s">
        <v>113</v>
      </c>
      <c r="C496" t="s">
        <v>31</v>
      </c>
      <c r="D496">
        <v>5416590</v>
      </c>
      <c r="E496">
        <v>5316480</v>
      </c>
    </row>
    <row r="497" spans="1:5" x14ac:dyDescent="0.35">
      <c r="A497">
        <v>101811</v>
      </c>
      <c r="B497" t="s">
        <v>115</v>
      </c>
      <c r="C497" t="s">
        <v>31</v>
      </c>
      <c r="D497">
        <v>4522076</v>
      </c>
      <c r="E497">
        <v>4572224</v>
      </c>
    </row>
    <row r="498" spans="1:5" x14ac:dyDescent="0.35">
      <c r="A498">
        <v>101813</v>
      </c>
      <c r="B498" t="s">
        <v>117</v>
      </c>
      <c r="C498" t="s">
        <v>31</v>
      </c>
      <c r="D498">
        <v>3989177</v>
      </c>
      <c r="E498">
        <v>3982647</v>
      </c>
    </row>
    <row r="499" spans="1:5" x14ac:dyDescent="0.35">
      <c r="A499">
        <v>101814</v>
      </c>
      <c r="B499" t="s">
        <v>118</v>
      </c>
      <c r="C499" t="s">
        <v>31</v>
      </c>
      <c r="D499">
        <v>4000570</v>
      </c>
      <c r="E499">
        <v>4326860</v>
      </c>
    </row>
    <row r="500" spans="1:5" x14ac:dyDescent="0.35">
      <c r="A500">
        <v>101821</v>
      </c>
      <c r="B500" t="s">
        <v>119</v>
      </c>
      <c r="C500" t="s">
        <v>31</v>
      </c>
      <c r="D500">
        <v>4907886</v>
      </c>
      <c r="E500">
        <v>5029212</v>
      </c>
    </row>
    <row r="501" spans="1:5" x14ac:dyDescent="0.35">
      <c r="A501">
        <v>101823</v>
      </c>
      <c r="B501" t="s">
        <v>120</v>
      </c>
      <c r="C501" t="s">
        <v>31</v>
      </c>
      <c r="D501">
        <v>5786284</v>
      </c>
      <c r="E501">
        <v>5782088</v>
      </c>
    </row>
    <row r="502" spans="1:5" x14ac:dyDescent="0.35">
      <c r="A502">
        <v>101928</v>
      </c>
      <c r="B502" t="s">
        <v>121</v>
      </c>
      <c r="C502" t="s">
        <v>31</v>
      </c>
      <c r="D502">
        <v>8044016</v>
      </c>
      <c r="E502">
        <v>7188608</v>
      </c>
    </row>
    <row r="503" spans="1:5" x14ac:dyDescent="0.35">
      <c r="A503">
        <v>101934</v>
      </c>
      <c r="B503" t="s">
        <v>123</v>
      </c>
      <c r="C503" t="s">
        <v>31</v>
      </c>
      <c r="D503">
        <v>10315560</v>
      </c>
      <c r="E503">
        <v>10488540</v>
      </c>
    </row>
    <row r="504" spans="1:5" x14ac:dyDescent="0.35">
      <c r="A504">
        <v>101939</v>
      </c>
      <c r="B504" t="s">
        <v>124</v>
      </c>
      <c r="C504" t="s">
        <v>31</v>
      </c>
      <c r="D504">
        <v>9220800</v>
      </c>
      <c r="E504">
        <v>9559440</v>
      </c>
    </row>
    <row r="505" spans="1:5" x14ac:dyDescent="0.35">
      <c r="A505">
        <v>101940</v>
      </c>
      <c r="B505" t="s">
        <v>125</v>
      </c>
      <c r="C505" t="s">
        <v>31</v>
      </c>
      <c r="D505">
        <v>11531510</v>
      </c>
      <c r="E505">
        <v>11726990</v>
      </c>
    </row>
    <row r="506" spans="1:5" x14ac:dyDescent="0.35">
      <c r="A506">
        <v>101941</v>
      </c>
      <c r="B506" t="s">
        <v>126</v>
      </c>
      <c r="C506" t="s">
        <v>31</v>
      </c>
      <c r="D506">
        <v>8628548</v>
      </c>
      <c r="E506">
        <v>8945328</v>
      </c>
    </row>
    <row r="507" spans="1:5" x14ac:dyDescent="0.35">
      <c r="A507">
        <v>101943</v>
      </c>
      <c r="B507" t="s">
        <v>127</v>
      </c>
      <c r="C507" t="s">
        <v>31</v>
      </c>
      <c r="D507">
        <v>5452234</v>
      </c>
      <c r="E507">
        <v>5920156</v>
      </c>
    </row>
    <row r="508" spans="1:5" x14ac:dyDescent="0.35">
      <c r="A508">
        <v>102045</v>
      </c>
      <c r="B508" t="s">
        <v>128</v>
      </c>
      <c r="C508" t="s">
        <v>31</v>
      </c>
      <c r="D508">
        <v>9279066</v>
      </c>
      <c r="E508">
        <v>9605418</v>
      </c>
    </row>
    <row r="509" spans="1:5" x14ac:dyDescent="0.35">
      <c r="A509">
        <v>102048</v>
      </c>
      <c r="B509" t="s">
        <v>130</v>
      </c>
      <c r="C509" t="s">
        <v>31</v>
      </c>
      <c r="D509">
        <v>6883488</v>
      </c>
      <c r="E509">
        <v>6893532</v>
      </c>
    </row>
    <row r="510" spans="1:5" x14ac:dyDescent="0.35">
      <c r="A510">
        <v>102049</v>
      </c>
      <c r="B510" t="s">
        <v>131</v>
      </c>
      <c r="C510" t="s">
        <v>31</v>
      </c>
      <c r="D510">
        <v>7889373</v>
      </c>
      <c r="E510">
        <v>8015004</v>
      </c>
    </row>
    <row r="511" spans="1:5" x14ac:dyDescent="0.35">
      <c r="A511">
        <v>102052</v>
      </c>
      <c r="B511" t="s">
        <v>132</v>
      </c>
      <c r="C511" t="s">
        <v>31</v>
      </c>
      <c r="D511">
        <v>4554550</v>
      </c>
      <c r="E511">
        <v>5101525</v>
      </c>
    </row>
    <row r="512" spans="1:5" x14ac:dyDescent="0.35">
      <c r="A512">
        <v>102053</v>
      </c>
      <c r="B512" t="s">
        <v>133</v>
      </c>
      <c r="C512" t="s">
        <v>31</v>
      </c>
      <c r="D512">
        <v>6110416</v>
      </c>
      <c r="E512">
        <v>6331250</v>
      </c>
    </row>
    <row r="513" spans="1:5" x14ac:dyDescent="0.35">
      <c r="A513">
        <v>102055</v>
      </c>
      <c r="B513" t="s">
        <v>134</v>
      </c>
      <c r="C513" t="s">
        <v>31</v>
      </c>
      <c r="D513">
        <v>7964142</v>
      </c>
      <c r="E513">
        <v>7964142</v>
      </c>
    </row>
    <row r="514" spans="1:5" x14ac:dyDescent="0.35">
      <c r="A514">
        <v>102056</v>
      </c>
      <c r="B514" t="s">
        <v>135</v>
      </c>
      <c r="C514" t="s">
        <v>31</v>
      </c>
      <c r="D514">
        <v>4259374</v>
      </c>
      <c r="E514">
        <v>4577678</v>
      </c>
    </row>
    <row r="515" spans="1:5" x14ac:dyDescent="0.35">
      <c r="A515">
        <v>102153</v>
      </c>
      <c r="B515" t="s">
        <v>136</v>
      </c>
      <c r="C515" t="s">
        <v>31</v>
      </c>
      <c r="D515">
        <v>6967800</v>
      </c>
      <c r="E515">
        <v>6912816</v>
      </c>
    </row>
    <row r="516" spans="1:5" x14ac:dyDescent="0.35">
      <c r="A516">
        <v>102154</v>
      </c>
      <c r="B516" t="s">
        <v>138</v>
      </c>
      <c r="C516" t="s">
        <v>31</v>
      </c>
      <c r="D516">
        <v>9560936</v>
      </c>
      <c r="E516">
        <v>9594800</v>
      </c>
    </row>
    <row r="517" spans="1:5" x14ac:dyDescent="0.35">
      <c r="A517">
        <v>102156</v>
      </c>
      <c r="B517" t="s">
        <v>139</v>
      </c>
      <c r="C517" t="s">
        <v>31</v>
      </c>
      <c r="D517">
        <v>10556418</v>
      </c>
      <c r="E517">
        <v>10917658</v>
      </c>
    </row>
    <row r="518" spans="1:5" x14ac:dyDescent="0.35">
      <c r="A518">
        <v>102157</v>
      </c>
      <c r="B518" t="s">
        <v>140</v>
      </c>
      <c r="C518" t="s">
        <v>31</v>
      </c>
      <c r="D518">
        <v>10785336</v>
      </c>
      <c r="E518">
        <v>11023884</v>
      </c>
    </row>
    <row r="519" spans="1:5" x14ac:dyDescent="0.35">
      <c r="A519">
        <v>102239</v>
      </c>
      <c r="B519" t="s">
        <v>141</v>
      </c>
      <c r="C519" t="s">
        <v>31</v>
      </c>
      <c r="D519">
        <v>10911780</v>
      </c>
      <c r="E519">
        <v>10905100</v>
      </c>
    </row>
    <row r="520" spans="1:5" x14ac:dyDescent="0.35">
      <c r="A520">
        <v>102449</v>
      </c>
      <c r="B520" t="s">
        <v>143</v>
      </c>
      <c r="C520" t="s">
        <v>31</v>
      </c>
      <c r="D520">
        <v>3086160</v>
      </c>
      <c r="E520">
        <v>3874794</v>
      </c>
    </row>
    <row r="521" spans="1:5" x14ac:dyDescent="0.35">
      <c r="A521">
        <v>102451</v>
      </c>
      <c r="B521" t="s">
        <v>145</v>
      </c>
      <c r="C521" t="s">
        <v>31</v>
      </c>
      <c r="D521">
        <v>7227663</v>
      </c>
      <c r="E521">
        <v>7500405</v>
      </c>
    </row>
    <row r="522" spans="1:5" x14ac:dyDescent="0.35">
      <c r="A522">
        <v>102539</v>
      </c>
      <c r="B522" t="s">
        <v>146</v>
      </c>
      <c r="C522" t="s">
        <v>31</v>
      </c>
      <c r="D522">
        <v>11012409</v>
      </c>
      <c r="E522">
        <v>10293612</v>
      </c>
    </row>
    <row r="523" spans="1:5" x14ac:dyDescent="0.35">
      <c r="A523">
        <v>102545</v>
      </c>
      <c r="B523" t="s">
        <v>148</v>
      </c>
      <c r="C523" t="s">
        <v>31</v>
      </c>
      <c r="D523">
        <v>6672432</v>
      </c>
      <c r="E523">
        <v>6848144</v>
      </c>
    </row>
    <row r="524" spans="1:5" x14ac:dyDescent="0.35">
      <c r="A524">
        <v>102599</v>
      </c>
      <c r="B524" t="s">
        <v>149</v>
      </c>
      <c r="C524" t="s">
        <v>31</v>
      </c>
      <c r="D524">
        <v>3163205</v>
      </c>
      <c r="E524">
        <v>3630165</v>
      </c>
    </row>
    <row r="525" spans="1:5" x14ac:dyDescent="0.35">
      <c r="A525">
        <v>102673</v>
      </c>
      <c r="B525" t="s">
        <v>151</v>
      </c>
      <c r="C525" t="s">
        <v>31</v>
      </c>
      <c r="D525">
        <v>7840243</v>
      </c>
      <c r="E525">
        <v>8274019</v>
      </c>
    </row>
    <row r="526" spans="1:5" x14ac:dyDescent="0.35">
      <c r="A526">
        <v>102674</v>
      </c>
      <c r="B526" t="s">
        <v>153</v>
      </c>
      <c r="C526" t="s">
        <v>31</v>
      </c>
      <c r="D526">
        <v>7009960</v>
      </c>
      <c r="E526">
        <v>6805334</v>
      </c>
    </row>
    <row r="527" spans="1:5" x14ac:dyDescent="0.35">
      <c r="A527">
        <v>102679</v>
      </c>
      <c r="B527" t="s">
        <v>154</v>
      </c>
      <c r="C527" t="s">
        <v>31</v>
      </c>
      <c r="D527">
        <v>9200256</v>
      </c>
      <c r="E527">
        <v>9504157</v>
      </c>
    </row>
    <row r="528" spans="1:5" x14ac:dyDescent="0.35">
      <c r="A528">
        <v>102681</v>
      </c>
      <c r="B528" t="s">
        <v>155</v>
      </c>
      <c r="C528" t="s">
        <v>31</v>
      </c>
      <c r="D528">
        <v>7601568</v>
      </c>
      <c r="E528">
        <v>7574112</v>
      </c>
    </row>
    <row r="529" spans="1:5" x14ac:dyDescent="0.35">
      <c r="A529">
        <v>102683</v>
      </c>
      <c r="B529" t="s">
        <v>156</v>
      </c>
      <c r="C529" t="s">
        <v>31</v>
      </c>
      <c r="D529">
        <v>7961283</v>
      </c>
      <c r="E529">
        <v>7976276</v>
      </c>
    </row>
    <row r="530" spans="1:5" x14ac:dyDescent="0.35">
      <c r="A530">
        <v>102776</v>
      </c>
      <c r="B530" t="s">
        <v>157</v>
      </c>
      <c r="C530" t="s">
        <v>31</v>
      </c>
      <c r="D530">
        <v>9915000</v>
      </c>
      <c r="E530">
        <v>10545594</v>
      </c>
    </row>
    <row r="531" spans="1:5" x14ac:dyDescent="0.35">
      <c r="A531">
        <v>102782</v>
      </c>
      <c r="B531" t="s">
        <v>159</v>
      </c>
      <c r="C531" t="s">
        <v>31</v>
      </c>
      <c r="D531">
        <v>9688518</v>
      </c>
      <c r="E531">
        <v>11006491</v>
      </c>
    </row>
    <row r="532" spans="1:5" x14ac:dyDescent="0.35">
      <c r="A532">
        <v>102784</v>
      </c>
      <c r="B532" t="s">
        <v>160</v>
      </c>
      <c r="C532" t="s">
        <v>31</v>
      </c>
      <c r="D532">
        <v>7555990</v>
      </c>
      <c r="E532">
        <v>7632040</v>
      </c>
    </row>
    <row r="533" spans="1:5" x14ac:dyDescent="0.35">
      <c r="A533">
        <v>102786</v>
      </c>
      <c r="B533" t="s">
        <v>161</v>
      </c>
      <c r="C533" t="s">
        <v>31</v>
      </c>
      <c r="D533">
        <v>10088715</v>
      </c>
      <c r="E533">
        <v>10217025</v>
      </c>
    </row>
    <row r="534" spans="1:5" x14ac:dyDescent="0.35">
      <c r="A534">
        <v>102787</v>
      </c>
      <c r="B534" t="s">
        <v>162</v>
      </c>
      <c r="C534" t="s">
        <v>31</v>
      </c>
      <c r="D534">
        <v>8754830</v>
      </c>
      <c r="E534">
        <v>9218930</v>
      </c>
    </row>
    <row r="535" spans="1:5" x14ac:dyDescent="0.35">
      <c r="A535">
        <v>102849</v>
      </c>
      <c r="B535" t="s">
        <v>163</v>
      </c>
      <c r="C535" t="s">
        <v>31</v>
      </c>
      <c r="D535">
        <v>7352735</v>
      </c>
      <c r="E535">
        <v>6988280</v>
      </c>
    </row>
    <row r="536" spans="1:5" x14ac:dyDescent="0.35">
      <c r="A536">
        <v>102850</v>
      </c>
      <c r="B536" t="s">
        <v>165</v>
      </c>
      <c r="C536" t="s">
        <v>31</v>
      </c>
      <c r="D536">
        <v>5229397</v>
      </c>
      <c r="E536">
        <v>5467395</v>
      </c>
    </row>
    <row r="537" spans="1:5" x14ac:dyDescent="0.35">
      <c r="A537">
        <v>102851</v>
      </c>
      <c r="B537" t="s">
        <v>166</v>
      </c>
      <c r="C537" t="s">
        <v>31</v>
      </c>
      <c r="D537">
        <v>8150740</v>
      </c>
      <c r="E537">
        <v>7930572</v>
      </c>
    </row>
    <row r="538" spans="1:5" x14ac:dyDescent="0.35">
      <c r="A538">
        <v>102852</v>
      </c>
      <c r="B538" t="s">
        <v>167</v>
      </c>
      <c r="C538" t="s">
        <v>31</v>
      </c>
      <c r="D538">
        <v>4667712</v>
      </c>
      <c r="E538">
        <v>4585266</v>
      </c>
    </row>
    <row r="539" spans="1:5" x14ac:dyDescent="0.35">
      <c r="A539">
        <v>102854</v>
      </c>
      <c r="B539" t="s">
        <v>168</v>
      </c>
      <c r="C539" t="s">
        <v>31</v>
      </c>
      <c r="D539">
        <v>9157872</v>
      </c>
      <c r="E539">
        <v>9143328</v>
      </c>
    </row>
    <row r="540" spans="1:5" x14ac:dyDescent="0.35">
      <c r="A540">
        <v>102856</v>
      </c>
      <c r="B540" t="s">
        <v>169</v>
      </c>
      <c r="C540" t="s">
        <v>31</v>
      </c>
      <c r="D540">
        <v>9130835</v>
      </c>
      <c r="E540">
        <v>9540195</v>
      </c>
    </row>
    <row r="541" spans="1:5" x14ac:dyDescent="0.35">
      <c r="A541">
        <v>102857</v>
      </c>
      <c r="B541" t="s">
        <v>170</v>
      </c>
      <c r="C541" t="s">
        <v>31</v>
      </c>
      <c r="D541">
        <v>7183124</v>
      </c>
      <c r="E541">
        <v>6852628</v>
      </c>
    </row>
    <row r="542" spans="1:5" x14ac:dyDescent="0.35">
      <c r="A542">
        <v>102858</v>
      </c>
      <c r="B542" t="s">
        <v>171</v>
      </c>
      <c r="C542" t="s">
        <v>31</v>
      </c>
      <c r="D542">
        <v>9626880</v>
      </c>
      <c r="E542">
        <v>9738060</v>
      </c>
    </row>
    <row r="543" spans="1:5" x14ac:dyDescent="0.35">
      <c r="A543">
        <v>102860</v>
      </c>
      <c r="B543" t="s">
        <v>172</v>
      </c>
      <c r="C543" t="s">
        <v>31</v>
      </c>
      <c r="D543">
        <v>8783478</v>
      </c>
      <c r="E543">
        <v>8732545</v>
      </c>
    </row>
    <row r="544" spans="1:5" x14ac:dyDescent="0.35">
      <c r="A544">
        <v>102861</v>
      </c>
      <c r="B544" t="s">
        <v>173</v>
      </c>
      <c r="C544" t="s">
        <v>31</v>
      </c>
      <c r="D544">
        <v>5873220</v>
      </c>
      <c r="E544">
        <v>5814780</v>
      </c>
    </row>
    <row r="545" spans="1:5" x14ac:dyDescent="0.35">
      <c r="A545">
        <v>102929</v>
      </c>
      <c r="B545" t="s">
        <v>174</v>
      </c>
      <c r="C545" t="s">
        <v>31</v>
      </c>
      <c r="D545">
        <v>4974336</v>
      </c>
      <c r="E545">
        <v>5104128</v>
      </c>
    </row>
    <row r="546" spans="1:5" x14ac:dyDescent="0.35">
      <c r="A546">
        <v>103009</v>
      </c>
      <c r="B546" t="s">
        <v>176</v>
      </c>
      <c r="C546" t="s">
        <v>31</v>
      </c>
      <c r="D546">
        <v>5710848</v>
      </c>
      <c r="E546">
        <v>5765604</v>
      </c>
    </row>
    <row r="547" spans="1:5" x14ac:dyDescent="0.35">
      <c r="A547">
        <v>103013</v>
      </c>
      <c r="B547" t="s">
        <v>178</v>
      </c>
      <c r="C547" t="s">
        <v>31</v>
      </c>
      <c r="D547">
        <v>6390300</v>
      </c>
      <c r="E547">
        <v>6504323</v>
      </c>
    </row>
    <row r="548" spans="1:5" x14ac:dyDescent="0.35">
      <c r="A548">
        <v>103080</v>
      </c>
      <c r="B548" t="s">
        <v>179</v>
      </c>
      <c r="C548" t="s">
        <v>31</v>
      </c>
      <c r="D548">
        <v>10056651</v>
      </c>
      <c r="E548">
        <v>10160865</v>
      </c>
    </row>
    <row r="549" spans="1:5" x14ac:dyDescent="0.35">
      <c r="A549">
        <v>103094</v>
      </c>
      <c r="B549" t="s">
        <v>181</v>
      </c>
      <c r="C549" t="s">
        <v>31</v>
      </c>
      <c r="D549">
        <v>7258400</v>
      </c>
      <c r="E549">
        <v>7128540</v>
      </c>
    </row>
    <row r="550" spans="1:5" x14ac:dyDescent="0.35">
      <c r="A550">
        <v>103097</v>
      </c>
      <c r="B550" t="s">
        <v>182</v>
      </c>
      <c r="C550" t="s">
        <v>31</v>
      </c>
      <c r="D550">
        <v>7962750</v>
      </c>
      <c r="E550">
        <v>8105625</v>
      </c>
    </row>
    <row r="551" spans="1:5" x14ac:dyDescent="0.35">
      <c r="A551">
        <v>103100</v>
      </c>
      <c r="B551" t="s">
        <v>183</v>
      </c>
      <c r="C551" t="s">
        <v>31</v>
      </c>
      <c r="D551">
        <v>5429370</v>
      </c>
      <c r="E551">
        <v>5305120</v>
      </c>
    </row>
    <row r="552" spans="1:5" x14ac:dyDescent="0.35">
      <c r="A552">
        <v>103101</v>
      </c>
      <c r="B552" t="s">
        <v>184</v>
      </c>
      <c r="C552" t="s">
        <v>31</v>
      </c>
      <c r="D552">
        <v>5844409</v>
      </c>
      <c r="E552">
        <v>5626081</v>
      </c>
    </row>
    <row r="553" spans="1:5" x14ac:dyDescent="0.35">
      <c r="A553">
        <v>103103</v>
      </c>
      <c r="B553" t="s">
        <v>185</v>
      </c>
      <c r="C553" t="s">
        <v>31</v>
      </c>
      <c r="D553">
        <v>6142054</v>
      </c>
      <c r="E553">
        <v>6363518</v>
      </c>
    </row>
    <row r="554" spans="1:5" x14ac:dyDescent="0.35">
      <c r="A554">
        <v>103105</v>
      </c>
      <c r="B554" t="s">
        <v>186</v>
      </c>
      <c r="C554" t="s">
        <v>31</v>
      </c>
      <c r="D554">
        <v>6240780</v>
      </c>
      <c r="E554">
        <v>6368796</v>
      </c>
    </row>
    <row r="555" spans="1:5" x14ac:dyDescent="0.35">
      <c r="A555">
        <v>103106</v>
      </c>
      <c r="B555" t="s">
        <v>187</v>
      </c>
      <c r="C555" t="s">
        <v>31</v>
      </c>
      <c r="D555">
        <v>7094304</v>
      </c>
      <c r="E555">
        <v>7116984</v>
      </c>
    </row>
    <row r="556" spans="1:5" x14ac:dyDescent="0.35">
      <c r="A556">
        <v>131280</v>
      </c>
      <c r="B556" t="s">
        <v>858</v>
      </c>
      <c r="C556" t="s">
        <v>31</v>
      </c>
      <c r="D556">
        <v>4056075</v>
      </c>
      <c r="E556">
        <v>4335525</v>
      </c>
    </row>
    <row r="557" spans="1:5" x14ac:dyDescent="0.35">
      <c r="A557">
        <v>131310</v>
      </c>
      <c r="B557" t="s">
        <v>859</v>
      </c>
      <c r="C557" t="s">
        <v>31</v>
      </c>
      <c r="D557">
        <v>7070165</v>
      </c>
      <c r="E557">
        <v>7316990</v>
      </c>
    </row>
    <row r="558" spans="1:5" x14ac:dyDescent="0.35">
      <c r="A558">
        <v>131690</v>
      </c>
      <c r="B558" t="s">
        <v>862</v>
      </c>
      <c r="C558" t="s">
        <v>31</v>
      </c>
      <c r="D558">
        <v>5511687</v>
      </c>
      <c r="E558">
        <v>5811366</v>
      </c>
    </row>
    <row r="559" spans="1:5" x14ac:dyDescent="0.35">
      <c r="A559">
        <v>131757</v>
      </c>
      <c r="B559" t="s">
        <v>865</v>
      </c>
      <c r="C559" t="s">
        <v>31</v>
      </c>
      <c r="D559">
        <v>8606830</v>
      </c>
      <c r="E559">
        <v>9051190</v>
      </c>
    </row>
    <row r="560" spans="1:5" x14ac:dyDescent="0.35">
      <c r="A560">
        <v>132058</v>
      </c>
      <c r="B560" t="s">
        <v>869</v>
      </c>
      <c r="C560" t="s">
        <v>31</v>
      </c>
      <c r="D560">
        <v>11921760</v>
      </c>
      <c r="E560">
        <v>11086068</v>
      </c>
    </row>
    <row r="561" spans="1:5" x14ac:dyDescent="0.35">
      <c r="A561">
        <v>132256</v>
      </c>
      <c r="B561" t="s">
        <v>871</v>
      </c>
      <c r="C561" t="s">
        <v>31</v>
      </c>
      <c r="D561">
        <v>9759456</v>
      </c>
      <c r="E561">
        <v>9923392</v>
      </c>
    </row>
    <row r="562" spans="1:5" x14ac:dyDescent="0.35">
      <c r="A562">
        <v>133289</v>
      </c>
      <c r="B562" t="s">
        <v>874</v>
      </c>
      <c r="C562" t="s">
        <v>31</v>
      </c>
      <c r="D562">
        <v>4757643</v>
      </c>
      <c r="E562">
        <v>5011824</v>
      </c>
    </row>
    <row r="563" spans="1:5" x14ac:dyDescent="0.35">
      <c r="A563">
        <v>133405</v>
      </c>
      <c r="B563" t="s">
        <v>878</v>
      </c>
      <c r="C563" t="s">
        <v>31</v>
      </c>
      <c r="D563">
        <v>9160926</v>
      </c>
      <c r="E563">
        <v>9440283</v>
      </c>
    </row>
    <row r="564" spans="1:5" x14ac:dyDescent="0.35">
      <c r="A564">
        <v>133561</v>
      </c>
      <c r="B564" t="s">
        <v>879</v>
      </c>
      <c r="C564" t="s">
        <v>31</v>
      </c>
      <c r="D564">
        <v>11756453</v>
      </c>
      <c r="E564">
        <v>11785454</v>
      </c>
    </row>
    <row r="565" spans="1:5" x14ac:dyDescent="0.35">
      <c r="A565">
        <v>133599</v>
      </c>
      <c r="B565" t="s">
        <v>882</v>
      </c>
      <c r="C565" t="s">
        <v>31</v>
      </c>
      <c r="D565">
        <v>2854800</v>
      </c>
      <c r="E565">
        <v>3177200</v>
      </c>
    </row>
    <row r="566" spans="1:5" x14ac:dyDescent="0.35">
      <c r="A566">
        <v>133724</v>
      </c>
      <c r="B566" t="s">
        <v>883</v>
      </c>
      <c r="C566" t="s">
        <v>31</v>
      </c>
      <c r="D566">
        <v>17873856</v>
      </c>
      <c r="E566">
        <v>17871840</v>
      </c>
    </row>
    <row r="567" spans="1:5" x14ac:dyDescent="0.35">
      <c r="A567">
        <v>135747</v>
      </c>
      <c r="B567" t="s">
        <v>901</v>
      </c>
      <c r="C567" t="s">
        <v>31</v>
      </c>
      <c r="D567">
        <v>10184537</v>
      </c>
      <c r="E567">
        <v>10310080</v>
      </c>
    </row>
    <row r="568" spans="1:5" x14ac:dyDescent="0.35">
      <c r="A568">
        <v>135762</v>
      </c>
      <c r="B568" t="s">
        <v>902</v>
      </c>
      <c r="C568" t="s">
        <v>31</v>
      </c>
      <c r="D568">
        <v>3336916</v>
      </c>
      <c r="E568">
        <v>3933572</v>
      </c>
    </row>
    <row r="569" spans="1:5" x14ac:dyDescent="0.35">
      <c r="A569">
        <v>135843</v>
      </c>
      <c r="B569" t="s">
        <v>905</v>
      </c>
      <c r="C569" t="s">
        <v>31</v>
      </c>
      <c r="D569">
        <v>5772021</v>
      </c>
      <c r="E569">
        <v>5639670</v>
      </c>
    </row>
    <row r="570" spans="1:5" x14ac:dyDescent="0.35">
      <c r="A570">
        <v>136028</v>
      </c>
      <c r="B570" t="s">
        <v>908</v>
      </c>
      <c r="C570" t="s">
        <v>31</v>
      </c>
      <c r="D570">
        <v>8839584</v>
      </c>
      <c r="E570">
        <v>9140352</v>
      </c>
    </row>
    <row r="571" spans="1:5" x14ac:dyDescent="0.35">
      <c r="A571">
        <v>110048</v>
      </c>
      <c r="B571" t="s">
        <v>411</v>
      </c>
      <c r="C571" t="s">
        <v>413</v>
      </c>
      <c r="D571">
        <v>5344698</v>
      </c>
      <c r="E571">
        <v>5408992</v>
      </c>
    </row>
    <row r="572" spans="1:5" x14ac:dyDescent="0.35">
      <c r="A572">
        <v>110060</v>
      </c>
      <c r="B572" t="s">
        <v>414</v>
      </c>
      <c r="C572" t="s">
        <v>413</v>
      </c>
      <c r="D572">
        <v>5446254</v>
      </c>
      <c r="E572">
        <v>5491362</v>
      </c>
    </row>
    <row r="573" spans="1:5" x14ac:dyDescent="0.35">
      <c r="A573">
        <v>110062</v>
      </c>
      <c r="B573" t="s">
        <v>416</v>
      </c>
      <c r="C573" t="s">
        <v>413</v>
      </c>
      <c r="D573">
        <v>5305404</v>
      </c>
      <c r="E573">
        <v>5595226</v>
      </c>
    </row>
    <row r="574" spans="1:5" x14ac:dyDescent="0.35">
      <c r="A574">
        <v>110063</v>
      </c>
      <c r="B574" t="s">
        <v>417</v>
      </c>
      <c r="C574" t="s">
        <v>413</v>
      </c>
      <c r="D574">
        <v>8392033</v>
      </c>
      <c r="E574">
        <v>8288020</v>
      </c>
    </row>
    <row r="575" spans="1:5" x14ac:dyDescent="0.35">
      <c r="A575">
        <v>110068</v>
      </c>
      <c r="B575" t="s">
        <v>418</v>
      </c>
      <c r="C575" t="s">
        <v>413</v>
      </c>
      <c r="D575">
        <v>5074440</v>
      </c>
      <c r="E575">
        <v>5101880</v>
      </c>
    </row>
    <row r="576" spans="1:5" x14ac:dyDescent="0.35">
      <c r="A576">
        <v>110069</v>
      </c>
      <c r="B576" t="s">
        <v>420</v>
      </c>
      <c r="C576" t="s">
        <v>413</v>
      </c>
      <c r="D576">
        <v>9312893</v>
      </c>
      <c r="E576">
        <v>9450401</v>
      </c>
    </row>
    <row r="577" spans="1:5" x14ac:dyDescent="0.35">
      <c r="A577">
        <v>110071</v>
      </c>
      <c r="B577" t="s">
        <v>421</v>
      </c>
      <c r="C577" t="s">
        <v>413</v>
      </c>
      <c r="D577">
        <v>4959190</v>
      </c>
      <c r="E577">
        <v>4970628</v>
      </c>
    </row>
    <row r="578" spans="1:5" x14ac:dyDescent="0.35">
      <c r="A578">
        <v>110078</v>
      </c>
      <c r="B578" t="s">
        <v>422</v>
      </c>
      <c r="C578" t="s">
        <v>413</v>
      </c>
      <c r="D578">
        <v>6703200</v>
      </c>
      <c r="E578">
        <v>6889500</v>
      </c>
    </row>
    <row r="579" spans="1:5" x14ac:dyDescent="0.35">
      <c r="A579">
        <v>110084</v>
      </c>
      <c r="B579" t="s">
        <v>424</v>
      </c>
      <c r="C579" t="s">
        <v>413</v>
      </c>
      <c r="D579">
        <v>4416034</v>
      </c>
      <c r="E579">
        <v>4422012</v>
      </c>
    </row>
    <row r="580" spans="1:5" x14ac:dyDescent="0.35">
      <c r="A580">
        <v>110102</v>
      </c>
      <c r="B580" t="s">
        <v>425</v>
      </c>
      <c r="C580" t="s">
        <v>413</v>
      </c>
      <c r="D580">
        <v>6055560</v>
      </c>
      <c r="E580">
        <v>6066495</v>
      </c>
    </row>
    <row r="581" spans="1:5" x14ac:dyDescent="0.35">
      <c r="A581">
        <v>110107</v>
      </c>
      <c r="B581" t="s">
        <v>426</v>
      </c>
      <c r="C581" t="s">
        <v>413</v>
      </c>
      <c r="D581">
        <v>4812192</v>
      </c>
      <c r="E581">
        <v>4912880</v>
      </c>
    </row>
    <row r="582" spans="1:5" x14ac:dyDescent="0.35">
      <c r="A582">
        <v>110484</v>
      </c>
      <c r="B582" t="s">
        <v>428</v>
      </c>
      <c r="C582" t="s">
        <v>413</v>
      </c>
      <c r="D582">
        <v>5207748</v>
      </c>
      <c r="E582">
        <v>5128432</v>
      </c>
    </row>
    <row r="583" spans="1:5" x14ac:dyDescent="0.35">
      <c r="A583">
        <v>110488</v>
      </c>
      <c r="B583" t="s">
        <v>430</v>
      </c>
      <c r="C583" t="s">
        <v>413</v>
      </c>
      <c r="D583">
        <v>6536943</v>
      </c>
      <c r="E583">
        <v>6730101</v>
      </c>
    </row>
    <row r="584" spans="1:5" x14ac:dyDescent="0.35">
      <c r="A584">
        <v>110497</v>
      </c>
      <c r="B584" t="s">
        <v>431</v>
      </c>
      <c r="C584" t="s">
        <v>413</v>
      </c>
      <c r="D584">
        <v>5570118</v>
      </c>
      <c r="E584">
        <v>5494581</v>
      </c>
    </row>
    <row r="585" spans="1:5" x14ac:dyDescent="0.35">
      <c r="A585">
        <v>110500</v>
      </c>
      <c r="B585" t="s">
        <v>432</v>
      </c>
      <c r="C585" t="s">
        <v>413</v>
      </c>
      <c r="D585">
        <v>4782720</v>
      </c>
      <c r="E585">
        <v>4717296</v>
      </c>
    </row>
    <row r="586" spans="1:5" x14ac:dyDescent="0.35">
      <c r="A586">
        <v>110516</v>
      </c>
      <c r="B586" t="s">
        <v>433</v>
      </c>
      <c r="C586" t="s">
        <v>413</v>
      </c>
      <c r="D586">
        <v>5162532</v>
      </c>
      <c r="E586">
        <v>4880408</v>
      </c>
    </row>
    <row r="587" spans="1:5" x14ac:dyDescent="0.35">
      <c r="A587">
        <v>110517</v>
      </c>
      <c r="B587" t="s">
        <v>434</v>
      </c>
      <c r="C587" t="s">
        <v>413</v>
      </c>
      <c r="D587">
        <v>10556565</v>
      </c>
      <c r="E587">
        <v>10450188</v>
      </c>
    </row>
    <row r="588" spans="1:5" x14ac:dyDescent="0.35">
      <c r="A588">
        <v>110532</v>
      </c>
      <c r="B588" t="s">
        <v>436</v>
      </c>
      <c r="C588" t="s">
        <v>413</v>
      </c>
      <c r="D588">
        <v>7229250</v>
      </c>
      <c r="E588">
        <v>7320880</v>
      </c>
    </row>
    <row r="589" spans="1:5" x14ac:dyDescent="0.35">
      <c r="A589">
        <v>110533</v>
      </c>
      <c r="B589" t="s">
        <v>437</v>
      </c>
      <c r="C589" t="s">
        <v>413</v>
      </c>
      <c r="D589">
        <v>5448849</v>
      </c>
      <c r="E589">
        <v>5354163</v>
      </c>
    </row>
    <row r="590" spans="1:5" x14ac:dyDescent="0.35">
      <c r="A590">
        <v>114579</v>
      </c>
      <c r="B590" t="s">
        <v>551</v>
      </c>
      <c r="C590" t="s">
        <v>413</v>
      </c>
      <c r="D590">
        <v>7608600</v>
      </c>
      <c r="E590">
        <v>8052750</v>
      </c>
    </row>
    <row r="591" spans="1:5" x14ac:dyDescent="0.35">
      <c r="A591">
        <v>114580</v>
      </c>
      <c r="B591" t="s">
        <v>553</v>
      </c>
      <c r="C591" t="s">
        <v>413</v>
      </c>
      <c r="D591">
        <v>8912592</v>
      </c>
      <c r="E591">
        <v>8841384</v>
      </c>
    </row>
    <row r="592" spans="1:5" x14ac:dyDescent="0.35">
      <c r="A592">
        <v>114581</v>
      </c>
      <c r="B592" t="s">
        <v>554</v>
      </c>
      <c r="C592" t="s">
        <v>413</v>
      </c>
      <c r="D592">
        <v>6574710</v>
      </c>
      <c r="E592">
        <v>6799830</v>
      </c>
    </row>
    <row r="593" spans="1:5" x14ac:dyDescent="0.35">
      <c r="A593">
        <v>114584</v>
      </c>
      <c r="B593" t="s">
        <v>555</v>
      </c>
      <c r="C593" t="s">
        <v>413</v>
      </c>
      <c r="D593">
        <v>5898327</v>
      </c>
      <c r="E593">
        <v>5788253</v>
      </c>
    </row>
    <row r="594" spans="1:5" x14ac:dyDescent="0.35">
      <c r="A594">
        <v>114587</v>
      </c>
      <c r="B594" t="s">
        <v>557</v>
      </c>
      <c r="C594" t="s">
        <v>413</v>
      </c>
      <c r="D594">
        <v>7536984</v>
      </c>
      <c r="E594">
        <v>7848288</v>
      </c>
    </row>
    <row r="595" spans="1:5" x14ac:dyDescent="0.35">
      <c r="A595">
        <v>114588</v>
      </c>
      <c r="B595" t="s">
        <v>558</v>
      </c>
      <c r="C595" t="s">
        <v>413</v>
      </c>
      <c r="D595">
        <v>3451896</v>
      </c>
      <c r="E595">
        <v>3467448</v>
      </c>
    </row>
    <row r="596" spans="1:5" x14ac:dyDescent="0.35">
      <c r="A596">
        <v>114590</v>
      </c>
      <c r="B596" t="s">
        <v>559</v>
      </c>
      <c r="C596" t="s">
        <v>413</v>
      </c>
      <c r="D596">
        <v>8573400</v>
      </c>
      <c r="E596">
        <v>8715424</v>
      </c>
    </row>
    <row r="597" spans="1:5" x14ac:dyDescent="0.35">
      <c r="A597">
        <v>114591</v>
      </c>
      <c r="B597" t="s">
        <v>560</v>
      </c>
      <c r="C597" t="s">
        <v>413</v>
      </c>
      <c r="D597">
        <v>4429386</v>
      </c>
      <c r="E597">
        <v>4519983</v>
      </c>
    </row>
    <row r="598" spans="1:5" x14ac:dyDescent="0.35">
      <c r="A598">
        <v>114592</v>
      </c>
      <c r="B598" t="s">
        <v>561</v>
      </c>
      <c r="C598" t="s">
        <v>413</v>
      </c>
      <c r="D598">
        <v>5222965</v>
      </c>
      <c r="E598">
        <v>5434429</v>
      </c>
    </row>
    <row r="599" spans="1:5" x14ac:dyDescent="0.35">
      <c r="A599">
        <v>114594</v>
      </c>
      <c r="B599" t="s">
        <v>562</v>
      </c>
      <c r="C599" t="s">
        <v>413</v>
      </c>
      <c r="D599">
        <v>3792894</v>
      </c>
      <c r="E599">
        <v>3880485</v>
      </c>
    </row>
    <row r="600" spans="1:5" x14ac:dyDescent="0.35">
      <c r="A600">
        <v>114598</v>
      </c>
      <c r="B600" t="s">
        <v>563</v>
      </c>
      <c r="C600" t="s">
        <v>413</v>
      </c>
      <c r="D600">
        <v>5804493</v>
      </c>
      <c r="E600">
        <v>5799889</v>
      </c>
    </row>
    <row r="601" spans="1:5" x14ac:dyDescent="0.35">
      <c r="A601">
        <v>114606</v>
      </c>
      <c r="B601" t="s">
        <v>564</v>
      </c>
      <c r="C601" t="s">
        <v>413</v>
      </c>
      <c r="D601">
        <v>8750868</v>
      </c>
      <c r="E601">
        <v>8964732</v>
      </c>
    </row>
    <row r="602" spans="1:5" x14ac:dyDescent="0.35">
      <c r="A602">
        <v>114607</v>
      </c>
      <c r="B602" t="s">
        <v>565</v>
      </c>
      <c r="C602" t="s">
        <v>413</v>
      </c>
      <c r="D602">
        <v>9770784</v>
      </c>
      <c r="E602">
        <v>9847488</v>
      </c>
    </row>
    <row r="603" spans="1:5" x14ac:dyDescent="0.35">
      <c r="A603">
        <v>114608</v>
      </c>
      <c r="B603" t="s">
        <v>566</v>
      </c>
      <c r="C603" t="s">
        <v>413</v>
      </c>
      <c r="D603">
        <v>5678672</v>
      </c>
      <c r="E603">
        <v>5684840</v>
      </c>
    </row>
    <row r="604" spans="1:5" x14ac:dyDescent="0.35">
      <c r="A604">
        <v>114611</v>
      </c>
      <c r="B604" t="s">
        <v>567</v>
      </c>
      <c r="C604" t="s">
        <v>413</v>
      </c>
      <c r="D604">
        <v>10897720</v>
      </c>
      <c r="E604">
        <v>11107900</v>
      </c>
    </row>
    <row r="605" spans="1:5" x14ac:dyDescent="0.35">
      <c r="A605">
        <v>114612</v>
      </c>
      <c r="B605" t="s">
        <v>568</v>
      </c>
      <c r="C605" t="s">
        <v>413</v>
      </c>
      <c r="D605">
        <v>5201602</v>
      </c>
      <c r="E605">
        <v>5095244</v>
      </c>
    </row>
    <row r="606" spans="1:5" x14ac:dyDescent="0.35">
      <c r="A606">
        <v>116405</v>
      </c>
      <c r="B606" t="s">
        <v>582</v>
      </c>
      <c r="C606" t="s">
        <v>413</v>
      </c>
      <c r="D606">
        <v>4572531</v>
      </c>
      <c r="E606">
        <v>4634469</v>
      </c>
    </row>
    <row r="607" spans="1:5" x14ac:dyDescent="0.35">
      <c r="A607">
        <v>116407</v>
      </c>
      <c r="B607" t="s">
        <v>584</v>
      </c>
      <c r="C607" t="s">
        <v>413</v>
      </c>
      <c r="D607">
        <v>7326150</v>
      </c>
      <c r="E607">
        <v>7505925</v>
      </c>
    </row>
    <row r="608" spans="1:5" x14ac:dyDescent="0.35">
      <c r="A608">
        <v>116411</v>
      </c>
      <c r="B608" t="s">
        <v>585</v>
      </c>
      <c r="C608" t="s">
        <v>413</v>
      </c>
      <c r="D608">
        <v>4373460</v>
      </c>
      <c r="E608">
        <v>4790016</v>
      </c>
    </row>
    <row r="609" spans="1:5" x14ac:dyDescent="0.35">
      <c r="A609">
        <v>116412</v>
      </c>
      <c r="B609" t="s">
        <v>586</v>
      </c>
      <c r="C609" t="s">
        <v>413</v>
      </c>
      <c r="D609">
        <v>5478116</v>
      </c>
      <c r="E609">
        <v>5454070</v>
      </c>
    </row>
    <row r="610" spans="1:5" x14ac:dyDescent="0.35">
      <c r="A610">
        <v>116413</v>
      </c>
      <c r="B610" t="s">
        <v>587</v>
      </c>
      <c r="C610" t="s">
        <v>413</v>
      </c>
      <c r="D610">
        <v>5722920</v>
      </c>
      <c r="E610">
        <v>6385680</v>
      </c>
    </row>
    <row r="611" spans="1:5" x14ac:dyDescent="0.35">
      <c r="A611">
        <v>116418</v>
      </c>
      <c r="B611" t="s">
        <v>588</v>
      </c>
      <c r="C611" t="s">
        <v>413</v>
      </c>
      <c r="D611">
        <v>4741616</v>
      </c>
      <c r="E611">
        <v>4850076</v>
      </c>
    </row>
    <row r="612" spans="1:5" x14ac:dyDescent="0.35">
      <c r="A612">
        <v>116419</v>
      </c>
      <c r="B612" t="s">
        <v>589</v>
      </c>
      <c r="C612" t="s">
        <v>413</v>
      </c>
      <c r="D612">
        <v>8480808</v>
      </c>
      <c r="E612">
        <v>8554080</v>
      </c>
    </row>
    <row r="613" spans="1:5" x14ac:dyDescent="0.35">
      <c r="A613">
        <v>116422</v>
      </c>
      <c r="B613" t="s">
        <v>590</v>
      </c>
      <c r="C613" t="s">
        <v>413</v>
      </c>
      <c r="D613">
        <v>5611242</v>
      </c>
      <c r="E613">
        <v>5674452</v>
      </c>
    </row>
    <row r="614" spans="1:5" x14ac:dyDescent="0.35">
      <c r="A614">
        <v>116423</v>
      </c>
      <c r="B614" t="s">
        <v>591</v>
      </c>
      <c r="C614" t="s">
        <v>413</v>
      </c>
      <c r="D614">
        <v>2981664</v>
      </c>
      <c r="E614">
        <v>3165930</v>
      </c>
    </row>
    <row r="615" spans="1:5" x14ac:dyDescent="0.35">
      <c r="A615">
        <v>116424</v>
      </c>
      <c r="B615" t="s">
        <v>592</v>
      </c>
      <c r="C615" t="s">
        <v>413</v>
      </c>
      <c r="D615">
        <v>6082776</v>
      </c>
      <c r="E615">
        <v>6159064</v>
      </c>
    </row>
    <row r="616" spans="1:5" x14ac:dyDescent="0.35">
      <c r="A616">
        <v>116426</v>
      </c>
      <c r="B616" t="s">
        <v>593</v>
      </c>
      <c r="C616" t="s">
        <v>413</v>
      </c>
      <c r="D616">
        <v>3048740</v>
      </c>
      <c r="E616">
        <v>3354970</v>
      </c>
    </row>
    <row r="617" spans="1:5" x14ac:dyDescent="0.35">
      <c r="A617">
        <v>116427</v>
      </c>
      <c r="B617" t="s">
        <v>594</v>
      </c>
      <c r="C617" t="s">
        <v>413</v>
      </c>
      <c r="D617">
        <v>5275890</v>
      </c>
      <c r="E617">
        <v>5470260</v>
      </c>
    </row>
    <row r="618" spans="1:5" x14ac:dyDescent="0.35">
      <c r="A618">
        <v>116428</v>
      </c>
      <c r="B618" t="s">
        <v>595</v>
      </c>
      <c r="C618" t="s">
        <v>413</v>
      </c>
      <c r="D618">
        <v>4362459</v>
      </c>
      <c r="E618">
        <v>4667223</v>
      </c>
    </row>
    <row r="619" spans="1:5" x14ac:dyDescent="0.35">
      <c r="A619">
        <v>116430</v>
      </c>
      <c r="B619" t="s">
        <v>596</v>
      </c>
      <c r="C619" t="s">
        <v>413</v>
      </c>
      <c r="D619">
        <v>2651000</v>
      </c>
      <c r="E619">
        <v>3303520</v>
      </c>
    </row>
    <row r="620" spans="1:5" x14ac:dyDescent="0.35">
      <c r="A620">
        <v>116431</v>
      </c>
      <c r="B620" t="s">
        <v>597</v>
      </c>
      <c r="C620" t="s">
        <v>413</v>
      </c>
      <c r="D620">
        <v>4965144</v>
      </c>
      <c r="E620">
        <v>4997926</v>
      </c>
    </row>
    <row r="621" spans="1:5" x14ac:dyDescent="0.35">
      <c r="A621">
        <v>116432</v>
      </c>
      <c r="B621" t="s">
        <v>598</v>
      </c>
      <c r="C621" t="s">
        <v>413</v>
      </c>
      <c r="D621">
        <v>3865872</v>
      </c>
      <c r="E621">
        <v>4108048</v>
      </c>
    </row>
    <row r="622" spans="1:5" x14ac:dyDescent="0.35">
      <c r="A622">
        <v>116433</v>
      </c>
      <c r="B622" t="s">
        <v>599</v>
      </c>
      <c r="C622" t="s">
        <v>413</v>
      </c>
      <c r="D622">
        <v>9551880</v>
      </c>
      <c r="E622">
        <v>10237970</v>
      </c>
    </row>
    <row r="623" spans="1:5" x14ac:dyDescent="0.35">
      <c r="A623">
        <v>116436</v>
      </c>
      <c r="B623" t="s">
        <v>600</v>
      </c>
      <c r="C623" t="s">
        <v>413</v>
      </c>
      <c r="D623">
        <v>5629074</v>
      </c>
      <c r="E623">
        <v>5592048</v>
      </c>
    </row>
    <row r="624" spans="1:5" x14ac:dyDescent="0.35">
      <c r="A624">
        <v>116437</v>
      </c>
      <c r="B624" t="s">
        <v>601</v>
      </c>
      <c r="C624" t="s">
        <v>413</v>
      </c>
      <c r="D624">
        <v>6965927</v>
      </c>
      <c r="E624">
        <v>6845434</v>
      </c>
    </row>
    <row r="625" spans="1:5" x14ac:dyDescent="0.35">
      <c r="A625">
        <v>116438</v>
      </c>
      <c r="B625" t="s">
        <v>602</v>
      </c>
      <c r="C625" t="s">
        <v>413</v>
      </c>
      <c r="D625">
        <v>6019146</v>
      </c>
      <c r="E625">
        <v>5834640</v>
      </c>
    </row>
    <row r="626" spans="1:5" x14ac:dyDescent="0.35">
      <c r="A626">
        <v>116440</v>
      </c>
      <c r="B626" t="s">
        <v>603</v>
      </c>
      <c r="C626" t="s">
        <v>413</v>
      </c>
      <c r="D626">
        <v>3006770</v>
      </c>
      <c r="E626">
        <v>3463396</v>
      </c>
    </row>
    <row r="627" spans="1:5" x14ac:dyDescent="0.35">
      <c r="A627">
        <v>116441</v>
      </c>
      <c r="B627" t="s">
        <v>604</v>
      </c>
      <c r="C627" t="s">
        <v>413</v>
      </c>
      <c r="D627">
        <v>3267246</v>
      </c>
      <c r="E627">
        <v>3604170</v>
      </c>
    </row>
    <row r="628" spans="1:5" x14ac:dyDescent="0.35">
      <c r="A628">
        <v>116442</v>
      </c>
      <c r="B628" t="s">
        <v>605</v>
      </c>
      <c r="C628" t="s">
        <v>413</v>
      </c>
      <c r="D628">
        <v>3154291</v>
      </c>
      <c r="E628">
        <v>3397143</v>
      </c>
    </row>
    <row r="629" spans="1:5" x14ac:dyDescent="0.35">
      <c r="A629">
        <v>116445</v>
      </c>
      <c r="B629" t="s">
        <v>606</v>
      </c>
      <c r="C629" t="s">
        <v>413</v>
      </c>
      <c r="D629">
        <v>5156624</v>
      </c>
      <c r="E629">
        <v>5815976</v>
      </c>
    </row>
    <row r="630" spans="1:5" x14ac:dyDescent="0.35">
      <c r="A630">
        <v>116446</v>
      </c>
      <c r="B630" t="s">
        <v>607</v>
      </c>
      <c r="C630" t="s">
        <v>413</v>
      </c>
      <c r="D630">
        <v>4997515</v>
      </c>
      <c r="E630">
        <v>4963135</v>
      </c>
    </row>
    <row r="631" spans="1:5" x14ac:dyDescent="0.35">
      <c r="A631">
        <v>116447</v>
      </c>
      <c r="B631" t="s">
        <v>608</v>
      </c>
      <c r="C631" t="s">
        <v>413</v>
      </c>
      <c r="D631">
        <v>3910041</v>
      </c>
      <c r="E631">
        <v>4029678</v>
      </c>
    </row>
    <row r="632" spans="1:5" x14ac:dyDescent="0.35">
      <c r="A632">
        <v>116448</v>
      </c>
      <c r="B632" t="s">
        <v>609</v>
      </c>
      <c r="C632" t="s">
        <v>413</v>
      </c>
      <c r="D632">
        <v>5435845</v>
      </c>
      <c r="E632">
        <v>5376980</v>
      </c>
    </row>
    <row r="633" spans="1:5" x14ac:dyDescent="0.35">
      <c r="A633">
        <v>116450</v>
      </c>
      <c r="B633" t="s">
        <v>610</v>
      </c>
      <c r="C633" t="s">
        <v>413</v>
      </c>
      <c r="D633">
        <v>4150512</v>
      </c>
      <c r="E633">
        <v>4467565</v>
      </c>
    </row>
    <row r="634" spans="1:5" x14ac:dyDescent="0.35">
      <c r="A634">
        <v>116453</v>
      </c>
      <c r="B634" t="s">
        <v>612</v>
      </c>
      <c r="C634" t="s">
        <v>413</v>
      </c>
      <c r="D634">
        <v>6962940</v>
      </c>
      <c r="E634">
        <v>6973040</v>
      </c>
    </row>
    <row r="635" spans="1:5" x14ac:dyDescent="0.35">
      <c r="A635">
        <v>116454</v>
      </c>
      <c r="B635" t="s">
        <v>613</v>
      </c>
      <c r="C635" t="s">
        <v>413</v>
      </c>
      <c r="D635">
        <v>3096684</v>
      </c>
      <c r="E635">
        <v>3318012</v>
      </c>
    </row>
    <row r="636" spans="1:5" x14ac:dyDescent="0.35">
      <c r="A636">
        <v>116458</v>
      </c>
      <c r="B636" t="s">
        <v>614</v>
      </c>
      <c r="C636" t="s">
        <v>413</v>
      </c>
      <c r="D636">
        <v>9445870</v>
      </c>
      <c r="E636">
        <v>9664830</v>
      </c>
    </row>
    <row r="637" spans="1:5" x14ac:dyDescent="0.35">
      <c r="A637">
        <v>116463</v>
      </c>
      <c r="B637" t="s">
        <v>171</v>
      </c>
      <c r="C637" t="s">
        <v>413</v>
      </c>
      <c r="D637">
        <v>6384597</v>
      </c>
      <c r="E637">
        <v>6368483</v>
      </c>
    </row>
    <row r="638" spans="1:5" x14ac:dyDescent="0.35">
      <c r="A638">
        <v>116465</v>
      </c>
      <c r="B638" t="s">
        <v>616</v>
      </c>
      <c r="C638" t="s">
        <v>413</v>
      </c>
      <c r="D638">
        <v>3966831</v>
      </c>
      <c r="E638">
        <v>3930366</v>
      </c>
    </row>
    <row r="639" spans="1:5" x14ac:dyDescent="0.35">
      <c r="A639">
        <v>116466</v>
      </c>
      <c r="B639" t="s">
        <v>617</v>
      </c>
      <c r="C639" t="s">
        <v>413</v>
      </c>
      <c r="D639">
        <v>4722108</v>
      </c>
      <c r="E639">
        <v>4778820</v>
      </c>
    </row>
    <row r="640" spans="1:5" x14ac:dyDescent="0.35">
      <c r="A640">
        <v>116468</v>
      </c>
      <c r="B640" t="s">
        <v>618</v>
      </c>
      <c r="C640" t="s">
        <v>413</v>
      </c>
      <c r="D640">
        <v>9118746</v>
      </c>
      <c r="E640">
        <v>9305478</v>
      </c>
    </row>
    <row r="641" spans="1:5" x14ac:dyDescent="0.35">
      <c r="A641">
        <v>116469</v>
      </c>
      <c r="B641" t="s">
        <v>619</v>
      </c>
      <c r="C641" t="s">
        <v>413</v>
      </c>
      <c r="D641">
        <v>6253226</v>
      </c>
      <c r="E641">
        <v>6036310</v>
      </c>
    </row>
    <row r="642" spans="1:5" x14ac:dyDescent="0.35">
      <c r="A642">
        <v>116473</v>
      </c>
      <c r="B642" t="s">
        <v>620</v>
      </c>
      <c r="C642" t="s">
        <v>413</v>
      </c>
      <c r="D642">
        <v>6888448</v>
      </c>
      <c r="E642">
        <v>6937056</v>
      </c>
    </row>
    <row r="643" spans="1:5" x14ac:dyDescent="0.35">
      <c r="A643">
        <v>116475</v>
      </c>
      <c r="B643" t="s">
        <v>621</v>
      </c>
      <c r="C643" t="s">
        <v>413</v>
      </c>
      <c r="D643">
        <v>4022697</v>
      </c>
      <c r="E643">
        <v>4217376</v>
      </c>
    </row>
    <row r="644" spans="1:5" x14ac:dyDescent="0.35">
      <c r="A644">
        <v>116478</v>
      </c>
      <c r="B644" t="s">
        <v>622</v>
      </c>
      <c r="C644" t="s">
        <v>413</v>
      </c>
      <c r="D644">
        <v>4097611</v>
      </c>
      <c r="E644">
        <v>4038499</v>
      </c>
    </row>
    <row r="645" spans="1:5" x14ac:dyDescent="0.35">
      <c r="A645">
        <v>116498</v>
      </c>
      <c r="B645" t="s">
        <v>623</v>
      </c>
      <c r="C645" t="s">
        <v>413</v>
      </c>
      <c r="D645">
        <v>5787476</v>
      </c>
      <c r="E645">
        <v>5778804</v>
      </c>
    </row>
    <row r="646" spans="1:5" x14ac:dyDescent="0.35">
      <c r="A646">
        <v>116502</v>
      </c>
      <c r="B646" t="s">
        <v>624</v>
      </c>
      <c r="C646" t="s">
        <v>413</v>
      </c>
      <c r="D646">
        <v>4108000</v>
      </c>
      <c r="E646">
        <v>4204380</v>
      </c>
    </row>
    <row r="647" spans="1:5" x14ac:dyDescent="0.35">
      <c r="A647">
        <v>116504</v>
      </c>
      <c r="B647" t="s">
        <v>625</v>
      </c>
      <c r="C647" t="s">
        <v>413</v>
      </c>
      <c r="D647">
        <v>4436217</v>
      </c>
      <c r="E647">
        <v>4399532</v>
      </c>
    </row>
    <row r="648" spans="1:5" x14ac:dyDescent="0.35">
      <c r="A648">
        <v>116505</v>
      </c>
      <c r="B648" t="s">
        <v>626</v>
      </c>
      <c r="C648" t="s">
        <v>413</v>
      </c>
      <c r="D648">
        <v>5001152</v>
      </c>
      <c r="E648">
        <v>4616768</v>
      </c>
    </row>
    <row r="649" spans="1:5" x14ac:dyDescent="0.35">
      <c r="A649">
        <v>116506</v>
      </c>
      <c r="B649" t="s">
        <v>627</v>
      </c>
      <c r="C649" t="s">
        <v>413</v>
      </c>
      <c r="D649">
        <v>5511930</v>
      </c>
      <c r="E649">
        <v>5890660</v>
      </c>
    </row>
    <row r="650" spans="1:5" x14ac:dyDescent="0.35">
      <c r="A650">
        <v>116507</v>
      </c>
      <c r="B650" t="s">
        <v>628</v>
      </c>
      <c r="C650" t="s">
        <v>413</v>
      </c>
      <c r="D650">
        <v>3986675</v>
      </c>
      <c r="E650">
        <v>3921505</v>
      </c>
    </row>
    <row r="651" spans="1:5" x14ac:dyDescent="0.35">
      <c r="A651">
        <v>118785</v>
      </c>
      <c r="B651" t="s">
        <v>666</v>
      </c>
      <c r="C651" t="s">
        <v>413</v>
      </c>
      <c r="D651">
        <v>4082400</v>
      </c>
      <c r="E651">
        <v>4169880</v>
      </c>
    </row>
    <row r="652" spans="1:5" x14ac:dyDescent="0.35">
      <c r="A652">
        <v>118788</v>
      </c>
      <c r="B652" t="s">
        <v>668</v>
      </c>
      <c r="C652" t="s">
        <v>413</v>
      </c>
      <c r="D652">
        <v>4946620</v>
      </c>
      <c r="E652">
        <v>5113050</v>
      </c>
    </row>
    <row r="653" spans="1:5" x14ac:dyDescent="0.35">
      <c r="A653">
        <v>118789</v>
      </c>
      <c r="B653" t="s">
        <v>669</v>
      </c>
      <c r="C653" t="s">
        <v>413</v>
      </c>
      <c r="D653">
        <v>4679136</v>
      </c>
      <c r="E653">
        <v>4666032</v>
      </c>
    </row>
    <row r="654" spans="1:5" x14ac:dyDescent="0.35">
      <c r="A654">
        <v>118790</v>
      </c>
      <c r="B654" t="s">
        <v>670</v>
      </c>
      <c r="C654" t="s">
        <v>413</v>
      </c>
      <c r="D654">
        <v>6084066</v>
      </c>
      <c r="E654">
        <v>6282110</v>
      </c>
    </row>
    <row r="655" spans="1:5" x14ac:dyDescent="0.35">
      <c r="A655">
        <v>118796</v>
      </c>
      <c r="B655" t="s">
        <v>671</v>
      </c>
      <c r="C655" t="s">
        <v>413</v>
      </c>
      <c r="D655">
        <v>5137134</v>
      </c>
      <c r="E655">
        <v>5186148</v>
      </c>
    </row>
    <row r="656" spans="1:5" x14ac:dyDescent="0.35">
      <c r="A656">
        <v>118806</v>
      </c>
      <c r="B656" t="s">
        <v>672</v>
      </c>
      <c r="C656" t="s">
        <v>413</v>
      </c>
      <c r="D656">
        <v>4126636</v>
      </c>
      <c r="E656">
        <v>4148111</v>
      </c>
    </row>
    <row r="657" spans="1:5" x14ac:dyDescent="0.35">
      <c r="A657">
        <v>118835</v>
      </c>
      <c r="B657" t="s">
        <v>673</v>
      </c>
      <c r="C657" t="s">
        <v>413</v>
      </c>
      <c r="D657">
        <v>5776000</v>
      </c>
      <c r="E657">
        <v>5706688</v>
      </c>
    </row>
    <row r="658" spans="1:5" x14ac:dyDescent="0.35">
      <c r="A658">
        <v>118836</v>
      </c>
      <c r="B658" t="s">
        <v>674</v>
      </c>
      <c r="C658" t="s">
        <v>413</v>
      </c>
      <c r="D658">
        <v>5591838</v>
      </c>
      <c r="E658">
        <v>5305608</v>
      </c>
    </row>
    <row r="659" spans="1:5" x14ac:dyDescent="0.35">
      <c r="A659">
        <v>118840</v>
      </c>
      <c r="B659" t="s">
        <v>675</v>
      </c>
      <c r="C659" t="s">
        <v>413</v>
      </c>
      <c r="D659">
        <v>5296422</v>
      </c>
      <c r="E659">
        <v>5458236</v>
      </c>
    </row>
    <row r="660" spans="1:5" x14ac:dyDescent="0.35">
      <c r="A660">
        <v>118843</v>
      </c>
      <c r="B660" t="s">
        <v>676</v>
      </c>
      <c r="C660" t="s">
        <v>413</v>
      </c>
      <c r="D660">
        <v>5609721</v>
      </c>
      <c r="E660">
        <v>5499663</v>
      </c>
    </row>
    <row r="661" spans="1:5" x14ac:dyDescent="0.35">
      <c r="A661">
        <v>118879</v>
      </c>
      <c r="B661" t="s">
        <v>677</v>
      </c>
      <c r="C661" t="s">
        <v>413</v>
      </c>
      <c r="D661">
        <v>5109270</v>
      </c>
      <c r="E661">
        <v>5126790</v>
      </c>
    </row>
    <row r="662" spans="1:5" x14ac:dyDescent="0.35">
      <c r="A662">
        <v>118882</v>
      </c>
      <c r="B662" t="s">
        <v>678</v>
      </c>
      <c r="C662" t="s">
        <v>413</v>
      </c>
      <c r="D662">
        <v>5434020</v>
      </c>
      <c r="E662">
        <v>5438370</v>
      </c>
    </row>
    <row r="663" spans="1:5" x14ac:dyDescent="0.35">
      <c r="A663">
        <v>118884</v>
      </c>
      <c r="B663" t="s">
        <v>679</v>
      </c>
      <c r="C663" t="s">
        <v>413</v>
      </c>
      <c r="D663">
        <v>7725837</v>
      </c>
      <c r="E663">
        <v>7619910</v>
      </c>
    </row>
    <row r="664" spans="1:5" x14ac:dyDescent="0.35">
      <c r="A664">
        <v>118897</v>
      </c>
      <c r="B664" t="s">
        <v>680</v>
      </c>
      <c r="C664" t="s">
        <v>413</v>
      </c>
      <c r="D664">
        <v>5454864</v>
      </c>
      <c r="E664">
        <v>5541696</v>
      </c>
    </row>
    <row r="665" spans="1:5" x14ac:dyDescent="0.35">
      <c r="A665">
        <v>118898</v>
      </c>
      <c r="B665" t="s">
        <v>681</v>
      </c>
      <c r="C665" t="s">
        <v>413</v>
      </c>
      <c r="D665">
        <v>4284016</v>
      </c>
      <c r="E665">
        <v>4494096</v>
      </c>
    </row>
    <row r="666" spans="1:5" x14ac:dyDescent="0.35">
      <c r="A666">
        <v>118903</v>
      </c>
      <c r="B666" t="s">
        <v>682</v>
      </c>
      <c r="C666" t="s">
        <v>413</v>
      </c>
      <c r="D666">
        <v>5500560</v>
      </c>
      <c r="E666">
        <v>5566980</v>
      </c>
    </row>
    <row r="667" spans="1:5" x14ac:dyDescent="0.35">
      <c r="A667">
        <v>118908</v>
      </c>
      <c r="B667" t="s">
        <v>683</v>
      </c>
      <c r="C667" t="s">
        <v>413</v>
      </c>
      <c r="D667">
        <v>4852908</v>
      </c>
      <c r="E667">
        <v>5128632</v>
      </c>
    </row>
    <row r="668" spans="1:5" x14ac:dyDescent="0.35">
      <c r="A668">
        <v>118919</v>
      </c>
      <c r="B668" t="s">
        <v>685</v>
      </c>
      <c r="C668" t="s">
        <v>413</v>
      </c>
      <c r="D668">
        <v>7009782</v>
      </c>
      <c r="E668">
        <v>7071441</v>
      </c>
    </row>
    <row r="669" spans="1:5" x14ac:dyDescent="0.35">
      <c r="A669">
        <v>118928</v>
      </c>
      <c r="B669" t="s">
        <v>686</v>
      </c>
      <c r="C669" t="s">
        <v>413</v>
      </c>
      <c r="D669">
        <v>6423976</v>
      </c>
      <c r="E669">
        <v>6259968</v>
      </c>
    </row>
    <row r="670" spans="1:5" x14ac:dyDescent="0.35">
      <c r="A670">
        <v>118931</v>
      </c>
      <c r="B670" t="s">
        <v>687</v>
      </c>
      <c r="C670" t="s">
        <v>413</v>
      </c>
      <c r="D670">
        <v>3807144</v>
      </c>
      <c r="E670">
        <v>3568752</v>
      </c>
    </row>
    <row r="671" spans="1:5" x14ac:dyDescent="0.35">
      <c r="A671">
        <v>118933</v>
      </c>
      <c r="B671" t="s">
        <v>688</v>
      </c>
      <c r="C671" t="s">
        <v>413</v>
      </c>
      <c r="D671">
        <v>7111910</v>
      </c>
      <c r="E671">
        <v>7047215</v>
      </c>
    </row>
    <row r="672" spans="1:5" x14ac:dyDescent="0.35">
      <c r="A672">
        <v>123236</v>
      </c>
      <c r="B672" t="s">
        <v>786</v>
      </c>
      <c r="C672" t="s">
        <v>413</v>
      </c>
      <c r="D672">
        <v>3649802</v>
      </c>
      <c r="E672">
        <v>3996760</v>
      </c>
    </row>
    <row r="673" spans="1:5" x14ac:dyDescent="0.35">
      <c r="A673">
        <v>125249</v>
      </c>
      <c r="B673" t="s">
        <v>816</v>
      </c>
      <c r="C673" t="s">
        <v>413</v>
      </c>
      <c r="D673">
        <v>3859618</v>
      </c>
      <c r="E673">
        <v>3787098</v>
      </c>
    </row>
    <row r="674" spans="1:5" x14ac:dyDescent="0.35">
      <c r="A674">
        <v>125259</v>
      </c>
      <c r="B674" t="s">
        <v>818</v>
      </c>
      <c r="C674" t="s">
        <v>413</v>
      </c>
      <c r="D674">
        <v>3230623</v>
      </c>
      <c r="E674">
        <v>3277360</v>
      </c>
    </row>
    <row r="675" spans="1:5" x14ac:dyDescent="0.35">
      <c r="A675">
        <v>125271</v>
      </c>
      <c r="B675" t="s">
        <v>819</v>
      </c>
      <c r="C675" t="s">
        <v>413</v>
      </c>
      <c r="D675">
        <v>5472080</v>
      </c>
      <c r="E675">
        <v>5542355</v>
      </c>
    </row>
    <row r="676" spans="1:5" x14ac:dyDescent="0.35">
      <c r="A676">
        <v>125273</v>
      </c>
      <c r="B676" t="s">
        <v>820</v>
      </c>
      <c r="C676" t="s">
        <v>413</v>
      </c>
      <c r="D676">
        <v>5430040</v>
      </c>
      <c r="E676">
        <v>5444472</v>
      </c>
    </row>
    <row r="677" spans="1:5" x14ac:dyDescent="0.35">
      <c r="A677">
        <v>125275</v>
      </c>
      <c r="B677" t="s">
        <v>821</v>
      </c>
      <c r="C677" t="s">
        <v>413</v>
      </c>
      <c r="D677">
        <v>5145345</v>
      </c>
      <c r="E677">
        <v>5084503</v>
      </c>
    </row>
    <row r="678" spans="1:5" x14ac:dyDescent="0.35">
      <c r="A678">
        <v>125276</v>
      </c>
      <c r="B678" t="s">
        <v>822</v>
      </c>
      <c r="C678" t="s">
        <v>413</v>
      </c>
      <c r="D678">
        <v>5622342</v>
      </c>
      <c r="E678">
        <v>5700882</v>
      </c>
    </row>
    <row r="679" spans="1:5" x14ac:dyDescent="0.35">
      <c r="A679">
        <v>125278</v>
      </c>
      <c r="B679" t="s">
        <v>823</v>
      </c>
      <c r="C679" t="s">
        <v>413</v>
      </c>
      <c r="D679">
        <v>8435259</v>
      </c>
      <c r="E679">
        <v>8256654</v>
      </c>
    </row>
    <row r="680" spans="1:5" x14ac:dyDescent="0.35">
      <c r="A680">
        <v>125279</v>
      </c>
      <c r="B680" t="s">
        <v>824</v>
      </c>
      <c r="C680" t="s">
        <v>413</v>
      </c>
      <c r="D680">
        <v>6482389</v>
      </c>
      <c r="E680">
        <v>6447284</v>
      </c>
    </row>
    <row r="681" spans="1:5" x14ac:dyDescent="0.35">
      <c r="A681">
        <v>125281</v>
      </c>
      <c r="B681" t="s">
        <v>825</v>
      </c>
      <c r="C681" t="s">
        <v>413</v>
      </c>
      <c r="D681">
        <v>4435578</v>
      </c>
      <c r="E681">
        <v>4328982</v>
      </c>
    </row>
    <row r="682" spans="1:5" x14ac:dyDescent="0.35">
      <c r="A682">
        <v>125311</v>
      </c>
      <c r="B682" t="s">
        <v>826</v>
      </c>
      <c r="C682" t="s">
        <v>413</v>
      </c>
      <c r="D682">
        <v>6069938</v>
      </c>
      <c r="E682">
        <v>5888980</v>
      </c>
    </row>
    <row r="683" spans="1:5" x14ac:dyDescent="0.35">
      <c r="A683">
        <v>125314</v>
      </c>
      <c r="B683" t="s">
        <v>827</v>
      </c>
      <c r="C683" t="s">
        <v>413</v>
      </c>
      <c r="D683">
        <v>7683168</v>
      </c>
      <c r="E683">
        <v>7434231</v>
      </c>
    </row>
    <row r="684" spans="1:5" x14ac:dyDescent="0.35">
      <c r="A684">
        <v>125315</v>
      </c>
      <c r="B684" t="s">
        <v>828</v>
      </c>
      <c r="C684" t="s">
        <v>413</v>
      </c>
      <c r="D684">
        <v>6707160</v>
      </c>
      <c r="E684">
        <v>6376545</v>
      </c>
    </row>
    <row r="685" spans="1:5" x14ac:dyDescent="0.35">
      <c r="A685">
        <v>126064</v>
      </c>
      <c r="B685" t="s">
        <v>834</v>
      </c>
      <c r="C685" t="s">
        <v>413</v>
      </c>
      <c r="D685">
        <v>7212180</v>
      </c>
      <c r="E685">
        <v>7199400</v>
      </c>
    </row>
    <row r="686" spans="1:5" x14ac:dyDescent="0.35">
      <c r="A686">
        <v>126065</v>
      </c>
      <c r="B686" t="s">
        <v>836</v>
      </c>
      <c r="C686" t="s">
        <v>413</v>
      </c>
      <c r="D686">
        <v>5616640</v>
      </c>
      <c r="E686">
        <v>5690139</v>
      </c>
    </row>
    <row r="687" spans="1:5" x14ac:dyDescent="0.35">
      <c r="A687">
        <v>126066</v>
      </c>
      <c r="B687" t="s">
        <v>837</v>
      </c>
      <c r="C687" t="s">
        <v>413</v>
      </c>
      <c r="D687">
        <v>7248474</v>
      </c>
      <c r="E687">
        <v>7140690</v>
      </c>
    </row>
    <row r="688" spans="1:5" x14ac:dyDescent="0.35">
      <c r="A688">
        <v>126068</v>
      </c>
      <c r="B688" t="s">
        <v>838</v>
      </c>
      <c r="C688" t="s">
        <v>413</v>
      </c>
      <c r="D688">
        <v>7790778</v>
      </c>
      <c r="E688">
        <v>7676184</v>
      </c>
    </row>
    <row r="689" spans="1:5" x14ac:dyDescent="0.35">
      <c r="A689">
        <v>126069</v>
      </c>
      <c r="B689" t="s">
        <v>839</v>
      </c>
      <c r="C689" t="s">
        <v>413</v>
      </c>
      <c r="D689">
        <v>3894972</v>
      </c>
      <c r="E689">
        <v>3953532</v>
      </c>
    </row>
    <row r="690" spans="1:5" x14ac:dyDescent="0.35">
      <c r="A690">
        <v>126071</v>
      </c>
      <c r="B690" t="s">
        <v>840</v>
      </c>
      <c r="C690" t="s">
        <v>413</v>
      </c>
      <c r="D690">
        <v>6347460</v>
      </c>
      <c r="E690">
        <v>6180180</v>
      </c>
    </row>
    <row r="691" spans="1:5" x14ac:dyDescent="0.35">
      <c r="A691">
        <v>126080</v>
      </c>
      <c r="B691" t="s">
        <v>841</v>
      </c>
      <c r="C691" t="s">
        <v>413</v>
      </c>
      <c r="D691">
        <v>6743184</v>
      </c>
      <c r="E691">
        <v>6765556</v>
      </c>
    </row>
    <row r="692" spans="1:5" x14ac:dyDescent="0.35">
      <c r="A692">
        <v>126081</v>
      </c>
      <c r="B692" t="s">
        <v>842</v>
      </c>
      <c r="C692" t="s">
        <v>413</v>
      </c>
      <c r="D692">
        <v>8409676</v>
      </c>
      <c r="E692">
        <v>8346939</v>
      </c>
    </row>
    <row r="693" spans="1:5" x14ac:dyDescent="0.35">
      <c r="A693">
        <v>126085</v>
      </c>
      <c r="B693" t="s">
        <v>843</v>
      </c>
      <c r="C693" t="s">
        <v>413</v>
      </c>
      <c r="D693">
        <v>5183740</v>
      </c>
      <c r="E693">
        <v>5093970</v>
      </c>
    </row>
    <row r="694" spans="1:5" x14ac:dyDescent="0.35">
      <c r="A694">
        <v>126087</v>
      </c>
      <c r="B694" t="s">
        <v>844</v>
      </c>
      <c r="C694" t="s">
        <v>413</v>
      </c>
      <c r="D694">
        <v>5259618</v>
      </c>
      <c r="E694">
        <v>5257590</v>
      </c>
    </row>
    <row r="695" spans="1:5" x14ac:dyDescent="0.35">
      <c r="A695">
        <v>126088</v>
      </c>
      <c r="B695" t="s">
        <v>845</v>
      </c>
      <c r="C695" t="s">
        <v>413</v>
      </c>
      <c r="D695">
        <v>7949080</v>
      </c>
      <c r="E695">
        <v>8234440</v>
      </c>
    </row>
    <row r="696" spans="1:5" x14ac:dyDescent="0.35">
      <c r="A696">
        <v>126089</v>
      </c>
      <c r="B696" t="s">
        <v>846</v>
      </c>
      <c r="C696" t="s">
        <v>413</v>
      </c>
      <c r="D696">
        <v>7603365</v>
      </c>
      <c r="E696">
        <v>7485779</v>
      </c>
    </row>
    <row r="697" spans="1:5" x14ac:dyDescent="0.35">
      <c r="A697">
        <v>126092</v>
      </c>
      <c r="B697" t="s">
        <v>847</v>
      </c>
      <c r="C697" t="s">
        <v>413</v>
      </c>
      <c r="D697">
        <v>9811882</v>
      </c>
      <c r="E697">
        <v>10043425</v>
      </c>
    </row>
    <row r="698" spans="1:5" x14ac:dyDescent="0.35">
      <c r="A698">
        <v>126093</v>
      </c>
      <c r="B698" t="s">
        <v>848</v>
      </c>
      <c r="C698" t="s">
        <v>413</v>
      </c>
      <c r="D698">
        <v>6099808</v>
      </c>
      <c r="E698">
        <v>6102096</v>
      </c>
    </row>
    <row r="699" spans="1:5" x14ac:dyDescent="0.35">
      <c r="A699">
        <v>126094</v>
      </c>
      <c r="B699" t="s">
        <v>849</v>
      </c>
      <c r="C699" t="s">
        <v>413</v>
      </c>
      <c r="D699">
        <v>4417450</v>
      </c>
      <c r="E699">
        <v>4384300</v>
      </c>
    </row>
    <row r="700" spans="1:5" x14ac:dyDescent="0.35">
      <c r="A700">
        <v>126095</v>
      </c>
      <c r="B700" t="s">
        <v>850</v>
      </c>
      <c r="C700" t="s">
        <v>413</v>
      </c>
      <c r="D700">
        <v>4936698</v>
      </c>
      <c r="E700">
        <v>4932902</v>
      </c>
    </row>
    <row r="701" spans="1:5" x14ac:dyDescent="0.35">
      <c r="A701">
        <v>126096</v>
      </c>
      <c r="B701" t="s">
        <v>851</v>
      </c>
      <c r="C701" t="s">
        <v>413</v>
      </c>
      <c r="D701">
        <v>3250485</v>
      </c>
      <c r="E701">
        <v>3323932</v>
      </c>
    </row>
    <row r="702" spans="1:5" x14ac:dyDescent="0.35">
      <c r="A702">
        <v>126098</v>
      </c>
      <c r="B702" t="s">
        <v>852</v>
      </c>
      <c r="C702" t="s">
        <v>413</v>
      </c>
      <c r="D702">
        <v>6479996</v>
      </c>
      <c r="E702">
        <v>6598176</v>
      </c>
    </row>
    <row r="703" spans="1:5" x14ac:dyDescent="0.35">
      <c r="A703">
        <v>126101</v>
      </c>
      <c r="B703" t="s">
        <v>826</v>
      </c>
      <c r="C703" t="s">
        <v>413</v>
      </c>
      <c r="D703">
        <v>6481800</v>
      </c>
      <c r="E703">
        <v>6460748</v>
      </c>
    </row>
    <row r="704" spans="1:5" x14ac:dyDescent="0.35">
      <c r="A704">
        <v>132268</v>
      </c>
      <c r="B704" t="s">
        <v>872</v>
      </c>
      <c r="C704" t="s">
        <v>413</v>
      </c>
      <c r="D704">
        <v>3038168</v>
      </c>
      <c r="E704">
        <v>3052508</v>
      </c>
    </row>
    <row r="705" spans="1:5" x14ac:dyDescent="0.35">
      <c r="A705">
        <v>133580</v>
      </c>
      <c r="B705" t="s">
        <v>880</v>
      </c>
      <c r="C705" t="s">
        <v>413</v>
      </c>
      <c r="D705">
        <v>2815164</v>
      </c>
      <c r="E705">
        <v>2832588</v>
      </c>
    </row>
    <row r="706" spans="1:5" x14ac:dyDescent="0.35">
      <c r="A706">
        <v>134042</v>
      </c>
      <c r="B706" t="s">
        <v>884</v>
      </c>
      <c r="C706" t="s">
        <v>413</v>
      </c>
      <c r="D706">
        <v>7643544</v>
      </c>
      <c r="E706">
        <v>7629514</v>
      </c>
    </row>
    <row r="707" spans="1:5" x14ac:dyDescent="0.35">
      <c r="A707">
        <v>135552</v>
      </c>
      <c r="B707" t="s">
        <v>899</v>
      </c>
      <c r="C707" t="s">
        <v>413</v>
      </c>
      <c r="D707">
        <v>7622078</v>
      </c>
      <c r="E707">
        <v>8186454</v>
      </c>
    </row>
    <row r="708" spans="1:5" x14ac:dyDescent="0.35">
      <c r="A708">
        <v>135826</v>
      </c>
      <c r="B708" t="s">
        <v>904</v>
      </c>
      <c r="C708" t="s">
        <v>413</v>
      </c>
      <c r="D708">
        <v>7937090</v>
      </c>
      <c r="E708">
        <v>7936096</v>
      </c>
    </row>
    <row r="709" spans="1:5" x14ac:dyDescent="0.35">
      <c r="A709">
        <v>136010</v>
      </c>
      <c r="B709" t="s">
        <v>906</v>
      </c>
      <c r="C709" t="s">
        <v>413</v>
      </c>
      <c r="D709">
        <v>7947660</v>
      </c>
      <c r="E709">
        <v>8030210</v>
      </c>
    </row>
    <row r="710" spans="1:5" x14ac:dyDescent="0.35">
      <c r="A710">
        <v>136012</v>
      </c>
      <c r="B710" t="s">
        <v>907</v>
      </c>
      <c r="C710" t="s">
        <v>413</v>
      </c>
      <c r="D710">
        <v>5509320</v>
      </c>
      <c r="E710">
        <v>5364240</v>
      </c>
    </row>
    <row r="711" spans="1:5" x14ac:dyDescent="0.35">
      <c r="A711">
        <v>109319</v>
      </c>
      <c r="B711" t="s">
        <v>391</v>
      </c>
      <c r="C711" t="s">
        <v>393</v>
      </c>
      <c r="D711">
        <v>5615542</v>
      </c>
      <c r="E711">
        <v>5781694</v>
      </c>
    </row>
    <row r="712" spans="1:5" x14ac:dyDescent="0.35">
      <c r="A712">
        <v>109324</v>
      </c>
      <c r="B712" t="s">
        <v>394</v>
      </c>
      <c r="C712" t="s">
        <v>393</v>
      </c>
      <c r="D712">
        <v>4148764</v>
      </c>
      <c r="E712">
        <v>4347081</v>
      </c>
    </row>
    <row r="713" spans="1:5" x14ac:dyDescent="0.35">
      <c r="A713">
        <v>109327</v>
      </c>
      <c r="B713" t="s">
        <v>395</v>
      </c>
      <c r="C713" t="s">
        <v>393</v>
      </c>
      <c r="D713">
        <v>8399016</v>
      </c>
      <c r="E713">
        <v>8985192</v>
      </c>
    </row>
    <row r="714" spans="1:5" x14ac:dyDescent="0.35">
      <c r="A714">
        <v>109328</v>
      </c>
      <c r="B714" t="s">
        <v>397</v>
      </c>
      <c r="C714" t="s">
        <v>393</v>
      </c>
      <c r="D714">
        <v>1874385</v>
      </c>
      <c r="E714">
        <v>1897983</v>
      </c>
    </row>
    <row r="715" spans="1:5" x14ac:dyDescent="0.35">
      <c r="A715">
        <v>109329</v>
      </c>
      <c r="B715" t="s">
        <v>399</v>
      </c>
      <c r="C715" t="s">
        <v>393</v>
      </c>
      <c r="D715">
        <v>4949952</v>
      </c>
      <c r="E715">
        <v>4844160</v>
      </c>
    </row>
    <row r="716" spans="1:5" x14ac:dyDescent="0.35">
      <c r="A716">
        <v>109331</v>
      </c>
      <c r="B716" t="s">
        <v>400</v>
      </c>
      <c r="C716" t="s">
        <v>393</v>
      </c>
      <c r="D716">
        <v>4097625</v>
      </c>
      <c r="E716">
        <v>4280640</v>
      </c>
    </row>
    <row r="717" spans="1:5" x14ac:dyDescent="0.35">
      <c r="A717">
        <v>112041</v>
      </c>
      <c r="B717" t="s">
        <v>465</v>
      </c>
      <c r="C717" t="s">
        <v>393</v>
      </c>
      <c r="D717">
        <v>3589263</v>
      </c>
      <c r="E717">
        <v>3806523</v>
      </c>
    </row>
    <row r="718" spans="1:5" x14ac:dyDescent="0.35">
      <c r="A718">
        <v>112045</v>
      </c>
      <c r="B718" t="s">
        <v>467</v>
      </c>
      <c r="C718" t="s">
        <v>393</v>
      </c>
      <c r="D718">
        <v>6039690</v>
      </c>
      <c r="E718">
        <v>6365600</v>
      </c>
    </row>
    <row r="719" spans="1:5" x14ac:dyDescent="0.35">
      <c r="A719">
        <v>112052</v>
      </c>
      <c r="B719" t="s">
        <v>468</v>
      </c>
      <c r="C719" t="s">
        <v>393</v>
      </c>
      <c r="D719">
        <v>3956480</v>
      </c>
      <c r="E719">
        <v>4004480</v>
      </c>
    </row>
    <row r="720" spans="1:5" x14ac:dyDescent="0.35">
      <c r="A720">
        <v>112054</v>
      </c>
      <c r="B720" t="s">
        <v>469</v>
      </c>
      <c r="C720" t="s">
        <v>393</v>
      </c>
      <c r="D720">
        <v>5861988</v>
      </c>
      <c r="E720">
        <v>5990130</v>
      </c>
    </row>
    <row r="721" spans="1:5" x14ac:dyDescent="0.35">
      <c r="A721">
        <v>112055</v>
      </c>
      <c r="B721" t="s">
        <v>470</v>
      </c>
      <c r="C721" t="s">
        <v>393</v>
      </c>
      <c r="D721">
        <v>7793429</v>
      </c>
      <c r="E721">
        <v>7771941</v>
      </c>
    </row>
    <row r="722" spans="1:5" x14ac:dyDescent="0.35">
      <c r="A722">
        <v>112067</v>
      </c>
      <c r="B722" t="s">
        <v>471</v>
      </c>
      <c r="C722" t="s">
        <v>393</v>
      </c>
      <c r="D722">
        <v>4341810</v>
      </c>
      <c r="E722">
        <v>4369068</v>
      </c>
    </row>
    <row r="723" spans="1:5" x14ac:dyDescent="0.35">
      <c r="A723">
        <v>113502</v>
      </c>
      <c r="B723" t="s">
        <v>510</v>
      </c>
      <c r="C723" t="s">
        <v>393</v>
      </c>
      <c r="D723">
        <v>3198042</v>
      </c>
      <c r="E723">
        <v>3374001</v>
      </c>
    </row>
    <row r="724" spans="1:5" x14ac:dyDescent="0.35">
      <c r="A724">
        <v>113503</v>
      </c>
      <c r="B724" t="s">
        <v>512</v>
      </c>
      <c r="C724" t="s">
        <v>393</v>
      </c>
      <c r="D724">
        <v>3945750</v>
      </c>
      <c r="E724">
        <v>4007250</v>
      </c>
    </row>
    <row r="725" spans="1:5" x14ac:dyDescent="0.35">
      <c r="A725">
        <v>113512</v>
      </c>
      <c r="B725" t="s">
        <v>513</v>
      </c>
      <c r="C725" t="s">
        <v>393</v>
      </c>
      <c r="D725">
        <v>3176995</v>
      </c>
      <c r="E725">
        <v>3400170</v>
      </c>
    </row>
    <row r="726" spans="1:5" x14ac:dyDescent="0.35">
      <c r="A726">
        <v>113518</v>
      </c>
      <c r="B726" t="s">
        <v>514</v>
      </c>
      <c r="C726" t="s">
        <v>393</v>
      </c>
      <c r="D726">
        <v>3997640</v>
      </c>
      <c r="E726">
        <v>4116275</v>
      </c>
    </row>
    <row r="727" spans="1:5" x14ac:dyDescent="0.35">
      <c r="A727">
        <v>113520</v>
      </c>
      <c r="B727" t="s">
        <v>515</v>
      </c>
      <c r="C727" t="s">
        <v>393</v>
      </c>
      <c r="D727">
        <v>6592677</v>
      </c>
      <c r="E727">
        <v>6598722</v>
      </c>
    </row>
    <row r="728" spans="1:5" x14ac:dyDescent="0.35">
      <c r="A728">
        <v>113526</v>
      </c>
      <c r="B728" t="s">
        <v>516</v>
      </c>
      <c r="C728" t="s">
        <v>393</v>
      </c>
      <c r="D728">
        <v>5718924</v>
      </c>
      <c r="E728">
        <v>6042216</v>
      </c>
    </row>
    <row r="729" spans="1:5" x14ac:dyDescent="0.35">
      <c r="A729">
        <v>113532</v>
      </c>
      <c r="B729" t="s">
        <v>518</v>
      </c>
      <c r="C729" t="s">
        <v>393</v>
      </c>
      <c r="D729">
        <v>3848660</v>
      </c>
      <c r="E729">
        <v>3907564</v>
      </c>
    </row>
    <row r="730" spans="1:5" x14ac:dyDescent="0.35">
      <c r="A730">
        <v>113533</v>
      </c>
      <c r="B730" t="s">
        <v>520</v>
      </c>
      <c r="C730" t="s">
        <v>393</v>
      </c>
      <c r="D730">
        <v>5880834</v>
      </c>
      <c r="E730">
        <v>6081594</v>
      </c>
    </row>
    <row r="731" spans="1:5" x14ac:dyDescent="0.35">
      <c r="A731">
        <v>113548</v>
      </c>
      <c r="B731" t="s">
        <v>521</v>
      </c>
      <c r="C731" t="s">
        <v>393</v>
      </c>
      <c r="D731">
        <v>6831126</v>
      </c>
      <c r="E731">
        <v>6998544</v>
      </c>
    </row>
    <row r="732" spans="1:5" x14ac:dyDescent="0.35">
      <c r="A732">
        <v>113550</v>
      </c>
      <c r="B732" t="s">
        <v>522</v>
      </c>
      <c r="C732" t="s">
        <v>393</v>
      </c>
      <c r="D732">
        <v>5521456</v>
      </c>
      <c r="E732">
        <v>5879232</v>
      </c>
    </row>
    <row r="733" spans="1:5" x14ac:dyDescent="0.35">
      <c r="A733">
        <v>113551</v>
      </c>
      <c r="B733" t="s">
        <v>523</v>
      </c>
      <c r="C733" t="s">
        <v>393</v>
      </c>
      <c r="D733">
        <v>5184960</v>
      </c>
      <c r="E733">
        <v>5248320</v>
      </c>
    </row>
    <row r="734" spans="1:5" x14ac:dyDescent="0.35">
      <c r="A734">
        <v>113553</v>
      </c>
      <c r="B734" t="s">
        <v>524</v>
      </c>
      <c r="C734" t="s">
        <v>393</v>
      </c>
      <c r="D734">
        <v>6616260</v>
      </c>
      <c r="E734">
        <v>6519618</v>
      </c>
    </row>
    <row r="735" spans="1:5" x14ac:dyDescent="0.35">
      <c r="A735">
        <v>113854</v>
      </c>
      <c r="B735" t="s">
        <v>525</v>
      </c>
      <c r="C735" t="s">
        <v>393</v>
      </c>
      <c r="D735">
        <v>4868149</v>
      </c>
      <c r="E735">
        <v>4918004</v>
      </c>
    </row>
    <row r="736" spans="1:5" x14ac:dyDescent="0.35">
      <c r="A736">
        <v>113855</v>
      </c>
      <c r="B736" t="s">
        <v>527</v>
      </c>
      <c r="C736" t="s">
        <v>393</v>
      </c>
      <c r="D736">
        <v>5593182</v>
      </c>
      <c r="E736">
        <v>5710542</v>
      </c>
    </row>
    <row r="737" spans="1:5" x14ac:dyDescent="0.35">
      <c r="A737">
        <v>113863</v>
      </c>
      <c r="B737" t="s">
        <v>528</v>
      </c>
      <c r="C737" t="s">
        <v>393</v>
      </c>
      <c r="D737">
        <v>7005870</v>
      </c>
      <c r="E737">
        <v>7062264</v>
      </c>
    </row>
    <row r="738" spans="1:5" x14ac:dyDescent="0.35">
      <c r="A738">
        <v>113875</v>
      </c>
      <c r="B738" t="s">
        <v>529</v>
      </c>
      <c r="C738" t="s">
        <v>393</v>
      </c>
      <c r="D738">
        <v>3347720</v>
      </c>
      <c r="E738">
        <v>3425952</v>
      </c>
    </row>
    <row r="739" spans="1:5" x14ac:dyDescent="0.35">
      <c r="A739">
        <v>113882</v>
      </c>
      <c r="B739" t="s">
        <v>530</v>
      </c>
      <c r="C739" t="s">
        <v>393</v>
      </c>
      <c r="D739">
        <v>8493760</v>
      </c>
      <c r="E739">
        <v>8557120</v>
      </c>
    </row>
    <row r="740" spans="1:5" x14ac:dyDescent="0.35">
      <c r="A740">
        <v>113884</v>
      </c>
      <c r="B740" t="s">
        <v>531</v>
      </c>
      <c r="C740" t="s">
        <v>393</v>
      </c>
      <c r="D740">
        <v>3802194</v>
      </c>
      <c r="E740">
        <v>3855474</v>
      </c>
    </row>
    <row r="741" spans="1:5" x14ac:dyDescent="0.35">
      <c r="A741">
        <v>113888</v>
      </c>
      <c r="B741" t="s">
        <v>532</v>
      </c>
      <c r="C741" t="s">
        <v>393</v>
      </c>
      <c r="D741">
        <v>5302776</v>
      </c>
      <c r="E741">
        <v>5296872</v>
      </c>
    </row>
    <row r="742" spans="1:5" x14ac:dyDescent="0.35">
      <c r="A742">
        <v>113893</v>
      </c>
      <c r="B742" t="s">
        <v>533</v>
      </c>
      <c r="C742" t="s">
        <v>393</v>
      </c>
      <c r="D742">
        <v>5450636</v>
      </c>
      <c r="E742">
        <v>5420088</v>
      </c>
    </row>
    <row r="743" spans="1:5" x14ac:dyDescent="0.35">
      <c r="A743">
        <v>113901</v>
      </c>
      <c r="B743" t="s">
        <v>535</v>
      </c>
      <c r="C743" t="s">
        <v>393</v>
      </c>
      <c r="D743">
        <v>5426946</v>
      </c>
      <c r="E743">
        <v>5421801</v>
      </c>
    </row>
    <row r="744" spans="1:5" x14ac:dyDescent="0.35">
      <c r="A744">
        <v>113902</v>
      </c>
      <c r="B744" t="s">
        <v>536</v>
      </c>
      <c r="C744" t="s">
        <v>393</v>
      </c>
      <c r="D744">
        <v>8732416</v>
      </c>
      <c r="E744">
        <v>8728872</v>
      </c>
    </row>
    <row r="745" spans="1:5" x14ac:dyDescent="0.35">
      <c r="A745">
        <v>113907</v>
      </c>
      <c r="B745" t="s">
        <v>537</v>
      </c>
      <c r="C745" t="s">
        <v>393</v>
      </c>
      <c r="D745">
        <v>10008637</v>
      </c>
      <c r="E745">
        <v>10206480</v>
      </c>
    </row>
    <row r="746" spans="1:5" x14ac:dyDescent="0.35">
      <c r="A746">
        <v>115720</v>
      </c>
      <c r="B746" t="s">
        <v>576</v>
      </c>
      <c r="C746" t="s">
        <v>393</v>
      </c>
      <c r="D746">
        <v>3250506</v>
      </c>
      <c r="E746">
        <v>3391203</v>
      </c>
    </row>
    <row r="747" spans="1:5" x14ac:dyDescent="0.35">
      <c r="A747">
        <v>115723</v>
      </c>
      <c r="B747" t="s">
        <v>578</v>
      </c>
      <c r="C747" t="s">
        <v>393</v>
      </c>
      <c r="D747">
        <v>6165848</v>
      </c>
      <c r="E747">
        <v>6078972</v>
      </c>
    </row>
    <row r="748" spans="1:5" x14ac:dyDescent="0.35">
      <c r="A748">
        <v>115758</v>
      </c>
      <c r="B748" t="s">
        <v>579</v>
      </c>
      <c r="C748" t="s">
        <v>393</v>
      </c>
      <c r="D748">
        <v>6335460</v>
      </c>
      <c r="E748">
        <v>6498940</v>
      </c>
    </row>
    <row r="749" spans="1:5" x14ac:dyDescent="0.35">
      <c r="A749">
        <v>115772</v>
      </c>
      <c r="B749" t="s">
        <v>580</v>
      </c>
      <c r="C749" t="s">
        <v>393</v>
      </c>
      <c r="D749">
        <v>3644140</v>
      </c>
      <c r="E749">
        <v>3843660</v>
      </c>
    </row>
    <row r="750" spans="1:5" x14ac:dyDescent="0.35">
      <c r="A750">
        <v>115775</v>
      </c>
      <c r="B750" t="s">
        <v>581</v>
      </c>
      <c r="C750" t="s">
        <v>393</v>
      </c>
      <c r="D750">
        <v>2943264</v>
      </c>
      <c r="E750">
        <v>3017168</v>
      </c>
    </row>
    <row r="751" spans="1:5" x14ac:dyDescent="0.35">
      <c r="A751">
        <v>123862</v>
      </c>
      <c r="B751" t="s">
        <v>792</v>
      </c>
      <c r="C751" t="s">
        <v>393</v>
      </c>
      <c r="D751">
        <v>6205968</v>
      </c>
      <c r="E751">
        <v>6142352</v>
      </c>
    </row>
    <row r="752" spans="1:5" x14ac:dyDescent="0.35">
      <c r="A752">
        <v>123869</v>
      </c>
      <c r="B752" t="s">
        <v>794</v>
      </c>
      <c r="C752" t="s">
        <v>393</v>
      </c>
      <c r="D752">
        <v>2629368</v>
      </c>
      <c r="E752">
        <v>2621820</v>
      </c>
    </row>
    <row r="753" spans="1:5" x14ac:dyDescent="0.35">
      <c r="A753">
        <v>123878</v>
      </c>
      <c r="B753" t="s">
        <v>795</v>
      </c>
      <c r="C753" t="s">
        <v>393</v>
      </c>
      <c r="D753">
        <v>4371972</v>
      </c>
      <c r="E753">
        <v>4387944</v>
      </c>
    </row>
    <row r="754" spans="1:5" x14ac:dyDescent="0.35">
      <c r="A754">
        <v>123883</v>
      </c>
      <c r="B754" t="s">
        <v>796</v>
      </c>
      <c r="C754" t="s">
        <v>393</v>
      </c>
      <c r="D754">
        <v>7075334</v>
      </c>
      <c r="E754">
        <v>7429228</v>
      </c>
    </row>
    <row r="755" spans="1:5" x14ac:dyDescent="0.35">
      <c r="A755">
        <v>123893</v>
      </c>
      <c r="B755" t="s">
        <v>797</v>
      </c>
      <c r="C755" t="s">
        <v>393</v>
      </c>
      <c r="D755">
        <v>3168690</v>
      </c>
      <c r="E755">
        <v>3582396</v>
      </c>
    </row>
    <row r="756" spans="1:5" x14ac:dyDescent="0.35">
      <c r="A756">
        <v>126458</v>
      </c>
      <c r="B756" t="s">
        <v>853</v>
      </c>
      <c r="C756" t="s">
        <v>393</v>
      </c>
      <c r="D756">
        <v>3489984</v>
      </c>
      <c r="E756">
        <v>3641824</v>
      </c>
    </row>
    <row r="757" spans="1:5" x14ac:dyDescent="0.35">
      <c r="A757">
        <v>126473</v>
      </c>
      <c r="B757" t="s">
        <v>855</v>
      </c>
      <c r="C757" t="s">
        <v>393</v>
      </c>
      <c r="D757">
        <v>2545050</v>
      </c>
      <c r="E757">
        <v>2682760</v>
      </c>
    </row>
    <row r="758" spans="1:5" x14ac:dyDescent="0.35">
      <c r="A758">
        <v>126510</v>
      </c>
      <c r="B758" t="s">
        <v>856</v>
      </c>
      <c r="C758" t="s">
        <v>393</v>
      </c>
      <c r="D758">
        <v>4875195</v>
      </c>
      <c r="E758">
        <v>4616859</v>
      </c>
    </row>
    <row r="759" spans="1:5" x14ac:dyDescent="0.35">
      <c r="A759">
        <v>131969</v>
      </c>
      <c r="B759" t="s">
        <v>868</v>
      </c>
      <c r="C759" t="s">
        <v>393</v>
      </c>
      <c r="D759">
        <v>4249768</v>
      </c>
      <c r="E759">
        <v>4966744</v>
      </c>
    </row>
  </sheetData>
  <sortState xmlns:xlrd2="http://schemas.microsoft.com/office/spreadsheetml/2017/richdata2" ref="N14:U22">
    <sortCondition descending="1" ref="T14:T22"/>
  </sortState>
  <mergeCells count="2">
    <mergeCell ref="W24:AB24"/>
    <mergeCell ref="N12:U12"/>
  </mergeCells>
  <pageMargins left="0.7" right="0.7" top="0.75" bottom="0.75" header="0.3" footer="0.3"/>
  <pageSetup paperSize="9" orientation="portrait" horizontalDpi="4294967293" verticalDpi="0" r:id="rId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D15D-3DC1-41E4-B4D1-CCB61659DD6E}">
  <dimension ref="A1:N144"/>
  <sheetViews>
    <sheetView zoomScale="15" zoomScaleNormal="130" workbookViewId="0">
      <selection activeCell="P38" sqref="P38"/>
    </sheetView>
  </sheetViews>
  <sheetFormatPr defaultRowHeight="14.5" x14ac:dyDescent="0.35"/>
  <cols>
    <col min="3" max="3" width="9.453125" customWidth="1"/>
    <col min="7" max="7" width="9.453125" customWidth="1"/>
    <col min="9" max="9" width="9.453125" customWidth="1"/>
    <col min="10" max="10" width="9.6328125" customWidth="1"/>
    <col min="11" max="12" width="10.1796875" customWidth="1"/>
    <col min="13" max="13" width="8.81640625" customWidth="1"/>
  </cols>
  <sheetData>
    <row r="1" spans="1:14" x14ac:dyDescent="0.35">
      <c r="A1" t="s">
        <v>0</v>
      </c>
      <c r="B1" t="s">
        <v>3</v>
      </c>
      <c r="C1" t="s">
        <v>16</v>
      </c>
      <c r="E1" t="s">
        <v>0</v>
      </c>
      <c r="F1" t="s">
        <v>3</v>
      </c>
      <c r="G1" t="s">
        <v>16</v>
      </c>
      <c r="I1" s="61" t="s">
        <v>967</v>
      </c>
      <c r="J1" s="61"/>
      <c r="K1" s="61"/>
      <c r="L1" s="61"/>
      <c r="M1" s="61"/>
      <c r="N1" s="61"/>
    </row>
    <row r="2" spans="1:14" x14ac:dyDescent="0.35">
      <c r="A2">
        <v>100049</v>
      </c>
      <c r="B2" t="s">
        <v>31</v>
      </c>
      <c r="C2">
        <v>10712937</v>
      </c>
      <c r="E2">
        <v>109319</v>
      </c>
      <c r="F2" t="s">
        <v>393</v>
      </c>
      <c r="G2">
        <v>5781694</v>
      </c>
      <c r="I2" s="61"/>
      <c r="J2" s="61"/>
      <c r="K2" s="61" t="s">
        <v>31</v>
      </c>
      <c r="L2" s="61"/>
      <c r="M2" s="61" t="s">
        <v>393</v>
      </c>
      <c r="N2" s="61"/>
    </row>
    <row r="3" spans="1:14" x14ac:dyDescent="0.35">
      <c r="A3">
        <v>100050</v>
      </c>
      <c r="B3" t="s">
        <v>31</v>
      </c>
      <c r="C3">
        <v>8571116</v>
      </c>
      <c r="E3">
        <v>109324</v>
      </c>
      <c r="F3" t="s">
        <v>393</v>
      </c>
      <c r="G3">
        <v>4347081</v>
      </c>
      <c r="I3" s="37" t="s">
        <v>928</v>
      </c>
      <c r="J3" s="37" t="s">
        <v>929</v>
      </c>
      <c r="K3" s="38" t="s">
        <v>930</v>
      </c>
      <c r="L3" s="38" t="s">
        <v>931</v>
      </c>
      <c r="M3" s="38" t="s">
        <v>930</v>
      </c>
      <c r="N3" s="37" t="s">
        <v>931</v>
      </c>
    </row>
    <row r="4" spans="1:14" x14ac:dyDescent="0.35">
      <c r="A4">
        <v>100051</v>
      </c>
      <c r="B4" t="s">
        <v>31</v>
      </c>
      <c r="C4">
        <v>7803921</v>
      </c>
      <c r="E4">
        <v>109327</v>
      </c>
      <c r="F4" t="s">
        <v>393</v>
      </c>
      <c r="G4">
        <v>8985192</v>
      </c>
      <c r="I4" s="37">
        <v>0</v>
      </c>
      <c r="J4" s="37">
        <v>4000000</v>
      </c>
      <c r="K4" s="39">
        <v>7</v>
      </c>
      <c r="L4" s="40">
        <f>K4/K$16*100</f>
        <v>4.9645390070921991</v>
      </c>
      <c r="M4" s="39">
        <v>14</v>
      </c>
      <c r="N4" s="41">
        <f>M4/M$16*100</f>
        <v>28.571428571428569</v>
      </c>
    </row>
    <row r="5" spans="1:14" x14ac:dyDescent="0.35">
      <c r="A5">
        <v>100052</v>
      </c>
      <c r="B5" t="s">
        <v>31</v>
      </c>
      <c r="C5">
        <v>9740015</v>
      </c>
      <c r="E5">
        <v>109328</v>
      </c>
      <c r="F5" t="s">
        <v>393</v>
      </c>
      <c r="G5">
        <v>1897983</v>
      </c>
      <c r="I5" s="37">
        <v>4000000</v>
      </c>
      <c r="J5" s="37">
        <v>5500000</v>
      </c>
      <c r="K5" s="39">
        <v>17</v>
      </c>
      <c r="L5" s="40">
        <f>K5/K$16*100</f>
        <v>12.056737588652481</v>
      </c>
      <c r="M5" s="39">
        <v>15</v>
      </c>
      <c r="N5" s="41">
        <f t="shared" ref="N5:N16" si="0">M5/M$16*100</f>
        <v>30.612244897959183</v>
      </c>
    </row>
    <row r="6" spans="1:14" x14ac:dyDescent="0.35">
      <c r="A6">
        <v>100053</v>
      </c>
      <c r="B6" t="s">
        <v>31</v>
      </c>
      <c r="C6">
        <v>8208872</v>
      </c>
      <c r="E6">
        <v>109329</v>
      </c>
      <c r="F6" t="s">
        <v>393</v>
      </c>
      <c r="G6">
        <v>4844160</v>
      </c>
      <c r="I6" s="37">
        <v>5500000</v>
      </c>
      <c r="J6" s="37">
        <v>7000000</v>
      </c>
      <c r="K6" s="39">
        <v>35</v>
      </c>
      <c r="L6" s="40">
        <f>K6/K$16*100</f>
        <v>24.822695035460992</v>
      </c>
      <c r="M6" s="39">
        <v>13</v>
      </c>
      <c r="N6" s="41">
        <f t="shared" si="0"/>
        <v>26.530612244897959</v>
      </c>
    </row>
    <row r="7" spans="1:14" x14ac:dyDescent="0.35">
      <c r="A7">
        <v>100054</v>
      </c>
      <c r="B7" t="s">
        <v>31</v>
      </c>
      <c r="C7">
        <v>6827722</v>
      </c>
      <c r="E7">
        <v>109331</v>
      </c>
      <c r="F7" t="s">
        <v>393</v>
      </c>
      <c r="G7">
        <v>4280640</v>
      </c>
      <c r="I7" s="37">
        <v>7000000</v>
      </c>
      <c r="J7" s="37">
        <v>8500000</v>
      </c>
      <c r="K7" s="39">
        <v>33</v>
      </c>
      <c r="L7" s="40">
        <f t="shared" ref="L7:L16" si="1">K7/K$16*100</f>
        <v>23.404255319148938</v>
      </c>
      <c r="M7" s="39">
        <v>3</v>
      </c>
      <c r="N7" s="41">
        <f t="shared" si="0"/>
        <v>6.1224489795918364</v>
      </c>
    </row>
    <row r="8" spans="1:14" x14ac:dyDescent="0.35">
      <c r="A8">
        <v>100055</v>
      </c>
      <c r="B8" t="s">
        <v>31</v>
      </c>
      <c r="C8">
        <v>5236077</v>
      </c>
      <c r="E8">
        <v>112041</v>
      </c>
      <c r="F8" t="s">
        <v>393</v>
      </c>
      <c r="G8">
        <v>3806523</v>
      </c>
      <c r="I8" s="37">
        <v>8500000</v>
      </c>
      <c r="J8" s="37">
        <v>10000000</v>
      </c>
      <c r="K8" s="39">
        <v>21</v>
      </c>
      <c r="L8" s="40">
        <f t="shared" si="1"/>
        <v>14.893617021276595</v>
      </c>
      <c r="M8" s="39">
        <v>3</v>
      </c>
      <c r="N8" s="41">
        <f t="shared" si="0"/>
        <v>6.1224489795918364</v>
      </c>
    </row>
    <row r="9" spans="1:14" x14ac:dyDescent="0.35">
      <c r="A9">
        <v>100056</v>
      </c>
      <c r="B9" t="s">
        <v>31</v>
      </c>
      <c r="C9">
        <v>6834828</v>
      </c>
      <c r="E9">
        <v>112045</v>
      </c>
      <c r="F9" t="s">
        <v>393</v>
      </c>
      <c r="G9">
        <v>6365600</v>
      </c>
      <c r="I9" s="37">
        <v>10000000</v>
      </c>
      <c r="J9" s="37">
        <v>11500000</v>
      </c>
      <c r="K9" s="39">
        <v>18</v>
      </c>
      <c r="L9" s="40">
        <f t="shared" si="1"/>
        <v>12.76595744680851</v>
      </c>
      <c r="M9" s="39">
        <v>1</v>
      </c>
      <c r="N9" s="41">
        <f t="shared" si="0"/>
        <v>2.0408163265306123</v>
      </c>
    </row>
    <row r="10" spans="1:14" x14ac:dyDescent="0.35">
      <c r="A10">
        <v>100059</v>
      </c>
      <c r="B10" t="s">
        <v>31</v>
      </c>
      <c r="C10">
        <v>7680582</v>
      </c>
      <c r="E10">
        <v>112052</v>
      </c>
      <c r="F10" t="s">
        <v>393</v>
      </c>
      <c r="G10">
        <v>4004480</v>
      </c>
      <c r="I10" s="37">
        <v>11500000</v>
      </c>
      <c r="J10" s="37">
        <v>13000000</v>
      </c>
      <c r="K10" s="39">
        <v>5</v>
      </c>
      <c r="L10" s="40">
        <f t="shared" si="1"/>
        <v>3.5460992907801421</v>
      </c>
      <c r="M10" s="39">
        <v>0</v>
      </c>
      <c r="N10" s="41">
        <f t="shared" si="0"/>
        <v>0</v>
      </c>
    </row>
    <row r="11" spans="1:14" x14ac:dyDescent="0.35">
      <c r="A11">
        <v>100182</v>
      </c>
      <c r="B11" t="s">
        <v>31</v>
      </c>
      <c r="C11">
        <v>7228170</v>
      </c>
      <c r="E11">
        <v>112054</v>
      </c>
      <c r="F11" t="s">
        <v>393</v>
      </c>
      <c r="G11">
        <v>5990130</v>
      </c>
      <c r="I11" s="37">
        <v>13000000</v>
      </c>
      <c r="J11" s="37">
        <v>14500000</v>
      </c>
      <c r="K11" s="39">
        <v>3</v>
      </c>
      <c r="L11" s="40">
        <f t="shared" si="1"/>
        <v>2.1276595744680851</v>
      </c>
      <c r="M11" s="39">
        <v>0</v>
      </c>
      <c r="N11" s="41">
        <f t="shared" si="0"/>
        <v>0</v>
      </c>
    </row>
    <row r="12" spans="1:14" x14ac:dyDescent="0.35">
      <c r="A12">
        <v>100183</v>
      </c>
      <c r="B12" t="s">
        <v>31</v>
      </c>
      <c r="C12">
        <v>10811592</v>
      </c>
      <c r="E12">
        <v>112055</v>
      </c>
      <c r="F12" t="s">
        <v>393</v>
      </c>
      <c r="G12">
        <v>7771941</v>
      </c>
      <c r="I12" s="37">
        <v>14500000</v>
      </c>
      <c r="J12" s="37">
        <v>16000000</v>
      </c>
      <c r="K12" s="39">
        <v>1</v>
      </c>
      <c r="L12" s="40">
        <f t="shared" si="1"/>
        <v>0.70921985815602839</v>
      </c>
      <c r="M12" s="39">
        <v>0</v>
      </c>
      <c r="N12" s="41">
        <f t="shared" si="0"/>
        <v>0</v>
      </c>
    </row>
    <row r="13" spans="1:14" x14ac:dyDescent="0.35">
      <c r="A13">
        <v>100190</v>
      </c>
      <c r="B13" t="s">
        <v>31</v>
      </c>
      <c r="C13">
        <v>15156464</v>
      </c>
      <c r="E13">
        <v>112067</v>
      </c>
      <c r="F13" t="s">
        <v>393</v>
      </c>
      <c r="G13">
        <v>4369068</v>
      </c>
      <c r="I13" s="37">
        <v>16000000</v>
      </c>
      <c r="J13" s="37">
        <v>17500000</v>
      </c>
      <c r="K13" s="39">
        <v>0</v>
      </c>
      <c r="L13" s="40">
        <f t="shared" si="1"/>
        <v>0</v>
      </c>
      <c r="M13" s="39">
        <v>0</v>
      </c>
      <c r="N13" s="41">
        <f t="shared" si="0"/>
        <v>0</v>
      </c>
    </row>
    <row r="14" spans="1:14" x14ac:dyDescent="0.35">
      <c r="A14">
        <v>100192</v>
      </c>
      <c r="B14" t="s">
        <v>31</v>
      </c>
      <c r="C14">
        <v>10100916</v>
      </c>
      <c r="E14">
        <v>113502</v>
      </c>
      <c r="F14" t="s">
        <v>393</v>
      </c>
      <c r="G14">
        <v>3374001</v>
      </c>
      <c r="I14" s="37">
        <v>17500000</v>
      </c>
      <c r="J14" s="37">
        <v>19000000</v>
      </c>
      <c r="K14" s="39">
        <v>1</v>
      </c>
      <c r="L14" s="40">
        <f t="shared" si="1"/>
        <v>0.70921985815602839</v>
      </c>
      <c r="M14" s="39">
        <v>0</v>
      </c>
      <c r="N14" s="41">
        <f t="shared" si="0"/>
        <v>0</v>
      </c>
    </row>
    <row r="15" spans="1:14" x14ac:dyDescent="0.35">
      <c r="A15">
        <v>100193</v>
      </c>
      <c r="B15" t="s">
        <v>31</v>
      </c>
      <c r="C15">
        <v>3926460</v>
      </c>
      <c r="E15">
        <v>113503</v>
      </c>
      <c r="F15" t="s">
        <v>393</v>
      </c>
      <c r="G15">
        <v>4007250</v>
      </c>
      <c r="I15" s="37"/>
      <c r="J15" s="37" t="s">
        <v>932</v>
      </c>
      <c r="K15" s="39">
        <v>0</v>
      </c>
      <c r="L15" s="40">
        <f t="shared" si="1"/>
        <v>0</v>
      </c>
      <c r="M15" s="39">
        <v>0</v>
      </c>
      <c r="N15" s="41">
        <f t="shared" si="0"/>
        <v>0</v>
      </c>
    </row>
    <row r="16" spans="1:14" x14ac:dyDescent="0.35">
      <c r="A16">
        <v>100277</v>
      </c>
      <c r="B16" t="s">
        <v>31</v>
      </c>
      <c r="C16">
        <v>8360532</v>
      </c>
      <c r="E16">
        <v>113512</v>
      </c>
      <c r="F16" t="s">
        <v>393</v>
      </c>
      <c r="G16">
        <v>3400170</v>
      </c>
      <c r="I16" s="37"/>
      <c r="J16" s="37" t="s">
        <v>933</v>
      </c>
      <c r="K16" s="37">
        <f>SUM(K4:K15)</f>
        <v>141</v>
      </c>
      <c r="L16" s="40">
        <f t="shared" si="1"/>
        <v>100</v>
      </c>
      <c r="M16" s="37">
        <f>SUM(M4:M15)</f>
        <v>49</v>
      </c>
      <c r="N16" s="41">
        <f t="shared" si="0"/>
        <v>100</v>
      </c>
    </row>
    <row r="17" spans="1:14" x14ac:dyDescent="0.35">
      <c r="A17">
        <v>100279</v>
      </c>
      <c r="B17" t="s">
        <v>31</v>
      </c>
      <c r="C17">
        <v>12781142</v>
      </c>
      <c r="E17">
        <v>113518</v>
      </c>
      <c r="F17" t="s">
        <v>393</v>
      </c>
      <c r="G17">
        <v>4116275</v>
      </c>
      <c r="I17" s="34" t="s">
        <v>960</v>
      </c>
      <c r="J17" s="15"/>
      <c r="K17" s="15"/>
      <c r="L17" s="15"/>
      <c r="M17" s="15"/>
      <c r="N17" s="16"/>
    </row>
    <row r="18" spans="1:14" x14ac:dyDescent="0.35">
      <c r="A18">
        <v>100282</v>
      </c>
      <c r="B18" t="s">
        <v>31</v>
      </c>
      <c r="C18">
        <v>6156228</v>
      </c>
      <c r="E18">
        <v>113520</v>
      </c>
      <c r="F18" t="s">
        <v>393</v>
      </c>
      <c r="G18">
        <v>6598722</v>
      </c>
    </row>
    <row r="19" spans="1:14" x14ac:dyDescent="0.35">
      <c r="A19">
        <v>100284</v>
      </c>
      <c r="B19" t="s">
        <v>31</v>
      </c>
      <c r="C19">
        <v>7737675</v>
      </c>
      <c r="E19">
        <v>113526</v>
      </c>
      <c r="F19" t="s">
        <v>393</v>
      </c>
      <c r="G19">
        <v>6042216</v>
      </c>
    </row>
    <row r="20" spans="1:14" x14ac:dyDescent="0.35">
      <c r="A20">
        <v>100285</v>
      </c>
      <c r="B20" t="s">
        <v>31</v>
      </c>
      <c r="C20">
        <v>9432297</v>
      </c>
      <c r="E20">
        <v>113532</v>
      </c>
      <c r="F20" t="s">
        <v>393</v>
      </c>
      <c r="G20">
        <v>3907564</v>
      </c>
    </row>
    <row r="21" spans="1:14" x14ac:dyDescent="0.35">
      <c r="A21">
        <v>100453</v>
      </c>
      <c r="B21" t="s">
        <v>31</v>
      </c>
      <c r="C21">
        <v>7186725</v>
      </c>
      <c r="E21">
        <v>113533</v>
      </c>
      <c r="F21" t="s">
        <v>393</v>
      </c>
      <c r="G21">
        <v>6081594</v>
      </c>
    </row>
    <row r="22" spans="1:14" x14ac:dyDescent="0.35">
      <c r="A22">
        <v>100455</v>
      </c>
      <c r="B22" t="s">
        <v>31</v>
      </c>
      <c r="C22">
        <v>5872906</v>
      </c>
      <c r="E22">
        <v>113548</v>
      </c>
      <c r="F22" t="s">
        <v>393</v>
      </c>
      <c r="G22">
        <v>6998544</v>
      </c>
    </row>
    <row r="23" spans="1:14" x14ac:dyDescent="0.35">
      <c r="A23">
        <v>100457</v>
      </c>
      <c r="B23" t="s">
        <v>31</v>
      </c>
      <c r="C23">
        <v>6755802</v>
      </c>
      <c r="E23">
        <v>113550</v>
      </c>
      <c r="F23" t="s">
        <v>393</v>
      </c>
      <c r="G23">
        <v>5879232</v>
      </c>
    </row>
    <row r="24" spans="1:14" x14ac:dyDescent="0.35">
      <c r="A24">
        <v>100458</v>
      </c>
      <c r="B24" t="s">
        <v>31</v>
      </c>
      <c r="C24">
        <v>7123680</v>
      </c>
      <c r="E24">
        <v>113551</v>
      </c>
      <c r="F24" t="s">
        <v>393</v>
      </c>
      <c r="G24">
        <v>5248320</v>
      </c>
    </row>
    <row r="25" spans="1:14" x14ac:dyDescent="0.35">
      <c r="A25">
        <v>100459</v>
      </c>
      <c r="B25" t="s">
        <v>31</v>
      </c>
      <c r="C25">
        <v>7517367</v>
      </c>
      <c r="E25">
        <v>113553</v>
      </c>
      <c r="F25" t="s">
        <v>393</v>
      </c>
      <c r="G25">
        <v>6519618</v>
      </c>
    </row>
    <row r="26" spans="1:14" x14ac:dyDescent="0.35">
      <c r="A26">
        <v>100502</v>
      </c>
      <c r="B26" t="s">
        <v>31</v>
      </c>
      <c r="C26">
        <v>4855928</v>
      </c>
      <c r="E26">
        <v>113854</v>
      </c>
      <c r="F26" t="s">
        <v>393</v>
      </c>
      <c r="G26">
        <v>4918004</v>
      </c>
    </row>
    <row r="27" spans="1:14" x14ac:dyDescent="0.35">
      <c r="A27">
        <v>100503</v>
      </c>
      <c r="B27" t="s">
        <v>31</v>
      </c>
      <c r="C27">
        <v>3633761</v>
      </c>
      <c r="E27">
        <v>113855</v>
      </c>
      <c r="F27" t="s">
        <v>393</v>
      </c>
      <c r="G27">
        <v>5710542</v>
      </c>
    </row>
    <row r="28" spans="1:14" x14ac:dyDescent="0.35">
      <c r="A28">
        <v>100624</v>
      </c>
      <c r="B28" t="s">
        <v>31</v>
      </c>
      <c r="C28">
        <v>7285590</v>
      </c>
      <c r="E28">
        <v>113863</v>
      </c>
      <c r="F28" t="s">
        <v>393</v>
      </c>
      <c r="G28">
        <v>7062264</v>
      </c>
    </row>
    <row r="29" spans="1:14" x14ac:dyDescent="0.35">
      <c r="A29">
        <v>100625</v>
      </c>
      <c r="B29" t="s">
        <v>31</v>
      </c>
      <c r="C29">
        <v>7677501</v>
      </c>
      <c r="E29">
        <v>113875</v>
      </c>
      <c r="F29" t="s">
        <v>393</v>
      </c>
      <c r="G29">
        <v>3425952</v>
      </c>
    </row>
    <row r="30" spans="1:14" x14ac:dyDescent="0.35">
      <c r="A30">
        <v>100627</v>
      </c>
      <c r="B30" t="s">
        <v>31</v>
      </c>
      <c r="C30">
        <v>4066585</v>
      </c>
      <c r="E30">
        <v>113882</v>
      </c>
      <c r="F30" t="s">
        <v>393</v>
      </c>
      <c r="G30">
        <v>8557120</v>
      </c>
    </row>
    <row r="31" spans="1:14" x14ac:dyDescent="0.35">
      <c r="A31">
        <v>100637</v>
      </c>
      <c r="B31" t="s">
        <v>31</v>
      </c>
      <c r="C31">
        <v>6977394</v>
      </c>
      <c r="E31">
        <v>113884</v>
      </c>
      <c r="F31" t="s">
        <v>393</v>
      </c>
      <c r="G31">
        <v>3855474</v>
      </c>
    </row>
    <row r="32" spans="1:14" x14ac:dyDescent="0.35">
      <c r="A32">
        <v>100638</v>
      </c>
      <c r="B32" t="s">
        <v>31</v>
      </c>
      <c r="C32">
        <v>8788167</v>
      </c>
      <c r="E32">
        <v>113888</v>
      </c>
      <c r="F32" t="s">
        <v>393</v>
      </c>
      <c r="G32">
        <v>5296872</v>
      </c>
    </row>
    <row r="33" spans="1:7" x14ac:dyDescent="0.35">
      <c r="A33">
        <v>100642</v>
      </c>
      <c r="B33" t="s">
        <v>31</v>
      </c>
      <c r="C33">
        <v>5552835</v>
      </c>
      <c r="E33">
        <v>113893</v>
      </c>
      <c r="F33" t="s">
        <v>393</v>
      </c>
      <c r="G33">
        <v>5420088</v>
      </c>
    </row>
    <row r="34" spans="1:7" x14ac:dyDescent="0.35">
      <c r="A34">
        <v>100740</v>
      </c>
      <c r="B34" t="s">
        <v>31</v>
      </c>
      <c r="C34">
        <v>7612328</v>
      </c>
      <c r="E34">
        <v>113901</v>
      </c>
      <c r="F34" t="s">
        <v>393</v>
      </c>
      <c r="G34">
        <v>5421801</v>
      </c>
    </row>
    <row r="35" spans="1:7" x14ac:dyDescent="0.35">
      <c r="A35">
        <v>100741</v>
      </c>
      <c r="B35" t="s">
        <v>31</v>
      </c>
      <c r="C35">
        <v>8983546</v>
      </c>
      <c r="E35">
        <v>113902</v>
      </c>
      <c r="F35" t="s">
        <v>393</v>
      </c>
      <c r="G35">
        <v>8728872</v>
      </c>
    </row>
    <row r="36" spans="1:7" x14ac:dyDescent="0.35">
      <c r="A36">
        <v>100742</v>
      </c>
      <c r="B36" t="s">
        <v>31</v>
      </c>
      <c r="C36">
        <v>7904847</v>
      </c>
      <c r="E36">
        <v>113907</v>
      </c>
      <c r="F36" t="s">
        <v>393</v>
      </c>
      <c r="G36">
        <v>10206480</v>
      </c>
    </row>
    <row r="37" spans="1:7" x14ac:dyDescent="0.35">
      <c r="A37">
        <v>100743</v>
      </c>
      <c r="B37" t="s">
        <v>31</v>
      </c>
      <c r="C37">
        <v>9799104</v>
      </c>
      <c r="E37">
        <v>115720</v>
      </c>
      <c r="F37" t="s">
        <v>393</v>
      </c>
      <c r="G37">
        <v>3391203</v>
      </c>
    </row>
    <row r="38" spans="1:7" x14ac:dyDescent="0.35">
      <c r="A38">
        <v>100745</v>
      </c>
      <c r="B38" t="s">
        <v>31</v>
      </c>
      <c r="C38">
        <v>10342647</v>
      </c>
      <c r="E38">
        <v>115723</v>
      </c>
      <c r="F38" t="s">
        <v>393</v>
      </c>
      <c r="G38">
        <v>6078972</v>
      </c>
    </row>
    <row r="39" spans="1:7" x14ac:dyDescent="0.35">
      <c r="A39">
        <v>100747</v>
      </c>
      <c r="B39" t="s">
        <v>31</v>
      </c>
      <c r="C39">
        <v>7157493</v>
      </c>
      <c r="E39">
        <v>115758</v>
      </c>
      <c r="F39" t="s">
        <v>393</v>
      </c>
      <c r="G39">
        <v>6498940</v>
      </c>
    </row>
    <row r="40" spans="1:7" x14ac:dyDescent="0.35">
      <c r="A40">
        <v>100748</v>
      </c>
      <c r="B40" t="s">
        <v>31</v>
      </c>
      <c r="C40">
        <v>5538594</v>
      </c>
      <c r="E40">
        <v>115772</v>
      </c>
      <c r="F40" t="s">
        <v>393</v>
      </c>
      <c r="G40">
        <v>3843660</v>
      </c>
    </row>
    <row r="41" spans="1:7" x14ac:dyDescent="0.35">
      <c r="A41">
        <v>100749</v>
      </c>
      <c r="B41" t="s">
        <v>31</v>
      </c>
      <c r="C41">
        <v>6121577</v>
      </c>
      <c r="E41">
        <v>115775</v>
      </c>
      <c r="F41" t="s">
        <v>393</v>
      </c>
      <c r="G41">
        <v>3017168</v>
      </c>
    </row>
    <row r="42" spans="1:7" x14ac:dyDescent="0.35">
      <c r="A42">
        <v>100750</v>
      </c>
      <c r="B42" t="s">
        <v>31</v>
      </c>
      <c r="C42">
        <v>6185523</v>
      </c>
      <c r="E42">
        <v>123862</v>
      </c>
      <c r="F42" t="s">
        <v>393</v>
      </c>
      <c r="G42">
        <v>6142352</v>
      </c>
    </row>
    <row r="43" spans="1:7" x14ac:dyDescent="0.35">
      <c r="A43">
        <v>100752</v>
      </c>
      <c r="B43" t="s">
        <v>31</v>
      </c>
      <c r="C43">
        <v>6078976</v>
      </c>
      <c r="E43">
        <v>123869</v>
      </c>
      <c r="F43" t="s">
        <v>393</v>
      </c>
      <c r="G43">
        <v>2621820</v>
      </c>
    </row>
    <row r="44" spans="1:7" x14ac:dyDescent="0.35">
      <c r="A44">
        <v>100849</v>
      </c>
      <c r="B44" t="s">
        <v>31</v>
      </c>
      <c r="C44">
        <v>6693713</v>
      </c>
      <c r="E44">
        <v>123878</v>
      </c>
      <c r="F44" t="s">
        <v>393</v>
      </c>
      <c r="G44">
        <v>4387944</v>
      </c>
    </row>
    <row r="45" spans="1:7" x14ac:dyDescent="0.35">
      <c r="A45">
        <v>100857</v>
      </c>
      <c r="B45" t="s">
        <v>31</v>
      </c>
      <c r="C45">
        <v>6459750</v>
      </c>
      <c r="E45">
        <v>123883</v>
      </c>
      <c r="F45" t="s">
        <v>393</v>
      </c>
      <c r="G45">
        <v>7429228</v>
      </c>
    </row>
    <row r="46" spans="1:7" x14ac:dyDescent="0.35">
      <c r="A46">
        <v>100859</v>
      </c>
      <c r="B46" t="s">
        <v>31</v>
      </c>
      <c r="C46">
        <v>5560072</v>
      </c>
      <c r="E46">
        <v>123893</v>
      </c>
      <c r="F46" t="s">
        <v>393</v>
      </c>
      <c r="G46">
        <v>3582396</v>
      </c>
    </row>
    <row r="47" spans="1:7" x14ac:dyDescent="0.35">
      <c r="A47">
        <v>100965</v>
      </c>
      <c r="B47" t="s">
        <v>31</v>
      </c>
      <c r="C47">
        <v>8208480</v>
      </c>
      <c r="E47">
        <v>126458</v>
      </c>
      <c r="F47" t="s">
        <v>393</v>
      </c>
      <c r="G47">
        <v>3641824</v>
      </c>
    </row>
    <row r="48" spans="1:7" x14ac:dyDescent="0.35">
      <c r="A48">
        <v>100966</v>
      </c>
      <c r="B48" t="s">
        <v>31</v>
      </c>
      <c r="C48">
        <v>10868855</v>
      </c>
      <c r="E48">
        <v>126473</v>
      </c>
      <c r="F48" t="s">
        <v>393</v>
      </c>
      <c r="G48">
        <v>2682760</v>
      </c>
    </row>
    <row r="49" spans="1:7" x14ac:dyDescent="0.35">
      <c r="A49">
        <v>100967</v>
      </c>
      <c r="B49" t="s">
        <v>31</v>
      </c>
      <c r="C49">
        <v>13006608</v>
      </c>
      <c r="E49">
        <v>126510</v>
      </c>
      <c r="F49" t="s">
        <v>393</v>
      </c>
      <c r="G49">
        <v>4616859</v>
      </c>
    </row>
    <row r="50" spans="1:7" x14ac:dyDescent="0.35">
      <c r="A50">
        <v>100972</v>
      </c>
      <c r="B50" t="s">
        <v>31</v>
      </c>
      <c r="C50">
        <v>7115765</v>
      </c>
      <c r="E50">
        <v>131969</v>
      </c>
      <c r="F50" t="s">
        <v>393</v>
      </c>
      <c r="G50">
        <v>4966744</v>
      </c>
    </row>
    <row r="51" spans="1:7" x14ac:dyDescent="0.35">
      <c r="A51">
        <v>100973</v>
      </c>
      <c r="B51" t="s">
        <v>31</v>
      </c>
      <c r="C51">
        <v>11238260</v>
      </c>
      <c r="F51" t="s">
        <v>926</v>
      </c>
      <c r="G51">
        <f>MIN(G2:G50)</f>
        <v>1897983</v>
      </c>
    </row>
    <row r="52" spans="1:7" x14ac:dyDescent="0.35">
      <c r="A52">
        <v>100974</v>
      </c>
      <c r="B52" t="s">
        <v>31</v>
      </c>
      <c r="C52">
        <v>10688542</v>
      </c>
      <c r="F52" t="s">
        <v>927</v>
      </c>
      <c r="G52">
        <f>MAX(G2:G50)</f>
        <v>10206480</v>
      </c>
    </row>
    <row r="53" spans="1:7" x14ac:dyDescent="0.35">
      <c r="A53">
        <v>100975</v>
      </c>
      <c r="B53" t="s">
        <v>31</v>
      </c>
      <c r="C53">
        <v>13086960</v>
      </c>
    </row>
    <row r="54" spans="1:7" x14ac:dyDescent="0.35">
      <c r="A54">
        <v>100977</v>
      </c>
      <c r="B54" t="s">
        <v>31</v>
      </c>
      <c r="C54">
        <v>11951527</v>
      </c>
    </row>
    <row r="55" spans="1:7" x14ac:dyDescent="0.35">
      <c r="A55">
        <v>100978</v>
      </c>
      <c r="B55" t="s">
        <v>31</v>
      </c>
      <c r="C55">
        <v>7169840</v>
      </c>
    </row>
    <row r="56" spans="1:7" x14ac:dyDescent="0.35">
      <c r="A56">
        <v>100979</v>
      </c>
      <c r="B56" t="s">
        <v>31</v>
      </c>
      <c r="C56">
        <v>5769516</v>
      </c>
    </row>
    <row r="57" spans="1:7" x14ac:dyDescent="0.35">
      <c r="A57">
        <v>101053</v>
      </c>
      <c r="B57" t="s">
        <v>31</v>
      </c>
      <c r="C57">
        <v>8617748</v>
      </c>
    </row>
    <row r="58" spans="1:7" x14ac:dyDescent="0.35">
      <c r="A58">
        <v>101154</v>
      </c>
      <c r="B58" t="s">
        <v>31</v>
      </c>
      <c r="C58">
        <v>7897365</v>
      </c>
    </row>
    <row r="59" spans="1:7" x14ac:dyDescent="0.35">
      <c r="A59">
        <v>101243</v>
      </c>
      <c r="B59" t="s">
        <v>31</v>
      </c>
      <c r="C59">
        <v>7808112</v>
      </c>
    </row>
    <row r="60" spans="1:7" x14ac:dyDescent="0.35">
      <c r="A60">
        <v>101244</v>
      </c>
      <c r="B60" t="s">
        <v>31</v>
      </c>
      <c r="C60">
        <v>13344422</v>
      </c>
    </row>
    <row r="61" spans="1:7" x14ac:dyDescent="0.35">
      <c r="A61">
        <v>101245</v>
      </c>
      <c r="B61" t="s">
        <v>31</v>
      </c>
      <c r="C61">
        <v>12653010</v>
      </c>
    </row>
    <row r="62" spans="1:7" x14ac:dyDescent="0.35">
      <c r="A62">
        <v>101247</v>
      </c>
      <c r="B62" t="s">
        <v>31</v>
      </c>
      <c r="C62">
        <v>7638435</v>
      </c>
    </row>
    <row r="63" spans="1:7" x14ac:dyDescent="0.35">
      <c r="A63">
        <v>101345</v>
      </c>
      <c r="B63" t="s">
        <v>31</v>
      </c>
      <c r="C63">
        <v>5367068</v>
      </c>
    </row>
    <row r="64" spans="1:7" x14ac:dyDescent="0.35">
      <c r="A64">
        <v>101361</v>
      </c>
      <c r="B64" t="s">
        <v>31</v>
      </c>
      <c r="C64">
        <v>4706280</v>
      </c>
    </row>
    <row r="65" spans="1:3" x14ac:dyDescent="0.35">
      <c r="A65">
        <v>101362</v>
      </c>
      <c r="B65" t="s">
        <v>31</v>
      </c>
      <c r="C65">
        <v>6508560</v>
      </c>
    </row>
    <row r="66" spans="1:3" x14ac:dyDescent="0.35">
      <c r="A66">
        <v>101364</v>
      </c>
      <c r="B66" t="s">
        <v>31</v>
      </c>
      <c r="C66">
        <v>6580008</v>
      </c>
    </row>
    <row r="67" spans="1:3" x14ac:dyDescent="0.35">
      <c r="A67">
        <v>101564</v>
      </c>
      <c r="B67" t="s">
        <v>31</v>
      </c>
      <c r="C67">
        <v>5744124</v>
      </c>
    </row>
    <row r="68" spans="1:3" x14ac:dyDescent="0.35">
      <c r="A68">
        <v>101676</v>
      </c>
      <c r="B68" t="s">
        <v>31</v>
      </c>
      <c r="C68">
        <v>5316480</v>
      </c>
    </row>
    <row r="69" spans="1:3" x14ac:dyDescent="0.35">
      <c r="A69">
        <v>101811</v>
      </c>
      <c r="B69" t="s">
        <v>31</v>
      </c>
      <c r="C69">
        <v>4572224</v>
      </c>
    </row>
    <row r="70" spans="1:3" x14ac:dyDescent="0.35">
      <c r="A70">
        <v>101813</v>
      </c>
      <c r="B70" t="s">
        <v>31</v>
      </c>
      <c r="C70">
        <v>3982647</v>
      </c>
    </row>
    <row r="71" spans="1:3" x14ac:dyDescent="0.35">
      <c r="A71">
        <v>101814</v>
      </c>
      <c r="B71" t="s">
        <v>31</v>
      </c>
      <c r="C71">
        <v>4326860</v>
      </c>
    </row>
    <row r="72" spans="1:3" x14ac:dyDescent="0.35">
      <c r="A72">
        <v>101821</v>
      </c>
      <c r="B72" t="s">
        <v>31</v>
      </c>
      <c r="C72">
        <v>5029212</v>
      </c>
    </row>
    <row r="73" spans="1:3" x14ac:dyDescent="0.35">
      <c r="A73">
        <v>101823</v>
      </c>
      <c r="B73" t="s">
        <v>31</v>
      </c>
      <c r="C73">
        <v>5782088</v>
      </c>
    </row>
    <row r="74" spans="1:3" x14ac:dyDescent="0.35">
      <c r="A74">
        <v>101928</v>
      </c>
      <c r="B74" t="s">
        <v>31</v>
      </c>
      <c r="C74">
        <v>7188608</v>
      </c>
    </row>
    <row r="75" spans="1:3" x14ac:dyDescent="0.35">
      <c r="A75">
        <v>101934</v>
      </c>
      <c r="B75" t="s">
        <v>31</v>
      </c>
      <c r="C75">
        <v>10488540</v>
      </c>
    </row>
    <row r="76" spans="1:3" x14ac:dyDescent="0.35">
      <c r="A76">
        <v>101939</v>
      </c>
      <c r="B76" t="s">
        <v>31</v>
      </c>
      <c r="C76">
        <v>9559440</v>
      </c>
    </row>
    <row r="77" spans="1:3" x14ac:dyDescent="0.35">
      <c r="A77">
        <v>101940</v>
      </c>
      <c r="B77" t="s">
        <v>31</v>
      </c>
      <c r="C77">
        <v>11726990</v>
      </c>
    </row>
    <row r="78" spans="1:3" x14ac:dyDescent="0.35">
      <c r="A78">
        <v>101941</v>
      </c>
      <c r="B78" t="s">
        <v>31</v>
      </c>
      <c r="C78">
        <v>8945328</v>
      </c>
    </row>
    <row r="79" spans="1:3" x14ac:dyDescent="0.35">
      <c r="A79">
        <v>101943</v>
      </c>
      <c r="B79" t="s">
        <v>31</v>
      </c>
      <c r="C79">
        <v>5920156</v>
      </c>
    </row>
    <row r="80" spans="1:3" x14ac:dyDescent="0.35">
      <c r="A80">
        <v>102045</v>
      </c>
      <c r="B80" t="s">
        <v>31</v>
      </c>
      <c r="C80">
        <v>9605418</v>
      </c>
    </row>
    <row r="81" spans="1:3" x14ac:dyDescent="0.35">
      <c r="A81">
        <v>102048</v>
      </c>
      <c r="B81" t="s">
        <v>31</v>
      </c>
      <c r="C81">
        <v>6893532</v>
      </c>
    </row>
    <row r="82" spans="1:3" x14ac:dyDescent="0.35">
      <c r="A82">
        <v>102049</v>
      </c>
      <c r="B82" t="s">
        <v>31</v>
      </c>
      <c r="C82">
        <v>8015004</v>
      </c>
    </row>
    <row r="83" spans="1:3" x14ac:dyDescent="0.35">
      <c r="A83">
        <v>102052</v>
      </c>
      <c r="B83" t="s">
        <v>31</v>
      </c>
      <c r="C83">
        <v>5101525</v>
      </c>
    </row>
    <row r="84" spans="1:3" x14ac:dyDescent="0.35">
      <c r="A84">
        <v>102053</v>
      </c>
      <c r="B84" t="s">
        <v>31</v>
      </c>
      <c r="C84">
        <v>6331250</v>
      </c>
    </row>
    <row r="85" spans="1:3" x14ac:dyDescent="0.35">
      <c r="A85">
        <v>102055</v>
      </c>
      <c r="B85" t="s">
        <v>31</v>
      </c>
      <c r="C85">
        <v>7964142</v>
      </c>
    </row>
    <row r="86" spans="1:3" x14ac:dyDescent="0.35">
      <c r="A86">
        <v>102056</v>
      </c>
      <c r="B86" t="s">
        <v>31</v>
      </c>
      <c r="C86">
        <v>4577678</v>
      </c>
    </row>
    <row r="87" spans="1:3" x14ac:dyDescent="0.35">
      <c r="A87">
        <v>102153</v>
      </c>
      <c r="B87" t="s">
        <v>31</v>
      </c>
      <c r="C87">
        <v>6912816</v>
      </c>
    </row>
    <row r="88" spans="1:3" x14ac:dyDescent="0.35">
      <c r="A88">
        <v>102154</v>
      </c>
      <c r="B88" t="s">
        <v>31</v>
      </c>
      <c r="C88">
        <v>9594800</v>
      </c>
    </row>
    <row r="89" spans="1:3" x14ac:dyDescent="0.35">
      <c r="A89">
        <v>102156</v>
      </c>
      <c r="B89" t="s">
        <v>31</v>
      </c>
      <c r="C89">
        <v>10917658</v>
      </c>
    </row>
    <row r="90" spans="1:3" x14ac:dyDescent="0.35">
      <c r="A90">
        <v>102157</v>
      </c>
      <c r="B90" t="s">
        <v>31</v>
      </c>
      <c r="C90">
        <v>11023884</v>
      </c>
    </row>
    <row r="91" spans="1:3" x14ac:dyDescent="0.35">
      <c r="A91">
        <v>102239</v>
      </c>
      <c r="B91" t="s">
        <v>31</v>
      </c>
      <c r="C91">
        <v>10905100</v>
      </c>
    </row>
    <row r="92" spans="1:3" x14ac:dyDescent="0.35">
      <c r="A92">
        <v>102449</v>
      </c>
      <c r="B92" t="s">
        <v>31</v>
      </c>
      <c r="C92">
        <v>3874794</v>
      </c>
    </row>
    <row r="93" spans="1:3" x14ac:dyDescent="0.35">
      <c r="A93">
        <v>102451</v>
      </c>
      <c r="B93" t="s">
        <v>31</v>
      </c>
      <c r="C93">
        <v>7500405</v>
      </c>
    </row>
    <row r="94" spans="1:3" x14ac:dyDescent="0.35">
      <c r="A94">
        <v>102539</v>
      </c>
      <c r="B94" t="s">
        <v>31</v>
      </c>
      <c r="C94">
        <v>10293612</v>
      </c>
    </row>
    <row r="95" spans="1:3" x14ac:dyDescent="0.35">
      <c r="A95">
        <v>102545</v>
      </c>
      <c r="B95" t="s">
        <v>31</v>
      </c>
      <c r="C95">
        <v>6848144</v>
      </c>
    </row>
    <row r="96" spans="1:3" x14ac:dyDescent="0.35">
      <c r="A96">
        <v>102599</v>
      </c>
      <c r="B96" t="s">
        <v>31</v>
      </c>
      <c r="C96">
        <v>3630165</v>
      </c>
    </row>
    <row r="97" spans="1:3" x14ac:dyDescent="0.35">
      <c r="A97">
        <v>102673</v>
      </c>
      <c r="B97" t="s">
        <v>31</v>
      </c>
      <c r="C97">
        <v>8274019</v>
      </c>
    </row>
    <row r="98" spans="1:3" x14ac:dyDescent="0.35">
      <c r="A98">
        <v>102674</v>
      </c>
      <c r="B98" t="s">
        <v>31</v>
      </c>
      <c r="C98">
        <v>6805334</v>
      </c>
    </row>
    <row r="99" spans="1:3" x14ac:dyDescent="0.35">
      <c r="A99">
        <v>102679</v>
      </c>
      <c r="B99" t="s">
        <v>31</v>
      </c>
      <c r="C99">
        <v>9504157</v>
      </c>
    </row>
    <row r="100" spans="1:3" x14ac:dyDescent="0.35">
      <c r="A100">
        <v>102681</v>
      </c>
      <c r="B100" t="s">
        <v>31</v>
      </c>
      <c r="C100">
        <v>7574112</v>
      </c>
    </row>
    <row r="101" spans="1:3" x14ac:dyDescent="0.35">
      <c r="A101">
        <v>102683</v>
      </c>
      <c r="B101" t="s">
        <v>31</v>
      </c>
      <c r="C101">
        <v>7976276</v>
      </c>
    </row>
    <row r="102" spans="1:3" x14ac:dyDescent="0.35">
      <c r="A102">
        <v>102776</v>
      </c>
      <c r="B102" t="s">
        <v>31</v>
      </c>
      <c r="C102">
        <v>10545594</v>
      </c>
    </row>
    <row r="103" spans="1:3" x14ac:dyDescent="0.35">
      <c r="A103">
        <v>102782</v>
      </c>
      <c r="B103" t="s">
        <v>31</v>
      </c>
      <c r="C103">
        <v>11006491</v>
      </c>
    </row>
    <row r="104" spans="1:3" x14ac:dyDescent="0.35">
      <c r="A104">
        <v>102784</v>
      </c>
      <c r="B104" t="s">
        <v>31</v>
      </c>
      <c r="C104">
        <v>7632040</v>
      </c>
    </row>
    <row r="105" spans="1:3" x14ac:dyDescent="0.35">
      <c r="A105">
        <v>102786</v>
      </c>
      <c r="B105" t="s">
        <v>31</v>
      </c>
      <c r="C105">
        <v>10217025</v>
      </c>
    </row>
    <row r="106" spans="1:3" x14ac:dyDescent="0.35">
      <c r="A106">
        <v>102787</v>
      </c>
      <c r="B106" t="s">
        <v>31</v>
      </c>
      <c r="C106">
        <v>9218930</v>
      </c>
    </row>
    <row r="107" spans="1:3" x14ac:dyDescent="0.35">
      <c r="A107">
        <v>102849</v>
      </c>
      <c r="B107" t="s">
        <v>31</v>
      </c>
      <c r="C107">
        <v>6988280</v>
      </c>
    </row>
    <row r="108" spans="1:3" x14ac:dyDescent="0.35">
      <c r="A108">
        <v>102850</v>
      </c>
      <c r="B108" t="s">
        <v>31</v>
      </c>
      <c r="C108">
        <v>5467395</v>
      </c>
    </row>
    <row r="109" spans="1:3" x14ac:dyDescent="0.35">
      <c r="A109">
        <v>102851</v>
      </c>
      <c r="B109" t="s">
        <v>31</v>
      </c>
      <c r="C109">
        <v>7930572</v>
      </c>
    </row>
    <row r="110" spans="1:3" x14ac:dyDescent="0.35">
      <c r="A110">
        <v>102852</v>
      </c>
      <c r="B110" t="s">
        <v>31</v>
      </c>
      <c r="C110">
        <v>4585266</v>
      </c>
    </row>
    <row r="111" spans="1:3" x14ac:dyDescent="0.35">
      <c r="A111">
        <v>102854</v>
      </c>
      <c r="B111" t="s">
        <v>31</v>
      </c>
      <c r="C111">
        <v>9143328</v>
      </c>
    </row>
    <row r="112" spans="1:3" x14ac:dyDescent="0.35">
      <c r="A112">
        <v>102856</v>
      </c>
      <c r="B112" t="s">
        <v>31</v>
      </c>
      <c r="C112">
        <v>9540195</v>
      </c>
    </row>
    <row r="113" spans="1:3" x14ac:dyDescent="0.35">
      <c r="A113">
        <v>102857</v>
      </c>
      <c r="B113" t="s">
        <v>31</v>
      </c>
      <c r="C113">
        <v>6852628</v>
      </c>
    </row>
    <row r="114" spans="1:3" x14ac:dyDescent="0.35">
      <c r="A114">
        <v>102858</v>
      </c>
      <c r="B114" t="s">
        <v>31</v>
      </c>
      <c r="C114">
        <v>9738060</v>
      </c>
    </row>
    <row r="115" spans="1:3" x14ac:dyDescent="0.35">
      <c r="A115">
        <v>102860</v>
      </c>
      <c r="B115" t="s">
        <v>31</v>
      </c>
      <c r="C115">
        <v>8732545</v>
      </c>
    </row>
    <row r="116" spans="1:3" x14ac:dyDescent="0.35">
      <c r="A116">
        <v>102861</v>
      </c>
      <c r="B116" t="s">
        <v>31</v>
      </c>
      <c r="C116">
        <v>5814780</v>
      </c>
    </row>
    <row r="117" spans="1:3" x14ac:dyDescent="0.35">
      <c r="A117">
        <v>102929</v>
      </c>
      <c r="B117" t="s">
        <v>31</v>
      </c>
      <c r="C117">
        <v>5104128</v>
      </c>
    </row>
    <row r="118" spans="1:3" x14ac:dyDescent="0.35">
      <c r="A118">
        <v>103009</v>
      </c>
      <c r="B118" t="s">
        <v>31</v>
      </c>
      <c r="C118">
        <v>5765604</v>
      </c>
    </row>
    <row r="119" spans="1:3" x14ac:dyDescent="0.35">
      <c r="A119">
        <v>103013</v>
      </c>
      <c r="B119" t="s">
        <v>31</v>
      </c>
      <c r="C119">
        <v>6504323</v>
      </c>
    </row>
    <row r="120" spans="1:3" x14ac:dyDescent="0.35">
      <c r="A120">
        <v>103080</v>
      </c>
      <c r="B120" t="s">
        <v>31</v>
      </c>
      <c r="C120">
        <v>10160865</v>
      </c>
    </row>
    <row r="121" spans="1:3" x14ac:dyDescent="0.35">
      <c r="A121">
        <v>103094</v>
      </c>
      <c r="B121" t="s">
        <v>31</v>
      </c>
      <c r="C121">
        <v>7128540</v>
      </c>
    </row>
    <row r="122" spans="1:3" x14ac:dyDescent="0.35">
      <c r="A122">
        <v>103097</v>
      </c>
      <c r="B122" t="s">
        <v>31</v>
      </c>
      <c r="C122">
        <v>8105625</v>
      </c>
    </row>
    <row r="123" spans="1:3" x14ac:dyDescent="0.35">
      <c r="A123">
        <v>103100</v>
      </c>
      <c r="B123" t="s">
        <v>31</v>
      </c>
      <c r="C123">
        <v>5305120</v>
      </c>
    </row>
    <row r="124" spans="1:3" x14ac:dyDescent="0.35">
      <c r="A124">
        <v>103101</v>
      </c>
      <c r="B124" t="s">
        <v>31</v>
      </c>
      <c r="C124">
        <v>5626081</v>
      </c>
    </row>
    <row r="125" spans="1:3" x14ac:dyDescent="0.35">
      <c r="A125">
        <v>103103</v>
      </c>
      <c r="B125" t="s">
        <v>31</v>
      </c>
      <c r="C125">
        <v>6363518</v>
      </c>
    </row>
    <row r="126" spans="1:3" x14ac:dyDescent="0.35">
      <c r="A126">
        <v>103105</v>
      </c>
      <c r="B126" t="s">
        <v>31</v>
      </c>
      <c r="C126">
        <v>6368796</v>
      </c>
    </row>
    <row r="127" spans="1:3" x14ac:dyDescent="0.35">
      <c r="A127">
        <v>103106</v>
      </c>
      <c r="B127" t="s">
        <v>31</v>
      </c>
      <c r="C127">
        <v>7116984</v>
      </c>
    </row>
    <row r="128" spans="1:3" x14ac:dyDescent="0.35">
      <c r="A128">
        <v>131280</v>
      </c>
      <c r="B128" t="s">
        <v>31</v>
      </c>
      <c r="C128">
        <v>4335525</v>
      </c>
    </row>
    <row r="129" spans="1:3" x14ac:dyDescent="0.35">
      <c r="A129">
        <v>131310</v>
      </c>
      <c r="B129" t="s">
        <v>31</v>
      </c>
      <c r="C129">
        <v>7316990</v>
      </c>
    </row>
    <row r="130" spans="1:3" x14ac:dyDescent="0.35">
      <c r="A130">
        <v>131690</v>
      </c>
      <c r="B130" t="s">
        <v>31</v>
      </c>
      <c r="C130">
        <v>5811366</v>
      </c>
    </row>
    <row r="131" spans="1:3" x14ac:dyDescent="0.35">
      <c r="A131">
        <v>131757</v>
      </c>
      <c r="B131" t="s">
        <v>31</v>
      </c>
      <c r="C131">
        <v>9051190</v>
      </c>
    </row>
    <row r="132" spans="1:3" x14ac:dyDescent="0.35">
      <c r="A132">
        <v>132058</v>
      </c>
      <c r="B132" t="s">
        <v>31</v>
      </c>
      <c r="C132">
        <v>11086068</v>
      </c>
    </row>
    <row r="133" spans="1:3" x14ac:dyDescent="0.35">
      <c r="A133">
        <v>132256</v>
      </c>
      <c r="B133" t="s">
        <v>31</v>
      </c>
      <c r="C133">
        <v>9923392</v>
      </c>
    </row>
    <row r="134" spans="1:3" x14ac:dyDescent="0.35">
      <c r="A134">
        <v>133289</v>
      </c>
      <c r="B134" t="s">
        <v>31</v>
      </c>
      <c r="C134">
        <v>5011824</v>
      </c>
    </row>
    <row r="135" spans="1:3" x14ac:dyDescent="0.35">
      <c r="A135">
        <v>133405</v>
      </c>
      <c r="B135" t="s">
        <v>31</v>
      </c>
      <c r="C135">
        <v>9440283</v>
      </c>
    </row>
    <row r="136" spans="1:3" x14ac:dyDescent="0.35">
      <c r="A136">
        <v>133561</v>
      </c>
      <c r="B136" t="s">
        <v>31</v>
      </c>
      <c r="C136">
        <v>11785454</v>
      </c>
    </row>
    <row r="137" spans="1:3" x14ac:dyDescent="0.35">
      <c r="A137">
        <v>133599</v>
      </c>
      <c r="B137" t="s">
        <v>31</v>
      </c>
      <c r="C137">
        <v>3177200</v>
      </c>
    </row>
    <row r="138" spans="1:3" x14ac:dyDescent="0.35">
      <c r="A138">
        <v>133724</v>
      </c>
      <c r="B138" t="s">
        <v>31</v>
      </c>
      <c r="C138">
        <v>17871840</v>
      </c>
    </row>
    <row r="139" spans="1:3" x14ac:dyDescent="0.35">
      <c r="A139">
        <v>135747</v>
      </c>
      <c r="B139" t="s">
        <v>31</v>
      </c>
      <c r="C139">
        <v>10310080</v>
      </c>
    </row>
    <row r="140" spans="1:3" x14ac:dyDescent="0.35">
      <c r="A140">
        <v>135762</v>
      </c>
      <c r="B140" t="s">
        <v>31</v>
      </c>
      <c r="C140">
        <v>3933572</v>
      </c>
    </row>
    <row r="141" spans="1:3" x14ac:dyDescent="0.35">
      <c r="A141">
        <v>135843</v>
      </c>
      <c r="B141" t="s">
        <v>31</v>
      </c>
      <c r="C141">
        <v>5639670</v>
      </c>
    </row>
    <row r="142" spans="1:3" x14ac:dyDescent="0.35">
      <c r="A142">
        <v>136028</v>
      </c>
      <c r="B142" t="s">
        <v>31</v>
      </c>
      <c r="C142">
        <v>9140352</v>
      </c>
    </row>
    <row r="143" spans="1:3" x14ac:dyDescent="0.35">
      <c r="B143" t="s">
        <v>926</v>
      </c>
      <c r="C143">
        <f>MIN(C2:C142)</f>
        <v>3177200</v>
      </c>
    </row>
    <row r="144" spans="1:3" x14ac:dyDescent="0.35">
      <c r="B144" t="s">
        <v>927</v>
      </c>
      <c r="C144">
        <f>MAX(C2:C142)</f>
        <v>17871840</v>
      </c>
    </row>
  </sheetData>
  <mergeCells count="4">
    <mergeCell ref="K2:L2"/>
    <mergeCell ref="M2:N2"/>
    <mergeCell ref="I2:J2"/>
    <mergeCell ref="I1:N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542C-23CF-454E-B49E-DFF460FB9633}">
  <dimension ref="A1:AI759"/>
  <sheetViews>
    <sheetView zoomScale="107" zoomScaleNormal="83" workbookViewId="0">
      <selection activeCell="V33" sqref="V33:V34"/>
    </sheetView>
  </sheetViews>
  <sheetFormatPr defaultRowHeight="14.5" x14ac:dyDescent="0.35"/>
  <cols>
    <col min="1" max="1" width="12.453125" customWidth="1"/>
    <col min="2" max="2" width="13.453125" customWidth="1"/>
    <col min="3" max="3" width="19.08984375" customWidth="1"/>
    <col min="4" max="4" width="14.7265625" customWidth="1"/>
    <col min="5" max="5" width="15.90625" customWidth="1"/>
    <col min="6" max="6" width="16.90625" customWidth="1"/>
    <col min="7" max="7" width="11.453125" customWidth="1"/>
    <col min="8" max="8" width="12.453125" customWidth="1"/>
    <col min="9" max="9" width="13.90625" customWidth="1"/>
    <col min="10" max="10" width="11.7265625" customWidth="1"/>
    <col min="12" max="12" width="10.7265625" customWidth="1"/>
    <col min="13" max="13" width="11.54296875" customWidth="1"/>
    <col min="14" max="14" width="17.26953125" bestFit="1" customWidth="1"/>
    <col min="15" max="15" width="11.81640625" customWidth="1"/>
    <col min="16" max="19" width="16.7265625" bestFit="1" customWidth="1"/>
    <col min="20" max="20" width="17.26953125" bestFit="1" customWidth="1"/>
    <col min="21" max="21" width="11.81640625" customWidth="1"/>
    <col min="22" max="22" width="16.7265625" bestFit="1" customWidth="1"/>
    <col min="23" max="23" width="11.54296875" customWidth="1"/>
    <col min="27" max="31" width="16.7265625" bestFit="1" customWidth="1"/>
    <col min="32" max="32" width="11.90625" customWidth="1"/>
    <col min="33" max="33" width="10.36328125" customWidth="1"/>
    <col min="34" max="34" width="12.6328125" customWidth="1"/>
  </cols>
  <sheetData>
    <row r="1" spans="1:35" x14ac:dyDescent="0.35">
      <c r="A1" s="3" t="s">
        <v>370</v>
      </c>
      <c r="B1" s="3" t="s">
        <v>233</v>
      </c>
      <c r="C1" s="3" t="s">
        <v>333</v>
      </c>
      <c r="D1" s="3" t="s">
        <v>490</v>
      </c>
      <c r="E1" s="3" t="s">
        <v>190</v>
      </c>
      <c r="F1" s="3" t="s">
        <v>403</v>
      </c>
      <c r="G1" s="3" t="s">
        <v>31</v>
      </c>
      <c r="H1" s="3" t="s">
        <v>413</v>
      </c>
      <c r="I1" s="3" t="s">
        <v>393</v>
      </c>
      <c r="J1" s="3" t="s">
        <v>921</v>
      </c>
      <c r="L1" t="s">
        <v>934</v>
      </c>
      <c r="N1" t="s">
        <v>370</v>
      </c>
      <c r="O1" t="s">
        <v>233</v>
      </c>
      <c r="P1" t="s">
        <v>333</v>
      </c>
      <c r="Q1" t="s">
        <v>490</v>
      </c>
      <c r="R1" t="s">
        <v>190</v>
      </c>
      <c r="S1" t="s">
        <v>403</v>
      </c>
      <c r="T1" t="s">
        <v>31</v>
      </c>
      <c r="U1" t="s">
        <v>413</v>
      </c>
      <c r="V1" t="s">
        <v>393</v>
      </c>
      <c r="W1" t="s">
        <v>921</v>
      </c>
      <c r="Z1" t="s">
        <v>934</v>
      </c>
      <c r="AA1">
        <v>0.2</v>
      </c>
      <c r="AB1">
        <v>0.25</v>
      </c>
      <c r="AC1">
        <v>0.5</v>
      </c>
      <c r="AD1">
        <v>0.75</v>
      </c>
      <c r="AE1">
        <v>0.8</v>
      </c>
      <c r="AF1" s="3">
        <v>0.99</v>
      </c>
    </row>
    <row r="2" spans="1:35" x14ac:dyDescent="0.35">
      <c r="A2" s="3">
        <v>4714090</v>
      </c>
      <c r="B2" s="3">
        <v>5365140</v>
      </c>
      <c r="C2" s="3">
        <v>7542960</v>
      </c>
      <c r="D2" s="3">
        <v>5976916</v>
      </c>
      <c r="E2" s="3">
        <v>4693500</v>
      </c>
      <c r="F2" s="3">
        <v>3419752</v>
      </c>
      <c r="G2" s="3">
        <v>10712937</v>
      </c>
      <c r="H2" s="3">
        <v>5408992</v>
      </c>
      <c r="I2" s="3">
        <v>5781694</v>
      </c>
      <c r="J2" s="3">
        <v>4714090</v>
      </c>
      <c r="L2">
        <v>0.2</v>
      </c>
      <c r="M2" t="s">
        <v>935</v>
      </c>
      <c r="N2" s="3">
        <f t="shared" ref="N2:V7" si="0">PERCENTILE(A$2:A$759,$L2)</f>
        <v>3949154.4</v>
      </c>
      <c r="O2" s="3">
        <f t="shared" si="0"/>
        <v>3958463.6</v>
      </c>
      <c r="P2" s="3">
        <f t="shared" si="0"/>
        <v>3731951.8000000003</v>
      </c>
      <c r="Q2" s="3">
        <f t="shared" si="0"/>
        <v>3882126.6</v>
      </c>
      <c r="R2" s="3">
        <f t="shared" si="0"/>
        <v>3895071</v>
      </c>
      <c r="S2" s="3">
        <f t="shared" si="0"/>
        <v>4214172.8</v>
      </c>
      <c r="T2" s="3">
        <f t="shared" si="0"/>
        <v>5639670</v>
      </c>
      <c r="U2" s="3">
        <f t="shared" si="0"/>
        <v>4396485.5999999996</v>
      </c>
      <c r="V2" s="3">
        <f t="shared" si="0"/>
        <v>3740643.4000000004</v>
      </c>
      <c r="W2" s="3">
        <f>PERCENTILE(J$2:J$759,$L2)</f>
        <v>4061601.6</v>
      </c>
      <c r="Z2" t="s">
        <v>942</v>
      </c>
      <c r="AA2" t="s">
        <v>935</v>
      </c>
      <c r="AB2" t="s">
        <v>937</v>
      </c>
      <c r="AC2" t="s">
        <v>939</v>
      </c>
      <c r="AD2" t="s">
        <v>938</v>
      </c>
      <c r="AE2" t="s">
        <v>936</v>
      </c>
      <c r="AF2" t="s">
        <v>949</v>
      </c>
      <c r="AG2" t="s">
        <v>940</v>
      </c>
      <c r="AH2" t="s">
        <v>941</v>
      </c>
      <c r="AI2" t="s">
        <v>925</v>
      </c>
    </row>
    <row r="3" spans="1:35" x14ac:dyDescent="0.35">
      <c r="A3" s="3">
        <v>10476320</v>
      </c>
      <c r="B3" s="3">
        <v>5745684</v>
      </c>
      <c r="C3" s="3">
        <v>3764593</v>
      </c>
      <c r="D3" s="3">
        <v>3388810</v>
      </c>
      <c r="E3" s="3">
        <v>4209915</v>
      </c>
      <c r="F3" s="3">
        <v>6018624</v>
      </c>
      <c r="G3" s="3">
        <v>8571116</v>
      </c>
      <c r="H3" s="3">
        <v>5491362</v>
      </c>
      <c r="I3" s="3">
        <v>4347081</v>
      </c>
      <c r="J3" s="3">
        <v>10476320</v>
      </c>
      <c r="L3">
        <v>0.25</v>
      </c>
      <c r="M3" t="s">
        <v>937</v>
      </c>
      <c r="N3" s="3">
        <f t="shared" si="0"/>
        <v>3995408</v>
      </c>
      <c r="O3" s="3">
        <f t="shared" si="0"/>
        <v>4168024</v>
      </c>
      <c r="P3" s="3">
        <f t="shared" si="0"/>
        <v>3938480</v>
      </c>
      <c r="Q3" s="3">
        <f t="shared" si="0"/>
        <v>4063861.5</v>
      </c>
      <c r="R3" s="3">
        <f t="shared" si="0"/>
        <v>4060696</v>
      </c>
      <c r="S3" s="3">
        <f t="shared" si="0"/>
        <v>4528161</v>
      </c>
      <c r="T3" s="3">
        <f t="shared" si="0"/>
        <v>5872906</v>
      </c>
      <c r="U3" s="3">
        <f t="shared" si="0"/>
        <v>4658141.25</v>
      </c>
      <c r="V3" s="3">
        <f t="shared" si="0"/>
        <v>3855474</v>
      </c>
      <c r="W3" s="3">
        <f t="shared" ref="W3:W7" si="1">PERCENTILE(J$2:J$759,$L3)</f>
        <v>4368267</v>
      </c>
      <c r="Z3" t="s">
        <v>31</v>
      </c>
      <c r="AA3" s="3">
        <f>PERCENTILE(G$2:G$759,AA$1)</f>
        <v>5639670</v>
      </c>
      <c r="AB3" s="3">
        <f>PERCENTILE(G$2:G$759,AB$1)</f>
        <v>5872906</v>
      </c>
      <c r="AC3" s="3">
        <f>PERCENTILE(G$2:G$759,AC$1)</f>
        <v>7500405</v>
      </c>
      <c r="AD3" s="3">
        <f>PERCENTILE(G$2:G$759,AD$1)</f>
        <v>9540195</v>
      </c>
      <c r="AE3" s="3">
        <f>PERCENTILE(G$2:G$759,AE$1)</f>
        <v>9923392</v>
      </c>
      <c r="AF3" s="3">
        <f>PERCENTILE(A$2:A$759,AF$1)</f>
        <v>10653193.6</v>
      </c>
      <c r="AG3" s="3">
        <f t="shared" ref="AG3:AG12" si="2">AD3-AB3</f>
        <v>3667289</v>
      </c>
      <c r="AH3" s="3">
        <f t="shared" ref="AH3:AH12" si="3">AE3/AA3</f>
        <v>1.7595696202082747</v>
      </c>
      <c r="AI3" s="4">
        <v>0.31673997755582395</v>
      </c>
    </row>
    <row r="4" spans="1:35" x14ac:dyDescent="0.35">
      <c r="A4" s="3">
        <v>10761600</v>
      </c>
      <c r="B4" s="3">
        <v>11103201</v>
      </c>
      <c r="C4" s="3">
        <v>8336016</v>
      </c>
      <c r="D4" s="3">
        <v>5144589</v>
      </c>
      <c r="E4" s="3">
        <v>5984550</v>
      </c>
      <c r="F4" s="3">
        <v>5826891</v>
      </c>
      <c r="G4" s="3">
        <v>7803921</v>
      </c>
      <c r="H4" s="3">
        <v>5595226</v>
      </c>
      <c r="I4" s="3">
        <v>8985192</v>
      </c>
      <c r="J4" s="3">
        <v>10761600</v>
      </c>
      <c r="L4">
        <v>0.5</v>
      </c>
      <c r="M4" t="s">
        <v>939</v>
      </c>
      <c r="N4" s="3">
        <f t="shared" si="0"/>
        <v>4930000</v>
      </c>
      <c r="O4" s="3">
        <f t="shared" si="0"/>
        <v>5118610</v>
      </c>
      <c r="P4" s="3">
        <f t="shared" si="0"/>
        <v>5710090</v>
      </c>
      <c r="Q4" s="3">
        <f t="shared" si="0"/>
        <v>5492632.5</v>
      </c>
      <c r="R4" s="3">
        <f t="shared" si="0"/>
        <v>5081300</v>
      </c>
      <c r="S4" s="3">
        <f t="shared" si="0"/>
        <v>5838063</v>
      </c>
      <c r="T4" s="3">
        <f t="shared" si="0"/>
        <v>7500405</v>
      </c>
      <c r="U4" s="3">
        <f t="shared" si="0"/>
        <v>5497122</v>
      </c>
      <c r="V4" s="3">
        <f t="shared" si="0"/>
        <v>4966744</v>
      </c>
      <c r="W4" s="3">
        <f t="shared" si="1"/>
        <v>5616958</v>
      </c>
      <c r="Z4" t="s">
        <v>413</v>
      </c>
      <c r="AA4" s="3">
        <f>PERCENTILE(H$2:H$759,AA$1)</f>
        <v>4396485.5999999996</v>
      </c>
      <c r="AB4" s="3">
        <f>PERCENTILE(H$2:H$759,AB$1)</f>
        <v>4658141.25</v>
      </c>
      <c r="AC4" s="3">
        <f>PERCENTILE(H$2:H$759,AC$1)</f>
        <v>5497122</v>
      </c>
      <c r="AD4" s="3">
        <f>PERCENTILE(H$2:H$759,AD$1)</f>
        <v>6856450.5</v>
      </c>
      <c r="AE4" s="3">
        <f>PERCENTILE(H$2:H$759,AE$1)</f>
        <v>7223696</v>
      </c>
      <c r="AF4" s="3">
        <f>PERCENTILE(B$2:B$759,AF$1)</f>
        <v>10942476.080000002</v>
      </c>
      <c r="AG4" s="3">
        <f t="shared" si="2"/>
        <v>2198309.25</v>
      </c>
      <c r="AH4" s="3">
        <f t="shared" si="3"/>
        <v>1.6430614488990936</v>
      </c>
      <c r="AI4" s="4">
        <v>-1.515474879003742E-2</v>
      </c>
    </row>
    <row r="5" spans="1:35" x14ac:dyDescent="0.35">
      <c r="A5" s="3">
        <v>3933204</v>
      </c>
      <c r="B5" s="3">
        <v>8257584</v>
      </c>
      <c r="C5" s="3">
        <v>9003489</v>
      </c>
      <c r="D5" s="3">
        <v>4049982</v>
      </c>
      <c r="E5" s="3">
        <v>5220412</v>
      </c>
      <c r="F5" s="3">
        <v>7117319</v>
      </c>
      <c r="G5" s="3">
        <v>9740015</v>
      </c>
      <c r="H5" s="3">
        <v>8288020</v>
      </c>
      <c r="I5" s="3">
        <v>1897983</v>
      </c>
      <c r="J5" s="3">
        <v>3933204</v>
      </c>
      <c r="L5">
        <v>0.75</v>
      </c>
      <c r="M5" t="s">
        <v>938</v>
      </c>
      <c r="N5" s="3">
        <f t="shared" si="0"/>
        <v>6342675.5</v>
      </c>
      <c r="O5" s="3">
        <f t="shared" si="0"/>
        <v>6463660.5</v>
      </c>
      <c r="P5" s="3">
        <f t="shared" si="0"/>
        <v>6775477</v>
      </c>
      <c r="Q5" s="3">
        <f t="shared" si="0"/>
        <v>6883854.75</v>
      </c>
      <c r="R5" s="3">
        <f t="shared" si="0"/>
        <v>6027041</v>
      </c>
      <c r="S5" s="3">
        <f t="shared" si="0"/>
        <v>6812981.25</v>
      </c>
      <c r="T5" s="3">
        <f t="shared" si="0"/>
        <v>9540195</v>
      </c>
      <c r="U5" s="3">
        <f t="shared" si="0"/>
        <v>6856450.5</v>
      </c>
      <c r="V5" s="3">
        <f t="shared" si="0"/>
        <v>6142352</v>
      </c>
      <c r="W5" s="3">
        <f t="shared" si="1"/>
        <v>7117235.25</v>
      </c>
      <c r="Z5" t="s">
        <v>403</v>
      </c>
      <c r="AA5" s="3">
        <f>PERCENTILE(F$2:F$759,AA$1)</f>
        <v>4214172.8</v>
      </c>
      <c r="AB5" s="3">
        <f>PERCENTILE(F$2:F$759,AB$1)</f>
        <v>4528161</v>
      </c>
      <c r="AC5" s="3">
        <f>PERCENTILE(F$2:F$759,AC$1)</f>
        <v>5838063</v>
      </c>
      <c r="AD5" s="3">
        <f>PERCENTILE(F$2:F$759,AD$1)</f>
        <v>6812981.25</v>
      </c>
      <c r="AE5" s="3">
        <f>PERCENTILE(F$2:F$759,AE$1)</f>
        <v>7078789.4000000004</v>
      </c>
      <c r="AF5" s="3">
        <f>PERCENTILE(C$2:C$759,AF$1)</f>
        <v>11350795.119999997</v>
      </c>
      <c r="AG5" s="3">
        <f t="shared" si="2"/>
        <v>2284820.25</v>
      </c>
      <c r="AH5" s="3">
        <f t="shared" si="3"/>
        <v>1.6797577451024317</v>
      </c>
      <c r="AI5" s="4">
        <v>-2.7118369985445478E-2</v>
      </c>
    </row>
    <row r="6" spans="1:35" x14ac:dyDescent="0.35">
      <c r="A6" s="3">
        <v>3457740</v>
      </c>
      <c r="B6" s="3">
        <v>8620928</v>
      </c>
      <c r="C6" s="3">
        <v>5510868</v>
      </c>
      <c r="D6" s="3">
        <v>5095656</v>
      </c>
      <c r="E6" s="3">
        <v>4999060</v>
      </c>
      <c r="F6" s="3">
        <v>7370068</v>
      </c>
      <c r="G6" s="3">
        <v>8208872</v>
      </c>
      <c r="H6" s="3">
        <v>5101880</v>
      </c>
      <c r="I6" s="3">
        <v>4844160</v>
      </c>
      <c r="J6" s="3">
        <v>3457740</v>
      </c>
      <c r="L6">
        <v>0.8</v>
      </c>
      <c r="M6" t="s">
        <v>936</v>
      </c>
      <c r="N6" s="3">
        <f t="shared" si="0"/>
        <v>6845993.6000000015</v>
      </c>
      <c r="O6" s="3">
        <f t="shared" si="0"/>
        <v>6866586</v>
      </c>
      <c r="P6" s="3">
        <f t="shared" si="0"/>
        <v>6992931.2000000011</v>
      </c>
      <c r="Q6" s="3">
        <f t="shared" si="0"/>
        <v>6958270.2000000002</v>
      </c>
      <c r="R6" s="3">
        <f t="shared" si="0"/>
        <v>6667778</v>
      </c>
      <c r="S6" s="3">
        <f t="shared" si="0"/>
        <v>7078789.4000000004</v>
      </c>
      <c r="T6" s="3">
        <f t="shared" si="0"/>
        <v>9923392</v>
      </c>
      <c r="U6" s="3">
        <f t="shared" si="0"/>
        <v>7223696</v>
      </c>
      <c r="V6" s="3">
        <f t="shared" si="0"/>
        <v>6507211.2000000002</v>
      </c>
      <c r="W6" s="3">
        <f t="shared" si="1"/>
        <v>7532237.2000000002</v>
      </c>
      <c r="Z6" t="s">
        <v>333</v>
      </c>
      <c r="AA6" s="3">
        <f>PERCENTILE(C$2:C$759,AA$1)</f>
        <v>3731951.8000000003</v>
      </c>
      <c r="AB6" s="3">
        <f>PERCENTILE(C$2:C$759,AB$1)</f>
        <v>3938480</v>
      </c>
      <c r="AC6" s="3">
        <f>PERCENTILE(C$2:C$759,AC$1)</f>
        <v>5710090</v>
      </c>
      <c r="AD6" s="3">
        <f>PERCENTILE(C$2:C$759,AD$1)</f>
        <v>6775477</v>
      </c>
      <c r="AE6" s="3">
        <f>PERCENTILE(C$2:C$759,AE$1)</f>
        <v>6992931.2000000011</v>
      </c>
      <c r="AF6" s="3">
        <f>PERCENTILE(D$2:D$759,AF$1)</f>
        <v>9194397.9600000009</v>
      </c>
      <c r="AG6" s="3">
        <f t="shared" si="2"/>
        <v>2836997</v>
      </c>
      <c r="AH6" s="3">
        <f t="shared" si="3"/>
        <v>1.8737999778025001</v>
      </c>
      <c r="AI6" s="4">
        <v>-6.0711537120346937E-2</v>
      </c>
    </row>
    <row r="7" spans="1:35" x14ac:dyDescent="0.35">
      <c r="A7" s="3">
        <v>8665954</v>
      </c>
      <c r="B7" s="3">
        <v>8063328</v>
      </c>
      <c r="C7" s="3">
        <v>6477996</v>
      </c>
      <c r="D7" s="3">
        <v>6577851</v>
      </c>
      <c r="E7" s="3">
        <v>3756970</v>
      </c>
      <c r="F7" s="3">
        <v>5881347</v>
      </c>
      <c r="G7" s="3">
        <v>6827722</v>
      </c>
      <c r="H7" s="3">
        <v>9450401</v>
      </c>
      <c r="I7" s="3">
        <v>4280640</v>
      </c>
      <c r="J7" s="3">
        <v>8665954</v>
      </c>
      <c r="L7" s="3">
        <v>0.99</v>
      </c>
      <c r="M7" t="s">
        <v>949</v>
      </c>
      <c r="N7" s="3">
        <f t="shared" si="0"/>
        <v>10653193.6</v>
      </c>
      <c r="O7" s="3">
        <f t="shared" si="0"/>
        <v>10942476.080000002</v>
      </c>
      <c r="P7" s="3">
        <f t="shared" si="0"/>
        <v>11350795.119999997</v>
      </c>
      <c r="Q7" s="3">
        <f t="shared" si="0"/>
        <v>9194397.9600000009</v>
      </c>
      <c r="R7" s="3">
        <f t="shared" si="0"/>
        <v>9611172.0799999982</v>
      </c>
      <c r="S7" s="3">
        <f t="shared" si="0"/>
        <v>9121760.3500000015</v>
      </c>
      <c r="T7" s="3">
        <f t="shared" si="0"/>
        <v>14431647.19999999</v>
      </c>
      <c r="U7" s="3">
        <f t="shared" si="0"/>
        <v>10367422.979999997</v>
      </c>
      <c r="V7" s="3">
        <f t="shared" si="0"/>
        <v>9620261.7599999942</v>
      </c>
      <c r="W7" s="3">
        <f t="shared" si="1"/>
        <v>12203417.98999997</v>
      </c>
      <c r="Z7" t="s">
        <v>490</v>
      </c>
      <c r="AA7" s="3">
        <f>PERCENTILE(D$2:D$759,AA$1)</f>
        <v>3882126.6</v>
      </c>
      <c r="AB7" s="3">
        <f>PERCENTILE(D$2:D$759,AB$1)</f>
        <v>4063861.5</v>
      </c>
      <c r="AC7" s="3">
        <f>PERCENTILE(D$2:D$759,AC$1)</f>
        <v>5492632.5</v>
      </c>
      <c r="AD7" s="3">
        <f>PERCENTILE(D$2:D$759,AD$1)</f>
        <v>6883854.75</v>
      </c>
      <c r="AE7" s="3">
        <f>PERCENTILE(D$2:D$759,AE$1)</f>
        <v>6958270.2000000002</v>
      </c>
      <c r="AF7" s="3">
        <f>PERCENTILE(E$2:E$759,AF$1)</f>
        <v>9611172.0799999982</v>
      </c>
      <c r="AG7" s="3">
        <f t="shared" si="2"/>
        <v>2819993.25</v>
      </c>
      <c r="AH7" s="3">
        <f t="shared" si="3"/>
        <v>1.7923862142981117</v>
      </c>
      <c r="AI7" s="4">
        <v>-7.3499356495034029E-2</v>
      </c>
    </row>
    <row r="8" spans="1:35" x14ac:dyDescent="0.35">
      <c r="A8" s="3">
        <v>6253200</v>
      </c>
      <c r="B8" s="3">
        <v>3556971</v>
      </c>
      <c r="C8" s="3">
        <v>3664872</v>
      </c>
      <c r="D8" s="3">
        <v>6419500</v>
      </c>
      <c r="E8" s="3">
        <v>3698640</v>
      </c>
      <c r="F8" s="3">
        <v>6241329</v>
      </c>
      <c r="G8" s="3">
        <v>5236077</v>
      </c>
      <c r="H8" s="3">
        <v>4970628</v>
      </c>
      <c r="I8" s="3">
        <v>3806523</v>
      </c>
      <c r="J8" s="3">
        <v>6253200</v>
      </c>
      <c r="Z8" t="s">
        <v>370</v>
      </c>
      <c r="AA8" s="3">
        <f>PERCENTILE(A$2:A$759,AA$1)</f>
        <v>3949154.4</v>
      </c>
      <c r="AB8" s="3">
        <f>PERCENTILE(A$2:A$759,AB$1)</f>
        <v>3995408</v>
      </c>
      <c r="AC8" s="3">
        <f>PERCENTILE(A$2:A$759,AC$1)</f>
        <v>4930000</v>
      </c>
      <c r="AD8" s="3">
        <f>PERCENTILE(A$2:A$759,AD$1)</f>
        <v>6342675.5</v>
      </c>
      <c r="AE8" s="3">
        <f>PERCENTILE(A$2:A$759,AE$1)</f>
        <v>6845993.6000000015</v>
      </c>
      <c r="AF8" s="3">
        <f>PERCENTILE(F$2:F$759,AF$1)</f>
        <v>9121760.3500000015</v>
      </c>
      <c r="AG8" s="3">
        <f t="shared" si="2"/>
        <v>2347267.5</v>
      </c>
      <c r="AH8" s="3">
        <f t="shared" si="3"/>
        <v>1.733534044655231</v>
      </c>
      <c r="AI8" s="4">
        <v>-7.7043594384500147E-2</v>
      </c>
    </row>
    <row r="9" spans="1:35" x14ac:dyDescent="0.35">
      <c r="A9" s="3">
        <v>7231040</v>
      </c>
      <c r="B9" s="3">
        <v>5242482</v>
      </c>
      <c r="C9" s="3">
        <v>3938480</v>
      </c>
      <c r="D9" s="3">
        <v>7397509</v>
      </c>
      <c r="E9" s="3">
        <v>4298235</v>
      </c>
      <c r="F9" s="3">
        <v>4745016</v>
      </c>
      <c r="G9" s="3">
        <v>6834828</v>
      </c>
      <c r="H9" s="3">
        <v>6889500</v>
      </c>
      <c r="I9" s="3">
        <v>6365600</v>
      </c>
      <c r="J9" s="3">
        <v>7231040</v>
      </c>
      <c r="L9" s="61" t="s">
        <v>968</v>
      </c>
      <c r="M9" s="61"/>
      <c r="N9" s="61"/>
      <c r="O9" s="61"/>
      <c r="P9" s="61"/>
      <c r="Z9" t="s">
        <v>233</v>
      </c>
      <c r="AA9" s="3">
        <f>PERCENTILE(B$2:B$759,AA$1)</f>
        <v>3958463.6</v>
      </c>
      <c r="AB9" s="3">
        <f>PERCENTILE(B$2:B$759,AB$1)</f>
        <v>4168024</v>
      </c>
      <c r="AC9" s="3">
        <f>PERCENTILE(B$2:B$759,AC$1)</f>
        <v>5118610</v>
      </c>
      <c r="AD9" s="3">
        <f>PERCENTILE(B$2:B$759,AD$1)</f>
        <v>6463660.5</v>
      </c>
      <c r="AE9" s="3">
        <f>PERCENTILE(B$2:B$759,AE$1)</f>
        <v>6866586</v>
      </c>
      <c r="AF9" s="3">
        <f>PERCENTILE(G$2:G$759,AF$1)</f>
        <v>14431647.19999999</v>
      </c>
      <c r="AG9" s="3">
        <f t="shared" si="2"/>
        <v>2295636.5</v>
      </c>
      <c r="AH9" s="3">
        <f t="shared" si="3"/>
        <v>1.7346593764307949</v>
      </c>
      <c r="AI9" s="4">
        <v>-0.10072084822194816</v>
      </c>
    </row>
    <row r="10" spans="1:35" x14ac:dyDescent="0.35">
      <c r="A10" s="3">
        <v>6432151</v>
      </c>
      <c r="B10" s="3">
        <v>6496281</v>
      </c>
      <c r="C10" s="3">
        <v>4399488</v>
      </c>
      <c r="D10" s="3">
        <v>6370416</v>
      </c>
      <c r="E10" s="3">
        <v>8164892</v>
      </c>
      <c r="F10" s="3">
        <v>4291872</v>
      </c>
      <c r="G10" s="3">
        <v>7680582</v>
      </c>
      <c r="H10" s="3">
        <v>4422012</v>
      </c>
      <c r="I10" s="3">
        <v>4004480</v>
      </c>
      <c r="J10" s="3">
        <v>6432151</v>
      </c>
      <c r="L10" s="37"/>
      <c r="M10" s="61" t="s">
        <v>943</v>
      </c>
      <c r="N10" s="61"/>
      <c r="O10" s="61" t="s">
        <v>944</v>
      </c>
      <c r="P10" s="61"/>
      <c r="Z10" t="s">
        <v>190</v>
      </c>
      <c r="AA10" s="3">
        <f>PERCENTILE(E$2:E$759,AA$1)</f>
        <v>3895071</v>
      </c>
      <c r="AB10" s="3">
        <f>PERCENTILE(E$2:E$759,AB$1)</f>
        <v>4060696</v>
      </c>
      <c r="AC10" s="3">
        <f>PERCENTILE(E$2:E$759,AC$1)</f>
        <v>5081300</v>
      </c>
      <c r="AD10" s="3">
        <f>PERCENTILE(E$2:E$759,AD$1)</f>
        <v>6027041</v>
      </c>
      <c r="AE10" s="3">
        <f>PERCENTILE(E$2:E$759,AE$1)</f>
        <v>6667778</v>
      </c>
      <c r="AF10" s="3">
        <f>PERCENTILE(H$2:H$759,AF$1)</f>
        <v>10367422.979999997</v>
      </c>
      <c r="AG10" s="3">
        <f t="shared" si="2"/>
        <v>1966345</v>
      </c>
      <c r="AH10" s="3">
        <f t="shared" si="3"/>
        <v>1.7118501819350662</v>
      </c>
      <c r="AI10" s="4">
        <v>-0.11146064866671357</v>
      </c>
    </row>
    <row r="11" spans="1:35" x14ac:dyDescent="0.35">
      <c r="A11" s="3">
        <v>3862177</v>
      </c>
      <c r="B11" s="3">
        <v>6969258</v>
      </c>
      <c r="C11" s="3">
        <v>4553813</v>
      </c>
      <c r="D11" s="3">
        <v>2696424</v>
      </c>
      <c r="E11" s="3">
        <v>7819156</v>
      </c>
      <c r="F11" s="3">
        <v>5668803</v>
      </c>
      <c r="G11" s="3">
        <v>7228170</v>
      </c>
      <c r="H11" s="3">
        <v>6066495</v>
      </c>
      <c r="I11" s="3">
        <v>5990130</v>
      </c>
      <c r="J11" s="3">
        <v>3862177</v>
      </c>
      <c r="L11" s="37" t="s">
        <v>926</v>
      </c>
      <c r="M11" s="62">
        <f>MIN(G2:G142)</f>
        <v>3177200</v>
      </c>
      <c r="N11" s="62"/>
      <c r="O11" s="62">
        <f>MIN(I2:I50)</f>
        <v>1897983</v>
      </c>
      <c r="P11" s="62"/>
      <c r="Z11" t="s">
        <v>393</v>
      </c>
      <c r="AA11" s="3">
        <f>PERCENTILE(I$2:I$759,AA$1)</f>
        <v>3740643.4000000004</v>
      </c>
      <c r="AB11" s="3">
        <f>PERCENTILE(I$2:I$759,AB$1)</f>
        <v>3855474</v>
      </c>
      <c r="AC11" s="3">
        <f>PERCENTILE(I$2:I$759,AC$1)</f>
        <v>4966744</v>
      </c>
      <c r="AD11" s="3">
        <f>PERCENTILE(I$2:I$759,AD$1)</f>
        <v>6142352</v>
      </c>
      <c r="AE11" s="3">
        <f>PERCENTILE(I$2:I$759,AE$1)</f>
        <v>6507211.2000000002</v>
      </c>
      <c r="AF11" s="3">
        <f>PERCENTILE(I$2:I$759,AF$1)</f>
        <v>9620261.7599999942</v>
      </c>
      <c r="AG11" s="3">
        <f t="shared" si="2"/>
        <v>2286878</v>
      </c>
      <c r="AH11" s="3">
        <f t="shared" si="3"/>
        <v>1.7395967763192823</v>
      </c>
      <c r="AI11" s="4">
        <v>-0.11839128733694682</v>
      </c>
    </row>
    <row r="12" spans="1:35" x14ac:dyDescent="0.35">
      <c r="A12" s="3">
        <v>5416190</v>
      </c>
      <c r="B12" s="3">
        <v>7816410</v>
      </c>
      <c r="C12" s="3">
        <v>6775477</v>
      </c>
      <c r="D12" s="3">
        <v>4105500</v>
      </c>
      <c r="E12" s="3">
        <v>9770492</v>
      </c>
      <c r="F12" s="3">
        <v>3178375</v>
      </c>
      <c r="G12" s="3">
        <v>10811592</v>
      </c>
      <c r="H12" s="3">
        <v>4912880</v>
      </c>
      <c r="I12" s="3">
        <v>7771941</v>
      </c>
      <c r="J12" s="3">
        <v>5416190</v>
      </c>
      <c r="L12" s="37" t="s">
        <v>927</v>
      </c>
      <c r="M12" s="62">
        <f>MAX(G2:G142)</f>
        <v>17871840</v>
      </c>
      <c r="N12" s="62"/>
      <c r="O12" s="62">
        <f>MAX(I2:I50)</f>
        <v>10206480</v>
      </c>
      <c r="P12" s="62"/>
      <c r="Z12" t="s">
        <v>921</v>
      </c>
      <c r="AA12" s="3">
        <f>PERCENTILE(J$2:J$759,AA$1)</f>
        <v>4061601.6</v>
      </c>
      <c r="AB12" s="3">
        <f>PERCENTILE(J$2:J$759,AB$1)</f>
        <v>4368267</v>
      </c>
      <c r="AC12" s="3">
        <f>PERCENTILE(J$2:J$759,AC$1)</f>
        <v>5616958</v>
      </c>
      <c r="AD12" s="3">
        <f>PERCENTILE(J$2:J$759,AD$1)</f>
        <v>7117235.25</v>
      </c>
      <c r="AE12" s="3">
        <f>PERCENTILE(J$2:J$759,AE$1)</f>
        <v>7532237.2000000002</v>
      </c>
      <c r="AF12" s="3">
        <f>PERCENTILE(J$2:J$759,AF$1)</f>
        <v>12203417.98999997</v>
      </c>
      <c r="AG12" s="3">
        <f t="shared" si="2"/>
        <v>2748968.25</v>
      </c>
      <c r="AH12" s="3">
        <f t="shared" si="3"/>
        <v>1.8544992694507507</v>
      </c>
      <c r="AI12" s="4">
        <v>0</v>
      </c>
    </row>
    <row r="13" spans="1:35" x14ac:dyDescent="0.35">
      <c r="A13" s="3">
        <v>5193594</v>
      </c>
      <c r="B13" s="3">
        <v>5512332</v>
      </c>
      <c r="C13" s="3">
        <v>7400570</v>
      </c>
      <c r="D13" s="3">
        <v>3682190</v>
      </c>
      <c r="E13" s="3">
        <v>8924880</v>
      </c>
      <c r="F13" s="3">
        <v>6439605</v>
      </c>
      <c r="G13" s="3">
        <v>15156464</v>
      </c>
      <c r="H13" s="3">
        <v>5128432</v>
      </c>
      <c r="I13" s="3">
        <v>4369068</v>
      </c>
      <c r="J13" s="3">
        <v>5193594</v>
      </c>
      <c r="L13" s="37" t="s">
        <v>945</v>
      </c>
      <c r="M13" s="62">
        <f>AVERAGE(G2:G142)</f>
        <v>7806874.8865248226</v>
      </c>
      <c r="N13" s="62"/>
      <c r="O13" s="62">
        <f>AVERAGE(I2:I50)</f>
        <v>5227006.8775510201</v>
      </c>
      <c r="P13" s="62"/>
    </row>
    <row r="14" spans="1:35" x14ac:dyDescent="0.35">
      <c r="A14" s="3">
        <v>5132250</v>
      </c>
      <c r="B14" s="3">
        <v>7282509</v>
      </c>
      <c r="C14" s="3">
        <v>6132312</v>
      </c>
      <c r="D14" s="3">
        <v>5232465</v>
      </c>
      <c r="E14" s="3">
        <v>2596440</v>
      </c>
      <c r="F14" s="3">
        <v>4455876</v>
      </c>
      <c r="G14" s="3">
        <v>10100916</v>
      </c>
      <c r="H14" s="3">
        <v>6730101</v>
      </c>
      <c r="I14" s="3">
        <v>3374001</v>
      </c>
      <c r="J14" s="3">
        <v>5132250</v>
      </c>
      <c r="L14" s="37" t="s">
        <v>946</v>
      </c>
      <c r="M14" s="62">
        <f>M12-M11</f>
        <v>14694640</v>
      </c>
      <c r="N14" s="62"/>
      <c r="O14" s="62">
        <f>O12-O11</f>
        <v>8308497</v>
      </c>
      <c r="P14" s="62"/>
    </row>
    <row r="15" spans="1:35" x14ac:dyDescent="0.35">
      <c r="A15" s="3">
        <v>4758600</v>
      </c>
      <c r="B15" s="3">
        <v>4515559</v>
      </c>
      <c r="C15" s="3">
        <v>5435991</v>
      </c>
      <c r="D15" s="3">
        <v>3931819</v>
      </c>
      <c r="E15" s="3">
        <v>5577960</v>
      </c>
      <c r="F15" s="3">
        <v>5815360</v>
      </c>
      <c r="G15" s="3">
        <v>3926460</v>
      </c>
      <c r="H15" s="3">
        <v>5494581</v>
      </c>
      <c r="I15" s="3">
        <v>4007250</v>
      </c>
      <c r="J15" s="3">
        <v>4758600</v>
      </c>
      <c r="L15" s="37" t="s">
        <v>947</v>
      </c>
      <c r="M15" s="62">
        <f>STDEV(G2:G142)</f>
        <v>2530116.197501414</v>
      </c>
      <c r="N15" s="62"/>
      <c r="O15" s="62">
        <f>STDEV(I2:I50)</f>
        <v>1794377.2310224564</v>
      </c>
      <c r="P15" s="62"/>
    </row>
    <row r="16" spans="1:35" x14ac:dyDescent="0.35">
      <c r="A16" s="3">
        <v>3769738</v>
      </c>
      <c r="B16" s="3">
        <v>4072551</v>
      </c>
      <c r="C16" s="3">
        <v>7520425</v>
      </c>
      <c r="D16" s="3">
        <v>8872404</v>
      </c>
      <c r="E16" s="3">
        <v>5061519</v>
      </c>
      <c r="F16" s="3">
        <v>6081938</v>
      </c>
      <c r="G16" s="3">
        <v>8360532</v>
      </c>
      <c r="H16" s="3">
        <v>4717296</v>
      </c>
      <c r="I16" s="3">
        <v>3400170</v>
      </c>
      <c r="J16" s="3">
        <v>3769738</v>
      </c>
      <c r="L16" s="37" t="s">
        <v>935</v>
      </c>
      <c r="M16" s="62">
        <f>PERCENTILE(G2:G142, L2)</f>
        <v>5639670</v>
      </c>
      <c r="N16" s="62"/>
      <c r="O16" s="62">
        <f>PERCENTILE(I2:I50, L2)</f>
        <v>3740643.4000000004</v>
      </c>
      <c r="P16" s="62"/>
    </row>
    <row r="17" spans="1:16" x14ac:dyDescent="0.35">
      <c r="A17" s="3">
        <v>3959788</v>
      </c>
      <c r="B17" s="3">
        <v>8691138</v>
      </c>
      <c r="C17" s="3">
        <v>4038753</v>
      </c>
      <c r="D17" s="3">
        <v>6449821</v>
      </c>
      <c r="E17" s="3">
        <v>3924545</v>
      </c>
      <c r="F17" s="3">
        <v>4014505</v>
      </c>
      <c r="G17" s="3">
        <v>12781142</v>
      </c>
      <c r="H17" s="3">
        <v>4880408</v>
      </c>
      <c r="I17" s="3">
        <v>4116275</v>
      </c>
      <c r="J17" s="3">
        <v>3959788</v>
      </c>
      <c r="L17" s="37" t="s">
        <v>937</v>
      </c>
      <c r="M17" s="62">
        <f>PERCENTILE(G2:G142, L3)</f>
        <v>5872906</v>
      </c>
      <c r="N17" s="62"/>
      <c r="O17" s="62">
        <f>PERCENTILE(I2:I50, L3)</f>
        <v>3855474</v>
      </c>
      <c r="P17" s="62"/>
    </row>
    <row r="18" spans="1:16" x14ac:dyDescent="0.35">
      <c r="A18" s="3">
        <v>7808125</v>
      </c>
      <c r="B18" s="3">
        <v>3621420</v>
      </c>
      <c r="C18" s="3">
        <v>7235955</v>
      </c>
      <c r="D18" s="3">
        <v>6894425</v>
      </c>
      <c r="E18" s="3">
        <v>8322935</v>
      </c>
      <c r="F18" s="3">
        <v>7357950</v>
      </c>
      <c r="G18" s="3">
        <v>6156228</v>
      </c>
      <c r="H18" s="3">
        <v>10450188</v>
      </c>
      <c r="I18" s="3">
        <v>6598722</v>
      </c>
      <c r="J18" s="3">
        <v>7808125</v>
      </c>
      <c r="L18" s="37" t="s">
        <v>939</v>
      </c>
      <c r="M18" s="62">
        <f>PERCENTILE(G2:G142, L4)</f>
        <v>7500405</v>
      </c>
      <c r="N18" s="62"/>
      <c r="O18" s="62">
        <f>PERCENTILE(I2:I50, L4)</f>
        <v>4966744</v>
      </c>
      <c r="P18" s="62"/>
    </row>
    <row r="19" spans="1:16" x14ac:dyDescent="0.35">
      <c r="A19" s="3">
        <v>7871465</v>
      </c>
      <c r="B19" s="3">
        <v>6055910</v>
      </c>
      <c r="C19" s="3">
        <v>6878720</v>
      </c>
      <c r="D19" s="3">
        <v>4488396</v>
      </c>
      <c r="E19" s="3">
        <v>4060696</v>
      </c>
      <c r="F19" s="3">
        <v>8439860</v>
      </c>
      <c r="G19" s="3">
        <v>7737675</v>
      </c>
      <c r="H19" s="3">
        <v>7320880</v>
      </c>
      <c r="I19" s="3">
        <v>6042216</v>
      </c>
      <c r="J19" s="3">
        <v>7871465</v>
      </c>
      <c r="L19" s="37" t="s">
        <v>938</v>
      </c>
      <c r="M19" s="62">
        <f>PERCENTILE(G2:G142, L5)</f>
        <v>9540195</v>
      </c>
      <c r="N19" s="62"/>
      <c r="O19" s="62">
        <f>PERCENTILE(I2:I50, L5)</f>
        <v>6142352</v>
      </c>
      <c r="P19" s="62"/>
    </row>
    <row r="20" spans="1:16" x14ac:dyDescent="0.35">
      <c r="A20" s="3">
        <v>3494881</v>
      </c>
      <c r="B20" s="3">
        <v>4809546</v>
      </c>
      <c r="C20" s="3">
        <v>8599672</v>
      </c>
      <c r="D20" s="3">
        <v>7061560</v>
      </c>
      <c r="E20" s="3">
        <v>6317409</v>
      </c>
      <c r="F20" s="3">
        <v>6937440</v>
      </c>
      <c r="G20" s="3">
        <v>9432297</v>
      </c>
      <c r="H20" s="3">
        <v>5354163</v>
      </c>
      <c r="I20" s="3">
        <v>3907564</v>
      </c>
      <c r="J20" s="3">
        <v>3494881</v>
      </c>
      <c r="L20" s="37" t="s">
        <v>936</v>
      </c>
      <c r="M20" s="62">
        <f>PERCENTILE(G2:G142, L6)</f>
        <v>9923392</v>
      </c>
      <c r="N20" s="62"/>
      <c r="O20" s="62">
        <f>PERCENTILE(I2:I50, L6)</f>
        <v>6507211.2000000002</v>
      </c>
      <c r="P20" s="62"/>
    </row>
    <row r="21" spans="1:16" x14ac:dyDescent="0.35">
      <c r="A21" s="3">
        <v>7512527</v>
      </c>
      <c r="B21" s="3">
        <v>4794517</v>
      </c>
      <c r="C21" s="3">
        <v>8769782</v>
      </c>
      <c r="D21" s="3">
        <v>3607608</v>
      </c>
      <c r="E21" s="3">
        <v>5199945</v>
      </c>
      <c r="F21" s="3">
        <v>5526521</v>
      </c>
      <c r="G21" s="3">
        <v>7186725</v>
      </c>
      <c r="H21" s="3">
        <v>8052750</v>
      </c>
      <c r="I21" s="3">
        <v>6081594</v>
      </c>
      <c r="J21" s="3">
        <v>7512527</v>
      </c>
      <c r="L21" s="37" t="s">
        <v>949</v>
      </c>
      <c r="M21" s="62">
        <f>PERCENTILE(G2:G142, 0.99)</f>
        <v>14431647.19999999</v>
      </c>
      <c r="N21" s="62"/>
      <c r="O21" s="62">
        <f>PERCENTILE(I2:I50, 0.99)</f>
        <v>9620261.7599999942</v>
      </c>
      <c r="P21" s="62"/>
    </row>
    <row r="22" spans="1:16" x14ac:dyDescent="0.35">
      <c r="A22" s="3">
        <v>5623416</v>
      </c>
      <c r="B22" s="3">
        <v>3923136</v>
      </c>
      <c r="C22" s="3">
        <v>6038268</v>
      </c>
      <c r="D22" s="3">
        <v>8356964</v>
      </c>
      <c r="E22" s="3">
        <v>6688760</v>
      </c>
      <c r="F22" s="3">
        <v>3679236</v>
      </c>
      <c r="G22" s="3">
        <v>5872906</v>
      </c>
      <c r="H22" s="3">
        <v>8841384</v>
      </c>
      <c r="I22" s="3">
        <v>6998544</v>
      </c>
      <c r="J22" s="3">
        <v>5623416</v>
      </c>
      <c r="L22" s="37" t="s">
        <v>940</v>
      </c>
      <c r="M22" s="62">
        <f>M19-M17</f>
        <v>3667289</v>
      </c>
      <c r="N22" s="62"/>
      <c r="O22" s="62">
        <f>O19-O17</f>
        <v>2286878</v>
      </c>
      <c r="P22" s="62"/>
    </row>
    <row r="23" spans="1:16" x14ac:dyDescent="0.35">
      <c r="A23" s="3">
        <v>5067300</v>
      </c>
      <c r="B23" s="3">
        <v>7225376</v>
      </c>
      <c r="C23" s="3">
        <v>11251814</v>
      </c>
      <c r="D23" s="3">
        <v>6852144</v>
      </c>
      <c r="E23" s="3">
        <v>5947664</v>
      </c>
      <c r="F23" s="3">
        <v>3301104</v>
      </c>
      <c r="G23" s="3">
        <v>6755802</v>
      </c>
      <c r="H23" s="3">
        <v>6799830</v>
      </c>
      <c r="I23" s="3">
        <v>5879232</v>
      </c>
      <c r="J23" s="3">
        <v>5067300</v>
      </c>
      <c r="L23" s="37" t="s">
        <v>948</v>
      </c>
      <c r="M23" s="63">
        <f>M20/M16</f>
        <v>1.7595696202082747</v>
      </c>
      <c r="N23" s="63"/>
      <c r="O23" s="64">
        <f>O20/O16</f>
        <v>1.7395967763192823</v>
      </c>
      <c r="P23" s="64"/>
    </row>
    <row r="24" spans="1:16" x14ac:dyDescent="0.35">
      <c r="A24" s="3">
        <v>3387155</v>
      </c>
      <c r="B24" s="3">
        <v>6554111</v>
      </c>
      <c r="C24" s="3">
        <v>6115200</v>
      </c>
      <c r="D24" s="3">
        <v>7540112</v>
      </c>
      <c r="E24" s="3">
        <v>5476501</v>
      </c>
      <c r="F24" s="3">
        <v>5849235</v>
      </c>
      <c r="G24" s="3">
        <v>7123680</v>
      </c>
      <c r="H24" s="3">
        <v>5788253</v>
      </c>
      <c r="I24" s="3">
        <v>5248320</v>
      </c>
      <c r="J24" s="3">
        <v>3387155</v>
      </c>
      <c r="L24" s="54" t="s">
        <v>960</v>
      </c>
      <c r="M24" s="15"/>
      <c r="N24" s="15"/>
      <c r="O24" s="15"/>
      <c r="P24" s="16"/>
    </row>
    <row r="25" spans="1:16" x14ac:dyDescent="0.35">
      <c r="A25" s="3">
        <v>3966326</v>
      </c>
      <c r="B25" s="3">
        <v>4793580</v>
      </c>
      <c r="C25" s="3">
        <v>6909840</v>
      </c>
      <c r="D25" s="3">
        <v>7044744</v>
      </c>
      <c r="E25" s="3">
        <v>4123650</v>
      </c>
      <c r="F25" s="3">
        <v>5999610</v>
      </c>
      <c r="G25" s="3">
        <v>7517367</v>
      </c>
      <c r="H25" s="3">
        <v>7848288</v>
      </c>
      <c r="I25" s="3">
        <v>6519618</v>
      </c>
      <c r="J25" s="3">
        <v>3966326</v>
      </c>
    </row>
    <row r="26" spans="1:16" x14ac:dyDescent="0.35">
      <c r="A26" s="3">
        <v>4693963</v>
      </c>
      <c r="B26" s="3">
        <v>6431040</v>
      </c>
      <c r="C26" s="3">
        <v>6625584</v>
      </c>
      <c r="D26" s="3">
        <v>9352992</v>
      </c>
      <c r="E26" s="3">
        <v>7496555</v>
      </c>
      <c r="F26" s="3">
        <v>7053103</v>
      </c>
      <c r="G26" s="3">
        <v>4855928</v>
      </c>
      <c r="H26" s="3">
        <v>3467448</v>
      </c>
      <c r="I26" s="3">
        <v>4918004</v>
      </c>
      <c r="J26" s="3">
        <v>4693963</v>
      </c>
    </row>
    <row r="27" spans="1:16" x14ac:dyDescent="0.35">
      <c r="A27" s="3">
        <v>6589296</v>
      </c>
      <c r="B27" s="3">
        <v>4280448</v>
      </c>
      <c r="C27" s="3">
        <v>4150650</v>
      </c>
      <c r="D27" s="3">
        <v>6900621</v>
      </c>
      <c r="E27" s="3">
        <v>7245350</v>
      </c>
      <c r="F27" s="3">
        <v>5906754</v>
      </c>
      <c r="G27" s="3">
        <v>3633761</v>
      </c>
      <c r="H27" s="3">
        <v>8715424</v>
      </c>
      <c r="I27" s="3">
        <v>5710542</v>
      </c>
      <c r="J27" s="3">
        <v>6589296</v>
      </c>
    </row>
    <row r="28" spans="1:16" x14ac:dyDescent="0.35">
      <c r="A28" s="3">
        <v>4524533</v>
      </c>
      <c r="B28" s="3">
        <v>4791026</v>
      </c>
      <c r="C28" s="3">
        <v>5019424</v>
      </c>
      <c r="D28" s="3">
        <v>4575272</v>
      </c>
      <c r="E28" s="3">
        <v>8052948</v>
      </c>
      <c r="F28" s="3">
        <v>5161524</v>
      </c>
      <c r="G28" s="3">
        <v>7285590</v>
      </c>
      <c r="H28" s="3">
        <v>4519983</v>
      </c>
      <c r="I28" s="3">
        <v>7062264</v>
      </c>
      <c r="J28" s="3">
        <v>4524533</v>
      </c>
    </row>
    <row r="29" spans="1:16" x14ac:dyDescent="0.35">
      <c r="A29" s="3">
        <v>5111337</v>
      </c>
      <c r="B29" s="3">
        <v>5513938</v>
      </c>
      <c r="C29" s="3">
        <v>5911276</v>
      </c>
      <c r="D29" s="3">
        <v>3807588</v>
      </c>
      <c r="E29" s="3">
        <v>7869792</v>
      </c>
      <c r="F29" s="3">
        <v>3812038</v>
      </c>
      <c r="G29" s="3">
        <v>7677501</v>
      </c>
      <c r="H29" s="3">
        <v>5434429</v>
      </c>
      <c r="I29" s="3">
        <v>3425952</v>
      </c>
      <c r="J29" s="3">
        <v>5111337</v>
      </c>
    </row>
    <row r="30" spans="1:16" x14ac:dyDescent="0.35">
      <c r="A30" s="3">
        <v>8202276</v>
      </c>
      <c r="B30" s="3">
        <v>5118610</v>
      </c>
      <c r="C30" s="3">
        <v>5679634</v>
      </c>
      <c r="D30" s="3">
        <v>5752800</v>
      </c>
      <c r="E30" s="3">
        <v>5241576</v>
      </c>
      <c r="F30" s="3">
        <v>5626572</v>
      </c>
      <c r="G30" s="3">
        <v>4066585</v>
      </c>
      <c r="H30" s="3">
        <v>3880485</v>
      </c>
      <c r="I30" s="3">
        <v>8557120</v>
      </c>
      <c r="J30" s="3">
        <v>8202276</v>
      </c>
    </row>
    <row r="31" spans="1:16" x14ac:dyDescent="0.35">
      <c r="A31" s="3">
        <v>4039185</v>
      </c>
      <c r="B31" s="3">
        <v>4810582</v>
      </c>
      <c r="C31" s="3">
        <v>7893900</v>
      </c>
      <c r="D31" s="3">
        <v>5127220</v>
      </c>
      <c r="E31" s="3">
        <v>5959772</v>
      </c>
      <c r="F31" s="3">
        <v>9442489</v>
      </c>
      <c r="G31" s="3">
        <v>6977394</v>
      </c>
      <c r="H31" s="3">
        <v>5799889</v>
      </c>
      <c r="I31" s="3">
        <v>3855474</v>
      </c>
      <c r="J31" s="3">
        <v>4039185</v>
      </c>
    </row>
    <row r="32" spans="1:16" x14ac:dyDescent="0.35">
      <c r="A32" s="3">
        <v>4329559</v>
      </c>
      <c r="B32" s="3">
        <v>8047716</v>
      </c>
      <c r="C32" s="3">
        <v>3967200</v>
      </c>
      <c r="D32" s="3">
        <v>4437114</v>
      </c>
      <c r="E32" s="3">
        <v>3941548</v>
      </c>
      <c r="F32" s="3">
        <v>8470584</v>
      </c>
      <c r="G32" s="3">
        <v>8788167</v>
      </c>
      <c r="H32" s="3">
        <v>8964732</v>
      </c>
      <c r="I32" s="3">
        <v>5296872</v>
      </c>
      <c r="J32" s="3">
        <v>4329559</v>
      </c>
    </row>
    <row r="33" spans="1:10" x14ac:dyDescent="0.35">
      <c r="A33" s="3">
        <v>5682930</v>
      </c>
      <c r="B33" s="3">
        <v>4623012</v>
      </c>
      <c r="C33" s="3">
        <v>6384798</v>
      </c>
      <c r="D33" s="3">
        <v>1740330</v>
      </c>
      <c r="E33" s="3">
        <v>5843396</v>
      </c>
      <c r="F33" s="3">
        <v>7911792</v>
      </c>
      <c r="G33" s="3">
        <v>5552835</v>
      </c>
      <c r="H33" s="3">
        <v>9847488</v>
      </c>
      <c r="I33" s="3">
        <v>5420088</v>
      </c>
      <c r="J33" s="3">
        <v>5682930</v>
      </c>
    </row>
    <row r="34" spans="1:10" x14ac:dyDescent="0.35">
      <c r="A34" s="3">
        <v>4387226</v>
      </c>
      <c r="B34" s="3">
        <v>5453276</v>
      </c>
      <c r="C34" s="3">
        <v>4133556</v>
      </c>
      <c r="D34" s="3">
        <v>6134520</v>
      </c>
      <c r="E34" s="3">
        <v>8352552</v>
      </c>
      <c r="F34" s="3">
        <v>4097624</v>
      </c>
      <c r="G34" s="3">
        <v>7612328</v>
      </c>
      <c r="H34" s="3">
        <v>5684840</v>
      </c>
      <c r="I34" s="3">
        <v>5421801</v>
      </c>
      <c r="J34" s="3">
        <v>4387226</v>
      </c>
    </row>
    <row r="35" spans="1:10" x14ac:dyDescent="0.35">
      <c r="A35" s="3">
        <v>3803553</v>
      </c>
      <c r="B35" s="3">
        <v>7867844</v>
      </c>
      <c r="C35" s="3">
        <v>2366476</v>
      </c>
      <c r="D35" s="3">
        <v>1701468</v>
      </c>
      <c r="E35" s="3">
        <v>4721184</v>
      </c>
      <c r="F35" s="3">
        <v>4977280</v>
      </c>
      <c r="G35" s="3">
        <v>8983546</v>
      </c>
      <c r="H35" s="3">
        <v>11107900</v>
      </c>
      <c r="I35" s="3">
        <v>8728872</v>
      </c>
      <c r="J35" s="3">
        <v>3803553</v>
      </c>
    </row>
    <row r="36" spans="1:10" x14ac:dyDescent="0.35">
      <c r="A36" s="3">
        <v>6061226</v>
      </c>
      <c r="B36" s="3">
        <v>5279115</v>
      </c>
      <c r="C36" s="3">
        <v>5983846</v>
      </c>
      <c r="D36" s="3"/>
      <c r="E36" s="3">
        <v>5412246</v>
      </c>
      <c r="F36" s="3"/>
      <c r="G36" s="3">
        <v>7904847</v>
      </c>
      <c r="H36" s="3">
        <v>5095244</v>
      </c>
      <c r="I36" s="3">
        <v>10206480</v>
      </c>
      <c r="J36" s="3">
        <v>6061226</v>
      </c>
    </row>
    <row r="37" spans="1:10" x14ac:dyDescent="0.35">
      <c r="A37" s="3">
        <v>4024490</v>
      </c>
      <c r="B37" s="3">
        <v>4725700</v>
      </c>
      <c r="C37" s="3">
        <v>6208465</v>
      </c>
      <c r="D37" s="3"/>
      <c r="E37" s="3">
        <v>5465064</v>
      </c>
      <c r="F37" s="3"/>
      <c r="G37" s="3">
        <v>9799104</v>
      </c>
      <c r="H37" s="3">
        <v>4634469</v>
      </c>
      <c r="I37" s="3">
        <v>3391203</v>
      </c>
      <c r="J37" s="3">
        <v>4024490</v>
      </c>
    </row>
    <row r="38" spans="1:10" x14ac:dyDescent="0.35">
      <c r="A38" s="3">
        <v>3460322</v>
      </c>
      <c r="B38" s="3">
        <v>4453080</v>
      </c>
      <c r="C38" s="3">
        <v>6556715</v>
      </c>
      <c r="D38" s="3"/>
      <c r="E38" s="3">
        <v>5533704</v>
      </c>
      <c r="F38" s="3"/>
      <c r="G38" s="3">
        <v>10342647</v>
      </c>
      <c r="H38" s="3">
        <v>7505925</v>
      </c>
      <c r="I38" s="3">
        <v>6078972</v>
      </c>
      <c r="J38" s="3">
        <v>3460322</v>
      </c>
    </row>
    <row r="39" spans="1:10" x14ac:dyDescent="0.35">
      <c r="A39" s="3">
        <v>4930000</v>
      </c>
      <c r="B39" s="3">
        <v>4715194</v>
      </c>
      <c r="C39" s="3">
        <v>5710090</v>
      </c>
      <c r="D39" s="3"/>
      <c r="E39" s="3">
        <v>2539132</v>
      </c>
      <c r="F39" s="3"/>
      <c r="G39" s="3">
        <v>7157493</v>
      </c>
      <c r="H39" s="3">
        <v>4790016</v>
      </c>
      <c r="I39" s="3">
        <v>6498940</v>
      </c>
      <c r="J39" s="3">
        <v>4930000</v>
      </c>
    </row>
    <row r="40" spans="1:10" x14ac:dyDescent="0.35">
      <c r="A40" s="3">
        <v>4825316</v>
      </c>
      <c r="B40" s="3">
        <v>5556510</v>
      </c>
      <c r="C40" s="3">
        <v>6576509</v>
      </c>
      <c r="D40" s="3"/>
      <c r="E40" s="3">
        <v>3212460</v>
      </c>
      <c r="F40" s="3"/>
      <c r="G40" s="3">
        <v>5538594</v>
      </c>
      <c r="H40" s="3">
        <v>5454070</v>
      </c>
      <c r="I40" s="3">
        <v>3843660</v>
      </c>
      <c r="J40" s="3">
        <v>4825316</v>
      </c>
    </row>
    <row r="41" spans="1:10" x14ac:dyDescent="0.35">
      <c r="A41" s="3"/>
      <c r="B41" s="3">
        <v>4444480</v>
      </c>
      <c r="C41" s="3">
        <v>3095928</v>
      </c>
      <c r="D41" s="3"/>
      <c r="E41" s="3">
        <v>2696252</v>
      </c>
      <c r="F41" s="3"/>
      <c r="G41" s="3">
        <v>6121577</v>
      </c>
      <c r="H41" s="3">
        <v>6385680</v>
      </c>
      <c r="I41" s="3">
        <v>3017168</v>
      </c>
      <c r="J41" s="3">
        <v>5365140</v>
      </c>
    </row>
    <row r="42" spans="1:10" x14ac:dyDescent="0.35">
      <c r="A42" s="3"/>
      <c r="B42" s="3">
        <v>3767458</v>
      </c>
      <c r="C42" s="3">
        <v>2956976</v>
      </c>
      <c r="D42" s="3"/>
      <c r="E42" s="3">
        <v>5347734</v>
      </c>
      <c r="F42" s="3"/>
      <c r="G42" s="3">
        <v>6185523</v>
      </c>
      <c r="H42" s="3">
        <v>4850076</v>
      </c>
      <c r="I42" s="3">
        <v>6142352</v>
      </c>
      <c r="J42" s="3">
        <v>5745684</v>
      </c>
    </row>
    <row r="43" spans="1:10" x14ac:dyDescent="0.35">
      <c r="A43" s="3"/>
      <c r="B43" s="3">
        <v>3946380</v>
      </c>
      <c r="C43" s="3">
        <v>3233825</v>
      </c>
      <c r="D43" s="3"/>
      <c r="E43" s="3">
        <v>3944967</v>
      </c>
      <c r="F43" s="3"/>
      <c r="G43" s="3">
        <v>6078976</v>
      </c>
      <c r="H43" s="3">
        <v>8554080</v>
      </c>
      <c r="I43" s="3">
        <v>2621820</v>
      </c>
      <c r="J43" s="3">
        <v>11103201</v>
      </c>
    </row>
    <row r="44" spans="1:10" x14ac:dyDescent="0.35">
      <c r="A44" s="3"/>
      <c r="B44" s="3">
        <v>6032752</v>
      </c>
      <c r="C44" s="3">
        <v>4652910</v>
      </c>
      <c r="D44" s="3"/>
      <c r="E44" s="3">
        <v>5436736</v>
      </c>
      <c r="F44" s="3"/>
      <c r="G44" s="3">
        <v>6693713</v>
      </c>
      <c r="H44" s="3">
        <v>5674452</v>
      </c>
      <c r="I44" s="3">
        <v>4387944</v>
      </c>
      <c r="J44" s="3">
        <v>8257584</v>
      </c>
    </row>
    <row r="45" spans="1:10" x14ac:dyDescent="0.35">
      <c r="A45" s="3"/>
      <c r="B45" s="3">
        <v>5234405</v>
      </c>
      <c r="C45" s="3">
        <v>6179602</v>
      </c>
      <c r="D45" s="3"/>
      <c r="E45" s="3">
        <v>2536352</v>
      </c>
      <c r="F45" s="3"/>
      <c r="G45" s="3">
        <v>6459750</v>
      </c>
      <c r="H45" s="3">
        <v>3165930</v>
      </c>
      <c r="I45" s="3">
        <v>7429228</v>
      </c>
      <c r="J45" s="3">
        <v>8620928</v>
      </c>
    </row>
    <row r="46" spans="1:10" x14ac:dyDescent="0.35">
      <c r="A46" s="3"/>
      <c r="B46" s="3">
        <v>12537320</v>
      </c>
      <c r="C46" s="3">
        <v>3550521</v>
      </c>
      <c r="D46" s="3"/>
      <c r="E46" s="3">
        <v>4587882</v>
      </c>
      <c r="F46" s="3"/>
      <c r="G46" s="3">
        <v>5560072</v>
      </c>
      <c r="H46" s="3">
        <v>6159064</v>
      </c>
      <c r="I46" s="3">
        <v>3582396</v>
      </c>
      <c r="J46" s="3">
        <v>8063328</v>
      </c>
    </row>
    <row r="47" spans="1:10" x14ac:dyDescent="0.35">
      <c r="A47" s="3"/>
      <c r="B47" s="3">
        <v>5294268</v>
      </c>
      <c r="C47" s="3">
        <v>5029390</v>
      </c>
      <c r="D47" s="3"/>
      <c r="E47" s="3">
        <v>7066766</v>
      </c>
      <c r="F47" s="3"/>
      <c r="G47" s="3">
        <v>8208480</v>
      </c>
      <c r="H47" s="3">
        <v>3354970</v>
      </c>
      <c r="I47" s="3">
        <v>3641824</v>
      </c>
      <c r="J47" s="3">
        <v>3556971</v>
      </c>
    </row>
    <row r="48" spans="1:10" x14ac:dyDescent="0.35">
      <c r="A48" s="3"/>
      <c r="B48" s="3">
        <v>5369910</v>
      </c>
      <c r="C48" s="3">
        <v>7180875</v>
      </c>
      <c r="D48" s="3"/>
      <c r="E48" s="3">
        <v>4174545</v>
      </c>
      <c r="F48" s="3"/>
      <c r="G48" s="3">
        <v>10868855</v>
      </c>
      <c r="H48" s="3">
        <v>5470260</v>
      </c>
      <c r="I48" s="3">
        <v>2682760</v>
      </c>
      <c r="J48" s="3">
        <v>5242482</v>
      </c>
    </row>
    <row r="49" spans="1:16" x14ac:dyDescent="0.35">
      <c r="A49" s="3"/>
      <c r="B49" s="3">
        <v>6873060</v>
      </c>
      <c r="C49" s="3">
        <v>3899764</v>
      </c>
      <c r="D49" s="3"/>
      <c r="E49" s="3">
        <v>5198083</v>
      </c>
      <c r="F49" s="3"/>
      <c r="G49" s="3">
        <v>13006608</v>
      </c>
      <c r="H49" s="3">
        <v>4667223</v>
      </c>
      <c r="I49" s="3">
        <v>4616859</v>
      </c>
      <c r="J49" s="3">
        <v>6496281</v>
      </c>
    </row>
    <row r="50" spans="1:16" x14ac:dyDescent="0.35">
      <c r="A50" s="3"/>
      <c r="B50" s="3">
        <v>5787628</v>
      </c>
      <c r="C50" s="3">
        <v>7106186</v>
      </c>
      <c r="D50" s="3"/>
      <c r="E50" s="3">
        <v>2543343</v>
      </c>
      <c r="F50" s="3"/>
      <c r="G50" s="3">
        <v>7115765</v>
      </c>
      <c r="H50" s="3">
        <v>3303520</v>
      </c>
      <c r="I50" s="3">
        <v>4966744</v>
      </c>
      <c r="J50" s="3">
        <v>6969258</v>
      </c>
    </row>
    <row r="51" spans="1:16" x14ac:dyDescent="0.35">
      <c r="A51" s="3"/>
      <c r="B51" s="3">
        <v>7026941</v>
      </c>
      <c r="C51" s="3">
        <v>6713201</v>
      </c>
      <c r="D51" s="3"/>
      <c r="E51" s="3">
        <v>5124052</v>
      </c>
      <c r="F51" s="3"/>
      <c r="G51" s="3">
        <v>11238260</v>
      </c>
      <c r="H51" s="3">
        <v>4997926</v>
      </c>
      <c r="I51" s="3"/>
      <c r="J51" s="3">
        <v>7816410</v>
      </c>
    </row>
    <row r="52" spans="1:16" x14ac:dyDescent="0.35">
      <c r="A52" s="3"/>
      <c r="B52" s="3">
        <v>9390648</v>
      </c>
      <c r="C52" s="3">
        <v>2500722</v>
      </c>
      <c r="D52" s="3"/>
      <c r="E52" s="3">
        <v>3850860</v>
      </c>
      <c r="F52" s="3"/>
      <c r="G52" s="3">
        <v>10688542</v>
      </c>
      <c r="H52" s="3">
        <v>4108048</v>
      </c>
      <c r="I52" s="3"/>
      <c r="J52" s="3">
        <v>5512332</v>
      </c>
      <c r="L52" t="s">
        <v>943</v>
      </c>
      <c r="M52" t="s">
        <v>934</v>
      </c>
      <c r="O52" t="s">
        <v>950</v>
      </c>
      <c r="P52" t="s">
        <v>934</v>
      </c>
    </row>
    <row r="53" spans="1:16" x14ac:dyDescent="0.35">
      <c r="A53" s="3"/>
      <c r="B53" s="3">
        <v>5880588</v>
      </c>
      <c r="C53" s="3">
        <v>3822432</v>
      </c>
      <c r="D53" s="3"/>
      <c r="E53" s="3">
        <v>5081300</v>
      </c>
      <c r="F53" s="3"/>
      <c r="G53" s="3">
        <v>13086960</v>
      </c>
      <c r="H53" s="3">
        <v>10237970</v>
      </c>
      <c r="I53" s="3"/>
      <c r="J53" s="3">
        <v>7282509</v>
      </c>
      <c r="L53" s="3">
        <v>4000000</v>
      </c>
      <c r="M53">
        <f>PERCENTRANK(G$2:G$142, L53)</f>
        <v>4.3999999999999997E-2</v>
      </c>
      <c r="O53" s="3">
        <v>4000000</v>
      </c>
      <c r="P53">
        <f>PERCENTRANK(I$2:I$50, O53)</f>
        <v>0.28999999999999998</v>
      </c>
    </row>
    <row r="54" spans="1:16" x14ac:dyDescent="0.35">
      <c r="A54" s="3"/>
      <c r="B54" s="3">
        <v>7039890</v>
      </c>
      <c r="C54" s="3">
        <v>8367455</v>
      </c>
      <c r="D54" s="3"/>
      <c r="E54" s="3">
        <v>3381754</v>
      </c>
      <c r="F54" s="3"/>
      <c r="G54" s="3">
        <v>11951527</v>
      </c>
      <c r="H54" s="3">
        <v>5592048</v>
      </c>
      <c r="I54" s="3"/>
      <c r="J54" s="3">
        <v>4515559</v>
      </c>
      <c r="L54" s="3">
        <v>6000000</v>
      </c>
      <c r="M54">
        <f>PERCENTRANK(G$2:G$142, L54)</f>
        <v>0.26</v>
      </c>
      <c r="O54" s="3">
        <v>6000000</v>
      </c>
      <c r="P54">
        <f>PERCENTRANK(I$2:I$50, O54)</f>
        <v>0.67</v>
      </c>
    </row>
    <row r="55" spans="1:16" x14ac:dyDescent="0.35">
      <c r="A55" s="3"/>
      <c r="B55" s="3">
        <v>5027666</v>
      </c>
      <c r="C55" s="3">
        <v>3231254</v>
      </c>
      <c r="D55" s="3"/>
      <c r="E55" s="3">
        <v>6539373</v>
      </c>
      <c r="F55" s="3"/>
      <c r="G55" s="3">
        <v>7169840</v>
      </c>
      <c r="H55" s="3">
        <v>6845434</v>
      </c>
      <c r="I55" s="3"/>
      <c r="J55" s="3">
        <v>4072551</v>
      </c>
      <c r="L55" s="3">
        <v>8000000</v>
      </c>
      <c r="M55">
        <f>PERCENTRANK(G$2:G$142, L55)</f>
        <v>0.61099999999999999</v>
      </c>
      <c r="O55" s="3">
        <v>8000000</v>
      </c>
      <c r="P55">
        <f>PERCENTRANK(I$2:I$50, O55)</f>
        <v>0.92200000000000004</v>
      </c>
    </row>
    <row r="56" spans="1:16" x14ac:dyDescent="0.35">
      <c r="A56" s="3"/>
      <c r="B56" s="3">
        <v>7286666</v>
      </c>
      <c r="C56" s="3">
        <v>2239348</v>
      </c>
      <c r="D56" s="3"/>
      <c r="E56" s="3">
        <v>6027041</v>
      </c>
      <c r="F56" s="3"/>
      <c r="G56" s="3">
        <v>5769516</v>
      </c>
      <c r="H56" s="3">
        <v>5834640</v>
      </c>
      <c r="I56" s="3"/>
      <c r="J56" s="3">
        <v>8691138</v>
      </c>
    </row>
    <row r="57" spans="1:16" x14ac:dyDescent="0.35">
      <c r="A57" s="3"/>
      <c r="B57" s="3">
        <v>6229620</v>
      </c>
      <c r="C57" s="3">
        <v>5157089</v>
      </c>
      <c r="D57" s="3"/>
      <c r="E57" s="3">
        <v>4069777</v>
      </c>
      <c r="F57" s="3"/>
      <c r="G57" s="3">
        <v>8617748</v>
      </c>
      <c r="H57" s="3">
        <v>3463396</v>
      </c>
      <c r="I57" s="3"/>
      <c r="J57" s="3">
        <v>3621420</v>
      </c>
    </row>
    <row r="58" spans="1:16" x14ac:dyDescent="0.35">
      <c r="A58" s="3"/>
      <c r="B58" s="3">
        <v>5948384</v>
      </c>
      <c r="C58" s="3">
        <v>3682990</v>
      </c>
      <c r="D58" s="3"/>
      <c r="E58" s="3">
        <v>2127540</v>
      </c>
      <c r="F58" s="3"/>
      <c r="G58" s="3">
        <v>7897365</v>
      </c>
      <c r="H58" s="3">
        <v>3604170</v>
      </c>
      <c r="I58" s="3"/>
      <c r="J58" s="3">
        <v>6055910</v>
      </c>
    </row>
    <row r="59" spans="1:16" x14ac:dyDescent="0.35">
      <c r="A59" s="3"/>
      <c r="B59" s="3">
        <v>6556668</v>
      </c>
      <c r="C59" s="3">
        <v>2101127</v>
      </c>
      <c r="D59" s="3"/>
      <c r="E59" s="3">
        <v>4422000</v>
      </c>
      <c r="F59" s="3"/>
      <c r="G59" s="3">
        <v>7808112</v>
      </c>
      <c r="H59" s="3">
        <v>3397143</v>
      </c>
      <c r="I59" s="3"/>
      <c r="J59" s="3">
        <v>4809546</v>
      </c>
    </row>
    <row r="60" spans="1:16" x14ac:dyDescent="0.35">
      <c r="A60" s="3"/>
      <c r="B60" s="3">
        <v>6856875</v>
      </c>
      <c r="C60" s="3">
        <v>5933168</v>
      </c>
      <c r="D60" s="3"/>
      <c r="E60" s="3">
        <v>4407793</v>
      </c>
      <c r="F60" s="3"/>
      <c r="G60" s="3">
        <v>13344422</v>
      </c>
      <c r="H60" s="3">
        <v>5815976</v>
      </c>
      <c r="I60" s="3"/>
      <c r="J60" s="3">
        <v>4794517</v>
      </c>
    </row>
    <row r="61" spans="1:16" x14ac:dyDescent="0.35">
      <c r="A61" s="3"/>
      <c r="B61" s="3">
        <v>6340260</v>
      </c>
      <c r="C61" s="3">
        <v>6541590</v>
      </c>
      <c r="D61" s="3"/>
      <c r="E61" s="3">
        <v>8682827</v>
      </c>
      <c r="F61" s="3"/>
      <c r="G61" s="3">
        <v>12653010</v>
      </c>
      <c r="H61" s="3">
        <v>4963135</v>
      </c>
      <c r="I61" s="3"/>
      <c r="J61" s="3">
        <v>3923136</v>
      </c>
    </row>
    <row r="62" spans="1:16" x14ac:dyDescent="0.35">
      <c r="A62" s="3"/>
      <c r="B62" s="3">
        <v>6212311</v>
      </c>
      <c r="C62" s="3">
        <v>3099712</v>
      </c>
      <c r="D62" s="3"/>
      <c r="E62" s="3">
        <v>4481253</v>
      </c>
      <c r="F62" s="3"/>
      <c r="G62" s="3">
        <v>7638435</v>
      </c>
      <c r="H62" s="3">
        <v>4029678</v>
      </c>
      <c r="I62" s="3"/>
      <c r="J62" s="3">
        <v>7225376</v>
      </c>
    </row>
    <row r="63" spans="1:16" x14ac:dyDescent="0.35">
      <c r="A63" s="3"/>
      <c r="B63" s="3">
        <v>6305712</v>
      </c>
      <c r="C63" s="3">
        <v>2566969</v>
      </c>
      <c r="D63" s="3"/>
      <c r="E63" s="3">
        <v>6653790</v>
      </c>
      <c r="F63" s="3"/>
      <c r="G63" s="3">
        <v>5367068</v>
      </c>
      <c r="H63" s="3">
        <v>5376980</v>
      </c>
      <c r="I63" s="3"/>
      <c r="J63" s="3">
        <v>6554111</v>
      </c>
    </row>
    <row r="64" spans="1:16" x14ac:dyDescent="0.35">
      <c r="A64" s="3"/>
      <c r="B64" s="3">
        <v>7114314</v>
      </c>
      <c r="C64" s="3">
        <v>4013060</v>
      </c>
      <c r="D64" s="3"/>
      <c r="E64" s="3">
        <v>4924800</v>
      </c>
      <c r="F64" s="3"/>
      <c r="G64" s="3">
        <v>4706280</v>
      </c>
      <c r="H64" s="3">
        <v>4467565</v>
      </c>
      <c r="I64" s="3"/>
      <c r="J64" s="3">
        <v>4793580</v>
      </c>
    </row>
    <row r="65" spans="1:10" x14ac:dyDescent="0.35">
      <c r="A65" s="3"/>
      <c r="B65" s="3">
        <v>5693688</v>
      </c>
      <c r="C65" s="3">
        <v>6917428</v>
      </c>
      <c r="D65" s="3"/>
      <c r="E65" s="3">
        <v>4769206</v>
      </c>
      <c r="F65" s="3"/>
      <c r="G65" s="3">
        <v>6508560</v>
      </c>
      <c r="H65" s="3">
        <v>6973040</v>
      </c>
      <c r="I65" s="3"/>
      <c r="J65" s="3">
        <v>6431040</v>
      </c>
    </row>
    <row r="66" spans="1:10" x14ac:dyDescent="0.35">
      <c r="A66" s="3"/>
      <c r="B66" s="3">
        <v>4374981</v>
      </c>
      <c r="C66" s="3">
        <v>2840640</v>
      </c>
      <c r="D66" s="3"/>
      <c r="E66" s="3">
        <v>4933335</v>
      </c>
      <c r="F66" s="3"/>
      <c r="G66" s="3">
        <v>6580008</v>
      </c>
      <c r="H66" s="3">
        <v>3318012</v>
      </c>
      <c r="I66" s="3"/>
      <c r="J66" s="3">
        <v>4280448</v>
      </c>
    </row>
    <row r="67" spans="1:10" x14ac:dyDescent="0.35">
      <c r="A67" s="3"/>
      <c r="B67" s="3">
        <v>4046328</v>
      </c>
      <c r="C67" s="3">
        <v>6283548</v>
      </c>
      <c r="D67" s="3"/>
      <c r="E67" s="3">
        <v>3811374</v>
      </c>
      <c r="F67" s="3"/>
      <c r="G67" s="3">
        <v>5744124</v>
      </c>
      <c r="H67" s="3">
        <v>9664830</v>
      </c>
      <c r="I67" s="3"/>
      <c r="J67" s="3">
        <v>4791026</v>
      </c>
    </row>
    <row r="68" spans="1:10" x14ac:dyDescent="0.35">
      <c r="A68" s="3"/>
      <c r="B68" s="3">
        <v>3730456</v>
      </c>
      <c r="C68" s="3">
        <v>5558120</v>
      </c>
      <c r="D68" s="3"/>
      <c r="E68" s="3">
        <v>9536198</v>
      </c>
      <c r="F68" s="3"/>
      <c r="G68" s="3">
        <v>5316480</v>
      </c>
      <c r="H68" s="3">
        <v>6368483</v>
      </c>
      <c r="I68" s="3"/>
      <c r="J68" s="3">
        <v>5513938</v>
      </c>
    </row>
    <row r="69" spans="1:10" x14ac:dyDescent="0.35">
      <c r="A69" s="3"/>
      <c r="B69" s="3">
        <v>4687024</v>
      </c>
      <c r="C69" s="3">
        <v>4779650</v>
      </c>
      <c r="D69" s="3"/>
      <c r="E69" s="3">
        <v>2678140</v>
      </c>
      <c r="F69" s="3"/>
      <c r="G69" s="3">
        <v>4572224</v>
      </c>
      <c r="H69" s="3">
        <v>3930366</v>
      </c>
      <c r="I69" s="3"/>
      <c r="J69" s="3">
        <v>5118610</v>
      </c>
    </row>
    <row r="70" spans="1:10" x14ac:dyDescent="0.35">
      <c r="A70" s="3"/>
      <c r="B70" s="3">
        <v>5990590</v>
      </c>
      <c r="C70" s="3">
        <v>11561130</v>
      </c>
      <c r="D70" s="3"/>
      <c r="E70" s="3">
        <v>2737700</v>
      </c>
      <c r="F70" s="3"/>
      <c r="G70" s="3">
        <v>3982647</v>
      </c>
      <c r="H70" s="3">
        <v>4778820</v>
      </c>
      <c r="I70" s="3"/>
      <c r="J70" s="3">
        <v>4810582</v>
      </c>
    </row>
    <row r="71" spans="1:10" x14ac:dyDescent="0.35">
      <c r="A71" s="3"/>
      <c r="B71" s="3">
        <v>4362960</v>
      </c>
      <c r="C71" s="3"/>
      <c r="D71" s="3"/>
      <c r="E71" s="3"/>
      <c r="F71" s="3"/>
      <c r="G71" s="3">
        <v>4326860</v>
      </c>
      <c r="H71" s="3">
        <v>9305478</v>
      </c>
      <c r="I71" s="3"/>
      <c r="J71" s="3">
        <v>8047716</v>
      </c>
    </row>
    <row r="72" spans="1:10" x14ac:dyDescent="0.35">
      <c r="A72" s="3"/>
      <c r="B72" s="3">
        <v>4201594</v>
      </c>
      <c r="C72" s="3"/>
      <c r="D72" s="3"/>
      <c r="E72" s="3"/>
      <c r="F72" s="3"/>
      <c r="G72" s="3">
        <v>5029212</v>
      </c>
      <c r="H72" s="3">
        <v>6036310</v>
      </c>
      <c r="I72" s="3"/>
      <c r="J72" s="3">
        <v>4623012</v>
      </c>
    </row>
    <row r="73" spans="1:10" x14ac:dyDescent="0.35">
      <c r="A73" s="3"/>
      <c r="B73" s="3">
        <v>2983032</v>
      </c>
      <c r="C73" s="3"/>
      <c r="D73" s="3"/>
      <c r="E73" s="3"/>
      <c r="F73" s="3"/>
      <c r="G73" s="3">
        <v>5782088</v>
      </c>
      <c r="H73" s="3">
        <v>6937056</v>
      </c>
      <c r="I73" s="3"/>
      <c r="J73" s="3">
        <v>5453276</v>
      </c>
    </row>
    <row r="74" spans="1:10" x14ac:dyDescent="0.35">
      <c r="A74" s="3"/>
      <c r="B74" s="3">
        <v>4071651</v>
      </c>
      <c r="C74" s="3"/>
      <c r="D74" s="3"/>
      <c r="E74" s="3"/>
      <c r="F74" s="3"/>
      <c r="G74" s="3">
        <v>7188608</v>
      </c>
      <c r="H74" s="3">
        <v>4217376</v>
      </c>
      <c r="I74" s="3"/>
      <c r="J74" s="3">
        <v>7867844</v>
      </c>
    </row>
    <row r="75" spans="1:10" x14ac:dyDescent="0.35">
      <c r="A75" s="3"/>
      <c r="B75" s="3">
        <v>5850504</v>
      </c>
      <c r="C75" s="3"/>
      <c r="D75" s="3"/>
      <c r="E75" s="3"/>
      <c r="F75" s="3"/>
      <c r="G75" s="3">
        <v>10488540</v>
      </c>
      <c r="H75" s="3">
        <v>4038499</v>
      </c>
      <c r="I75" s="3"/>
      <c r="J75" s="3">
        <v>5279115</v>
      </c>
    </row>
    <row r="76" spans="1:10" x14ac:dyDescent="0.35">
      <c r="A76" s="3"/>
      <c r="B76" s="3">
        <v>3228576</v>
      </c>
      <c r="C76" s="3"/>
      <c r="D76" s="3"/>
      <c r="E76" s="3"/>
      <c r="F76" s="3"/>
      <c r="G76" s="3">
        <v>9559440</v>
      </c>
      <c r="H76" s="3">
        <v>5778804</v>
      </c>
      <c r="I76" s="3"/>
      <c r="J76" s="3">
        <v>4725700</v>
      </c>
    </row>
    <row r="77" spans="1:10" x14ac:dyDescent="0.35">
      <c r="A77" s="3"/>
      <c r="B77" s="3">
        <v>3942022</v>
      </c>
      <c r="C77" s="3"/>
      <c r="D77" s="3"/>
      <c r="E77" s="3"/>
      <c r="F77" s="3"/>
      <c r="G77" s="3">
        <v>11726990</v>
      </c>
      <c r="H77" s="3">
        <v>4204380</v>
      </c>
      <c r="I77" s="3"/>
      <c r="J77" s="3">
        <v>4453080</v>
      </c>
    </row>
    <row r="78" spans="1:10" x14ac:dyDescent="0.35">
      <c r="A78" s="3"/>
      <c r="B78" s="3">
        <v>6125370</v>
      </c>
      <c r="C78" s="3"/>
      <c r="D78" s="3"/>
      <c r="E78" s="3"/>
      <c r="F78" s="3"/>
      <c r="G78" s="3">
        <v>8945328</v>
      </c>
      <c r="H78" s="3">
        <v>4399532</v>
      </c>
      <c r="I78" s="3"/>
      <c r="J78" s="3">
        <v>4715194</v>
      </c>
    </row>
    <row r="79" spans="1:10" x14ac:dyDescent="0.35">
      <c r="A79" s="3"/>
      <c r="B79" s="3">
        <v>5916225</v>
      </c>
      <c r="C79" s="3"/>
      <c r="D79" s="3"/>
      <c r="E79" s="3"/>
      <c r="F79" s="3"/>
      <c r="G79" s="3">
        <v>5920156</v>
      </c>
      <c r="H79" s="3">
        <v>4616768</v>
      </c>
      <c r="I79" s="3"/>
      <c r="J79" s="3">
        <v>5556510</v>
      </c>
    </row>
    <row r="80" spans="1:10" x14ac:dyDescent="0.35">
      <c r="A80" s="3"/>
      <c r="B80" s="3">
        <v>5281222</v>
      </c>
      <c r="C80" s="3"/>
      <c r="D80" s="3"/>
      <c r="E80" s="3"/>
      <c r="F80" s="3"/>
      <c r="G80" s="3">
        <v>9605418</v>
      </c>
      <c r="H80" s="3">
        <v>5890660</v>
      </c>
      <c r="I80" s="3"/>
      <c r="J80" s="3">
        <v>4444480</v>
      </c>
    </row>
    <row r="81" spans="1:10" x14ac:dyDescent="0.35">
      <c r="A81" s="3"/>
      <c r="B81" s="3">
        <v>4927195</v>
      </c>
      <c r="C81" s="3"/>
      <c r="D81" s="3"/>
      <c r="E81" s="3"/>
      <c r="F81" s="3"/>
      <c r="G81" s="3">
        <v>6893532</v>
      </c>
      <c r="H81" s="3">
        <v>3921505</v>
      </c>
      <c r="I81" s="3"/>
      <c r="J81" s="3">
        <v>3767458</v>
      </c>
    </row>
    <row r="82" spans="1:10" x14ac:dyDescent="0.35">
      <c r="A82" s="3"/>
      <c r="B82" s="3">
        <v>5051016</v>
      </c>
      <c r="C82" s="3"/>
      <c r="D82" s="3"/>
      <c r="E82" s="3"/>
      <c r="F82" s="3"/>
      <c r="G82" s="3">
        <v>8015004</v>
      </c>
      <c r="H82" s="3">
        <v>4169880</v>
      </c>
      <c r="I82" s="3"/>
      <c r="J82" s="3">
        <v>3946380</v>
      </c>
    </row>
    <row r="83" spans="1:10" x14ac:dyDescent="0.35">
      <c r="A83" s="3"/>
      <c r="B83" s="3">
        <v>3693375</v>
      </c>
      <c r="C83" s="3"/>
      <c r="D83" s="3"/>
      <c r="E83" s="3"/>
      <c r="F83" s="3"/>
      <c r="G83" s="3">
        <v>5101525</v>
      </c>
      <c r="H83" s="3">
        <v>5113050</v>
      </c>
      <c r="I83" s="3"/>
      <c r="J83" s="3">
        <v>6032752</v>
      </c>
    </row>
    <row r="84" spans="1:10" x14ac:dyDescent="0.35">
      <c r="A84" s="3"/>
      <c r="B84" s="3">
        <v>7696098</v>
      </c>
      <c r="C84" s="3"/>
      <c r="D84" s="3"/>
      <c r="E84" s="3"/>
      <c r="F84" s="3"/>
      <c r="G84" s="3">
        <v>6331250</v>
      </c>
      <c r="H84" s="3">
        <v>4666032</v>
      </c>
      <c r="I84" s="3"/>
      <c r="J84" s="3">
        <v>5234405</v>
      </c>
    </row>
    <row r="85" spans="1:10" x14ac:dyDescent="0.35">
      <c r="A85" s="3"/>
      <c r="B85" s="3">
        <v>5331355</v>
      </c>
      <c r="C85" s="3"/>
      <c r="D85" s="3"/>
      <c r="E85" s="3"/>
      <c r="F85" s="3"/>
      <c r="G85" s="3">
        <v>7964142</v>
      </c>
      <c r="H85" s="3">
        <v>6282110</v>
      </c>
      <c r="I85" s="3"/>
      <c r="J85" s="3">
        <v>12537320</v>
      </c>
    </row>
    <row r="86" spans="1:10" x14ac:dyDescent="0.35">
      <c r="A86" s="3"/>
      <c r="B86" s="3">
        <v>4969920</v>
      </c>
      <c r="C86" s="3"/>
      <c r="D86" s="3"/>
      <c r="E86" s="3"/>
      <c r="F86" s="3"/>
      <c r="G86" s="3">
        <v>4577678</v>
      </c>
      <c r="H86" s="3">
        <v>5186148</v>
      </c>
      <c r="I86" s="3"/>
      <c r="J86" s="3">
        <v>5294268</v>
      </c>
    </row>
    <row r="87" spans="1:10" x14ac:dyDescent="0.35">
      <c r="A87" s="3"/>
      <c r="B87" s="3">
        <v>8377947</v>
      </c>
      <c r="C87" s="3"/>
      <c r="D87" s="3"/>
      <c r="E87" s="3"/>
      <c r="F87" s="3"/>
      <c r="G87" s="3">
        <v>6912816</v>
      </c>
      <c r="H87" s="3">
        <v>4148111</v>
      </c>
      <c r="I87" s="3"/>
      <c r="J87" s="3">
        <v>5369910</v>
      </c>
    </row>
    <row r="88" spans="1:10" x14ac:dyDescent="0.35">
      <c r="A88" s="3"/>
      <c r="B88" s="3">
        <v>6180750</v>
      </c>
      <c r="C88" s="3"/>
      <c r="D88" s="3"/>
      <c r="E88" s="3"/>
      <c r="F88" s="3"/>
      <c r="G88" s="3">
        <v>9594800</v>
      </c>
      <c r="H88" s="3">
        <v>5706688</v>
      </c>
      <c r="I88" s="3"/>
      <c r="J88" s="3">
        <v>6873060</v>
      </c>
    </row>
    <row r="89" spans="1:10" x14ac:dyDescent="0.35">
      <c r="A89" s="3"/>
      <c r="B89" s="3">
        <v>3488661</v>
      </c>
      <c r="C89" s="3"/>
      <c r="D89" s="3"/>
      <c r="E89" s="3"/>
      <c r="F89" s="3"/>
      <c r="G89" s="3">
        <v>10917658</v>
      </c>
      <c r="H89" s="3">
        <v>5305608</v>
      </c>
      <c r="I89" s="3"/>
      <c r="J89" s="3">
        <v>5787628</v>
      </c>
    </row>
    <row r="90" spans="1:10" x14ac:dyDescent="0.35">
      <c r="A90" s="3"/>
      <c r="B90" s="3">
        <v>4198779</v>
      </c>
      <c r="C90" s="3"/>
      <c r="D90" s="3"/>
      <c r="E90" s="3"/>
      <c r="F90" s="3"/>
      <c r="G90" s="3">
        <v>11023884</v>
      </c>
      <c r="H90" s="3">
        <v>5458236</v>
      </c>
      <c r="I90" s="3"/>
      <c r="J90" s="3">
        <v>7026941</v>
      </c>
    </row>
    <row r="91" spans="1:10" x14ac:dyDescent="0.35">
      <c r="A91" s="3"/>
      <c r="B91" s="3">
        <v>5434128</v>
      </c>
      <c r="C91" s="3"/>
      <c r="D91" s="3"/>
      <c r="E91" s="3"/>
      <c r="F91" s="3"/>
      <c r="G91" s="3">
        <v>10905100</v>
      </c>
      <c r="H91" s="3">
        <v>5499663</v>
      </c>
      <c r="I91" s="3"/>
      <c r="J91" s="3">
        <v>9390648</v>
      </c>
    </row>
    <row r="92" spans="1:10" x14ac:dyDescent="0.35">
      <c r="A92" s="3"/>
      <c r="B92" s="3">
        <v>5343688</v>
      </c>
      <c r="C92" s="3"/>
      <c r="D92" s="3"/>
      <c r="E92" s="3"/>
      <c r="F92" s="3"/>
      <c r="G92" s="3">
        <v>3874794</v>
      </c>
      <c r="H92" s="3">
        <v>5126790</v>
      </c>
      <c r="I92" s="3"/>
      <c r="J92" s="3">
        <v>5880588</v>
      </c>
    </row>
    <row r="93" spans="1:10" x14ac:dyDescent="0.35">
      <c r="A93" s="3"/>
      <c r="B93" s="3">
        <v>7650230</v>
      </c>
      <c r="C93" s="3"/>
      <c r="D93" s="3"/>
      <c r="E93" s="3"/>
      <c r="F93" s="3"/>
      <c r="G93" s="3">
        <v>7500405</v>
      </c>
      <c r="H93" s="3">
        <v>5438370</v>
      </c>
      <c r="I93" s="3"/>
      <c r="J93" s="3">
        <v>7039890</v>
      </c>
    </row>
    <row r="94" spans="1:10" x14ac:dyDescent="0.35">
      <c r="A94" s="3"/>
      <c r="B94" s="3">
        <v>6083871</v>
      </c>
      <c r="C94" s="3"/>
      <c r="D94" s="3"/>
      <c r="E94" s="3"/>
      <c r="F94" s="3"/>
      <c r="G94" s="3">
        <v>10293612</v>
      </c>
      <c r="H94" s="3">
        <v>7619910</v>
      </c>
      <c r="I94" s="3"/>
      <c r="J94" s="3">
        <v>5027666</v>
      </c>
    </row>
    <row r="95" spans="1:10" x14ac:dyDescent="0.35">
      <c r="A95" s="3"/>
      <c r="B95" s="3">
        <v>8454045</v>
      </c>
      <c r="C95" s="3"/>
      <c r="D95" s="3"/>
      <c r="E95" s="3"/>
      <c r="F95" s="3"/>
      <c r="G95" s="3">
        <v>6848144</v>
      </c>
      <c r="H95" s="3">
        <v>5541696</v>
      </c>
      <c r="I95" s="3"/>
      <c r="J95" s="3">
        <v>7286666</v>
      </c>
    </row>
    <row r="96" spans="1:10" x14ac:dyDescent="0.35">
      <c r="A96" s="3"/>
      <c r="B96" s="3">
        <v>5623100</v>
      </c>
      <c r="C96" s="3"/>
      <c r="D96" s="3"/>
      <c r="E96" s="3"/>
      <c r="F96" s="3"/>
      <c r="G96" s="3">
        <v>3630165</v>
      </c>
      <c r="H96" s="3">
        <v>4494096</v>
      </c>
      <c r="I96" s="3"/>
      <c r="J96" s="3">
        <v>6229620</v>
      </c>
    </row>
    <row r="97" spans="1:10" x14ac:dyDescent="0.35">
      <c r="A97" s="3"/>
      <c r="B97" s="3">
        <v>6662664</v>
      </c>
      <c r="C97" s="3"/>
      <c r="D97" s="3"/>
      <c r="E97" s="3"/>
      <c r="F97" s="3"/>
      <c r="G97" s="3">
        <v>8274019</v>
      </c>
      <c r="H97" s="3">
        <v>5566980</v>
      </c>
      <c r="I97" s="3"/>
      <c r="J97" s="3">
        <v>5948384</v>
      </c>
    </row>
    <row r="98" spans="1:10" x14ac:dyDescent="0.35">
      <c r="A98" s="3"/>
      <c r="B98" s="3">
        <v>10907195</v>
      </c>
      <c r="C98" s="3"/>
      <c r="D98" s="3"/>
      <c r="E98" s="3"/>
      <c r="F98" s="3"/>
      <c r="G98" s="3">
        <v>6805334</v>
      </c>
      <c r="H98" s="3">
        <v>5128632</v>
      </c>
      <c r="I98" s="3"/>
      <c r="J98" s="3">
        <v>6556668</v>
      </c>
    </row>
    <row r="99" spans="1:10" x14ac:dyDescent="0.35">
      <c r="A99" s="3"/>
      <c r="B99" s="3">
        <v>6137625</v>
      </c>
      <c r="C99" s="3"/>
      <c r="D99" s="3"/>
      <c r="E99" s="3"/>
      <c r="F99" s="3"/>
      <c r="G99" s="3">
        <v>9504157</v>
      </c>
      <c r="H99" s="3">
        <v>7071441</v>
      </c>
      <c r="I99" s="3"/>
      <c r="J99" s="3">
        <v>6856875</v>
      </c>
    </row>
    <row r="100" spans="1:10" x14ac:dyDescent="0.35">
      <c r="A100" s="3"/>
      <c r="B100" s="3">
        <v>4674052</v>
      </c>
      <c r="C100" s="3"/>
      <c r="D100" s="3"/>
      <c r="E100" s="3"/>
      <c r="F100" s="3"/>
      <c r="G100" s="3">
        <v>7574112</v>
      </c>
      <c r="H100" s="3">
        <v>6259968</v>
      </c>
      <c r="I100" s="3"/>
      <c r="J100" s="3">
        <v>6340260</v>
      </c>
    </row>
    <row r="101" spans="1:10" x14ac:dyDescent="0.35">
      <c r="A101" s="3"/>
      <c r="B101" s="3">
        <v>4776962</v>
      </c>
      <c r="C101" s="3"/>
      <c r="D101" s="3"/>
      <c r="E101" s="3"/>
      <c r="F101" s="3"/>
      <c r="G101" s="3">
        <v>7976276</v>
      </c>
      <c r="H101" s="3">
        <v>3568752</v>
      </c>
      <c r="I101" s="3"/>
      <c r="J101" s="3">
        <v>6212311</v>
      </c>
    </row>
    <row r="102" spans="1:10" x14ac:dyDescent="0.35">
      <c r="A102" s="3"/>
      <c r="B102" s="3">
        <v>8695776</v>
      </c>
      <c r="C102" s="3"/>
      <c r="D102" s="3"/>
      <c r="E102" s="3"/>
      <c r="F102" s="3"/>
      <c r="G102" s="3">
        <v>10545594</v>
      </c>
      <c r="H102" s="3">
        <v>7047215</v>
      </c>
      <c r="I102" s="3"/>
      <c r="J102" s="3">
        <v>6305712</v>
      </c>
    </row>
    <row r="103" spans="1:10" x14ac:dyDescent="0.35">
      <c r="A103" s="3"/>
      <c r="B103" s="3">
        <v>1083760</v>
      </c>
      <c r="C103" s="3"/>
      <c r="D103" s="3"/>
      <c r="E103" s="3"/>
      <c r="F103" s="3"/>
      <c r="G103" s="3">
        <v>11006491</v>
      </c>
      <c r="H103" s="3">
        <v>3996760</v>
      </c>
      <c r="I103" s="3"/>
      <c r="J103" s="3">
        <v>7114314</v>
      </c>
    </row>
    <row r="104" spans="1:10" x14ac:dyDescent="0.35">
      <c r="A104" s="3"/>
      <c r="B104" s="3">
        <v>1168398</v>
      </c>
      <c r="C104" s="3"/>
      <c r="D104" s="3"/>
      <c r="E104" s="3"/>
      <c r="F104" s="3"/>
      <c r="G104" s="3">
        <v>7632040</v>
      </c>
      <c r="H104" s="3">
        <v>3787098</v>
      </c>
      <c r="I104" s="3"/>
      <c r="J104" s="3">
        <v>5693688</v>
      </c>
    </row>
    <row r="105" spans="1:10" x14ac:dyDescent="0.35">
      <c r="A105" s="3"/>
      <c r="B105" s="3">
        <v>834316</v>
      </c>
      <c r="C105" s="3"/>
      <c r="D105" s="3"/>
      <c r="E105" s="3"/>
      <c r="F105" s="3"/>
      <c r="G105" s="3">
        <v>10217025</v>
      </c>
      <c r="H105" s="3">
        <v>3277360</v>
      </c>
      <c r="I105" s="3"/>
      <c r="J105" s="3">
        <v>4374981</v>
      </c>
    </row>
    <row r="106" spans="1:10" x14ac:dyDescent="0.35">
      <c r="A106" s="3"/>
      <c r="B106" s="3">
        <v>2999312</v>
      </c>
      <c r="C106" s="3"/>
      <c r="D106" s="3"/>
      <c r="E106" s="3"/>
      <c r="F106" s="3"/>
      <c r="G106" s="3">
        <v>9218930</v>
      </c>
      <c r="H106" s="3">
        <v>5542355</v>
      </c>
      <c r="I106" s="3"/>
      <c r="J106" s="3">
        <v>4046328</v>
      </c>
    </row>
    <row r="107" spans="1:10" x14ac:dyDescent="0.35">
      <c r="A107" s="3"/>
      <c r="B107" s="3">
        <v>3955140</v>
      </c>
      <c r="C107" s="3"/>
      <c r="D107" s="3"/>
      <c r="E107" s="3"/>
      <c r="F107" s="3"/>
      <c r="G107" s="3">
        <v>6988280</v>
      </c>
      <c r="H107" s="3">
        <v>5444472</v>
      </c>
      <c r="I107" s="3"/>
      <c r="J107" s="3">
        <v>3730456</v>
      </c>
    </row>
    <row r="108" spans="1:10" x14ac:dyDescent="0.35">
      <c r="A108" s="3"/>
      <c r="B108" s="3">
        <v>5402740</v>
      </c>
      <c r="C108" s="3"/>
      <c r="D108" s="3"/>
      <c r="E108" s="3"/>
      <c r="F108" s="3"/>
      <c r="G108" s="3">
        <v>5467395</v>
      </c>
      <c r="H108" s="3">
        <v>5084503</v>
      </c>
      <c r="I108" s="3"/>
      <c r="J108" s="3">
        <v>4687024</v>
      </c>
    </row>
    <row r="109" spans="1:10" x14ac:dyDescent="0.35">
      <c r="A109" s="3"/>
      <c r="B109" s="3">
        <v>1214785</v>
      </c>
      <c r="C109" s="3"/>
      <c r="D109" s="3"/>
      <c r="E109" s="3"/>
      <c r="F109" s="3"/>
      <c r="G109" s="3">
        <v>7930572</v>
      </c>
      <c r="H109" s="3">
        <v>5700882</v>
      </c>
      <c r="I109" s="3"/>
      <c r="J109" s="3">
        <v>5990590</v>
      </c>
    </row>
    <row r="110" spans="1:10" x14ac:dyDescent="0.35">
      <c r="A110" s="3"/>
      <c r="B110" s="3">
        <v>6660192</v>
      </c>
      <c r="C110" s="3"/>
      <c r="D110" s="3"/>
      <c r="E110" s="3"/>
      <c r="F110" s="3"/>
      <c r="G110" s="3">
        <v>4585266</v>
      </c>
      <c r="H110" s="3">
        <v>8256654</v>
      </c>
      <c r="I110" s="3"/>
      <c r="J110" s="3">
        <v>4362960</v>
      </c>
    </row>
    <row r="111" spans="1:10" x14ac:dyDescent="0.35">
      <c r="A111" s="3"/>
      <c r="B111" s="3">
        <v>3025731</v>
      </c>
      <c r="C111" s="3"/>
      <c r="D111" s="3"/>
      <c r="E111" s="3"/>
      <c r="F111" s="3"/>
      <c r="G111" s="3">
        <v>9143328</v>
      </c>
      <c r="H111" s="3">
        <v>6447284</v>
      </c>
      <c r="I111" s="3"/>
      <c r="J111" s="3">
        <v>4201594</v>
      </c>
    </row>
    <row r="112" spans="1:10" x14ac:dyDescent="0.35">
      <c r="A112" s="3"/>
      <c r="B112" s="3">
        <v>7396871</v>
      </c>
      <c r="C112" s="3"/>
      <c r="D112" s="3"/>
      <c r="E112" s="3"/>
      <c r="F112" s="3"/>
      <c r="G112" s="3">
        <v>9540195</v>
      </c>
      <c r="H112" s="3">
        <v>4328982</v>
      </c>
      <c r="I112" s="3"/>
      <c r="J112" s="3">
        <v>2983032</v>
      </c>
    </row>
    <row r="113" spans="1:10" x14ac:dyDescent="0.35">
      <c r="A113" s="3"/>
      <c r="B113" s="3">
        <v>7095385</v>
      </c>
      <c r="C113" s="3"/>
      <c r="D113" s="3"/>
      <c r="E113" s="3"/>
      <c r="F113" s="3"/>
      <c r="G113" s="3">
        <v>6852628</v>
      </c>
      <c r="H113" s="3">
        <v>5888980</v>
      </c>
      <c r="I113" s="3"/>
      <c r="J113" s="3">
        <v>4071651</v>
      </c>
    </row>
    <row r="114" spans="1:10" x14ac:dyDescent="0.35">
      <c r="A114" s="3"/>
      <c r="B114" s="3">
        <v>5365605</v>
      </c>
      <c r="C114" s="3"/>
      <c r="D114" s="3"/>
      <c r="E114" s="3"/>
      <c r="F114" s="3"/>
      <c r="G114" s="3">
        <v>9738060</v>
      </c>
      <c r="H114" s="3">
        <v>7434231</v>
      </c>
      <c r="I114" s="3"/>
      <c r="J114" s="3">
        <v>5850504</v>
      </c>
    </row>
    <row r="115" spans="1:10" x14ac:dyDescent="0.35">
      <c r="A115" s="3"/>
      <c r="B115" s="3">
        <v>4207962</v>
      </c>
      <c r="C115" s="3"/>
      <c r="D115" s="3"/>
      <c r="E115" s="3"/>
      <c r="F115" s="3"/>
      <c r="G115" s="3">
        <v>8732545</v>
      </c>
      <c r="H115" s="3">
        <v>6376545</v>
      </c>
      <c r="I115" s="3"/>
      <c r="J115" s="3">
        <v>3228576</v>
      </c>
    </row>
    <row r="116" spans="1:10" x14ac:dyDescent="0.35">
      <c r="A116" s="3"/>
      <c r="B116" s="3">
        <v>4541516</v>
      </c>
      <c r="C116" s="3"/>
      <c r="D116" s="3"/>
      <c r="E116" s="3"/>
      <c r="F116" s="3"/>
      <c r="G116" s="3">
        <v>5814780</v>
      </c>
      <c r="H116" s="3">
        <v>7199400</v>
      </c>
      <c r="I116" s="3"/>
      <c r="J116" s="3">
        <v>3942022</v>
      </c>
    </row>
    <row r="117" spans="1:10" x14ac:dyDescent="0.35">
      <c r="A117" s="3"/>
      <c r="B117" s="3">
        <v>3661371</v>
      </c>
      <c r="C117" s="3"/>
      <c r="D117" s="3"/>
      <c r="E117" s="3"/>
      <c r="F117" s="3"/>
      <c r="G117" s="3">
        <v>5104128</v>
      </c>
      <c r="H117" s="3">
        <v>5690139</v>
      </c>
      <c r="I117" s="3"/>
      <c r="J117" s="3">
        <v>6125370</v>
      </c>
    </row>
    <row r="118" spans="1:10" x14ac:dyDescent="0.35">
      <c r="A118" s="3"/>
      <c r="B118" s="3">
        <v>4425445</v>
      </c>
      <c r="C118" s="3"/>
      <c r="D118" s="3"/>
      <c r="E118" s="3"/>
      <c r="F118" s="3"/>
      <c r="G118" s="3">
        <v>5765604</v>
      </c>
      <c r="H118" s="3">
        <v>7140690</v>
      </c>
      <c r="I118" s="3"/>
      <c r="J118" s="3">
        <v>5916225</v>
      </c>
    </row>
    <row r="119" spans="1:10" x14ac:dyDescent="0.35">
      <c r="A119" s="3"/>
      <c r="B119" s="3">
        <v>4497129</v>
      </c>
      <c r="C119" s="3"/>
      <c r="D119" s="3"/>
      <c r="E119" s="3"/>
      <c r="F119" s="3"/>
      <c r="G119" s="3">
        <v>6504323</v>
      </c>
      <c r="H119" s="3">
        <v>7676184</v>
      </c>
      <c r="I119" s="3"/>
      <c r="J119" s="3">
        <v>5281222</v>
      </c>
    </row>
    <row r="120" spans="1:10" x14ac:dyDescent="0.35">
      <c r="A120" s="3"/>
      <c r="B120" s="3">
        <v>6084642</v>
      </c>
      <c r="C120" s="3"/>
      <c r="D120" s="3"/>
      <c r="E120" s="3"/>
      <c r="F120" s="3"/>
      <c r="G120" s="3">
        <v>10160865</v>
      </c>
      <c r="H120" s="3">
        <v>3953532</v>
      </c>
      <c r="I120" s="3"/>
      <c r="J120" s="3">
        <v>4927195</v>
      </c>
    </row>
    <row r="121" spans="1:10" x14ac:dyDescent="0.35">
      <c r="A121" s="3"/>
      <c r="B121" s="3">
        <v>3718274</v>
      </c>
      <c r="C121" s="3"/>
      <c r="D121" s="3"/>
      <c r="E121" s="3"/>
      <c r="F121" s="3"/>
      <c r="G121" s="3">
        <v>7128540</v>
      </c>
      <c r="H121" s="3">
        <v>6180180</v>
      </c>
      <c r="I121" s="3"/>
      <c r="J121" s="3">
        <v>5051016</v>
      </c>
    </row>
    <row r="122" spans="1:10" x14ac:dyDescent="0.35">
      <c r="A122" s="3"/>
      <c r="B122" s="3">
        <v>4844875</v>
      </c>
      <c r="C122" s="3"/>
      <c r="D122" s="3"/>
      <c r="E122" s="3"/>
      <c r="F122" s="3"/>
      <c r="G122" s="3">
        <v>8105625</v>
      </c>
      <c r="H122" s="3">
        <v>6765556</v>
      </c>
      <c r="I122" s="3"/>
      <c r="J122" s="3">
        <v>3693375</v>
      </c>
    </row>
    <row r="123" spans="1:10" x14ac:dyDescent="0.35">
      <c r="A123" s="3"/>
      <c r="B123" s="3">
        <v>2493036</v>
      </c>
      <c r="C123" s="3"/>
      <c r="D123" s="3"/>
      <c r="E123" s="3"/>
      <c r="F123" s="3"/>
      <c r="G123" s="3">
        <v>5305120</v>
      </c>
      <c r="H123" s="3">
        <v>8346939</v>
      </c>
      <c r="I123" s="3"/>
      <c r="J123" s="3">
        <v>7696098</v>
      </c>
    </row>
    <row r="124" spans="1:10" x14ac:dyDescent="0.35">
      <c r="A124" s="3"/>
      <c r="B124" s="3">
        <v>7706176</v>
      </c>
      <c r="C124" s="3"/>
      <c r="D124" s="3"/>
      <c r="E124" s="3"/>
      <c r="F124" s="3"/>
      <c r="G124" s="3">
        <v>5626081</v>
      </c>
      <c r="H124" s="3">
        <v>5093970</v>
      </c>
      <c r="I124" s="3"/>
      <c r="J124" s="3">
        <v>5331355</v>
      </c>
    </row>
    <row r="125" spans="1:10" x14ac:dyDescent="0.35">
      <c r="A125" s="3"/>
      <c r="B125" s="3">
        <v>3929160</v>
      </c>
      <c r="C125" s="3"/>
      <c r="D125" s="3"/>
      <c r="E125" s="3"/>
      <c r="F125" s="3"/>
      <c r="G125" s="3">
        <v>6363518</v>
      </c>
      <c r="H125" s="3">
        <v>5257590</v>
      </c>
      <c r="I125" s="3"/>
      <c r="J125" s="3">
        <v>4969920</v>
      </c>
    </row>
    <row r="126" spans="1:10" x14ac:dyDescent="0.35">
      <c r="A126" s="3"/>
      <c r="B126" s="3">
        <v>6405492</v>
      </c>
      <c r="C126" s="3"/>
      <c r="D126" s="3"/>
      <c r="E126" s="3"/>
      <c r="F126" s="3"/>
      <c r="G126" s="3">
        <v>6368796</v>
      </c>
      <c r="H126" s="3">
        <v>8234440</v>
      </c>
      <c r="I126" s="3"/>
      <c r="J126" s="3">
        <v>8377947</v>
      </c>
    </row>
    <row r="127" spans="1:10" x14ac:dyDescent="0.35">
      <c r="A127" s="3"/>
      <c r="B127" s="3">
        <v>2867406</v>
      </c>
      <c r="C127" s="3"/>
      <c r="D127" s="3"/>
      <c r="E127" s="3"/>
      <c r="F127" s="3"/>
      <c r="G127" s="3">
        <v>7116984</v>
      </c>
      <c r="H127" s="3">
        <v>7485779</v>
      </c>
      <c r="I127" s="3"/>
      <c r="J127" s="3">
        <v>6180750</v>
      </c>
    </row>
    <row r="128" spans="1:10" x14ac:dyDescent="0.35">
      <c r="A128" s="3"/>
      <c r="B128" s="3">
        <v>4024800</v>
      </c>
      <c r="C128" s="3"/>
      <c r="D128" s="3"/>
      <c r="E128" s="3"/>
      <c r="F128" s="3"/>
      <c r="G128" s="3">
        <v>4335525</v>
      </c>
      <c r="H128" s="3">
        <v>10043425</v>
      </c>
      <c r="I128" s="3"/>
      <c r="J128" s="3">
        <v>3488661</v>
      </c>
    </row>
    <row r="129" spans="1:10" x14ac:dyDescent="0.35">
      <c r="A129" s="3"/>
      <c r="B129" s="3">
        <v>3628296</v>
      </c>
      <c r="C129" s="3"/>
      <c r="D129" s="3"/>
      <c r="E129" s="3"/>
      <c r="F129" s="3"/>
      <c r="G129" s="3">
        <v>7316990</v>
      </c>
      <c r="H129" s="3">
        <v>6102096</v>
      </c>
      <c r="I129" s="3"/>
      <c r="J129" s="3">
        <v>4198779</v>
      </c>
    </row>
    <row r="130" spans="1:10" x14ac:dyDescent="0.35">
      <c r="A130" s="3"/>
      <c r="B130" s="3">
        <v>3039637</v>
      </c>
      <c r="C130" s="3"/>
      <c r="D130" s="3"/>
      <c r="E130" s="3"/>
      <c r="F130" s="3"/>
      <c r="G130" s="3">
        <v>5811366</v>
      </c>
      <c r="H130" s="3">
        <v>4384300</v>
      </c>
      <c r="I130" s="3"/>
      <c r="J130" s="3">
        <v>5434128</v>
      </c>
    </row>
    <row r="131" spans="1:10" x14ac:dyDescent="0.35">
      <c r="A131" s="3"/>
      <c r="B131" s="3">
        <v>4494154</v>
      </c>
      <c r="C131" s="3"/>
      <c r="D131" s="3"/>
      <c r="E131" s="3"/>
      <c r="F131" s="3"/>
      <c r="G131" s="3">
        <v>9051190</v>
      </c>
      <c r="H131" s="3">
        <v>4932902</v>
      </c>
      <c r="I131" s="3"/>
      <c r="J131" s="3">
        <v>5343688</v>
      </c>
    </row>
    <row r="132" spans="1:10" x14ac:dyDescent="0.35">
      <c r="A132" s="3"/>
      <c r="B132" s="3">
        <v>4624932</v>
      </c>
      <c r="C132" s="3"/>
      <c r="D132" s="3"/>
      <c r="E132" s="3"/>
      <c r="F132" s="3"/>
      <c r="G132" s="3">
        <v>11086068</v>
      </c>
      <c r="H132" s="3">
        <v>3323932</v>
      </c>
      <c r="I132" s="3"/>
      <c r="J132" s="3">
        <v>7650230</v>
      </c>
    </row>
    <row r="133" spans="1:10" x14ac:dyDescent="0.35">
      <c r="A133" s="3"/>
      <c r="B133" s="3">
        <v>8157394</v>
      </c>
      <c r="C133" s="3"/>
      <c r="D133" s="3"/>
      <c r="E133" s="3"/>
      <c r="F133" s="3"/>
      <c r="G133" s="3">
        <v>9923392</v>
      </c>
      <c r="H133" s="3">
        <v>6598176</v>
      </c>
      <c r="I133" s="3"/>
      <c r="J133" s="3">
        <v>6083871</v>
      </c>
    </row>
    <row r="134" spans="1:10" x14ac:dyDescent="0.35">
      <c r="A134" s="3"/>
      <c r="B134" s="3">
        <v>3659870</v>
      </c>
      <c r="C134" s="3"/>
      <c r="D134" s="3"/>
      <c r="E134" s="3"/>
      <c r="F134" s="3"/>
      <c r="G134" s="3">
        <v>5011824</v>
      </c>
      <c r="H134" s="3">
        <v>6460748</v>
      </c>
      <c r="I134" s="3"/>
      <c r="J134" s="3">
        <v>8454045</v>
      </c>
    </row>
    <row r="135" spans="1:10" x14ac:dyDescent="0.35">
      <c r="A135" s="3"/>
      <c r="B135" s="3">
        <v>8374392</v>
      </c>
      <c r="C135" s="3"/>
      <c r="D135" s="3"/>
      <c r="E135" s="3"/>
      <c r="F135" s="3"/>
      <c r="G135" s="3">
        <v>9440283</v>
      </c>
      <c r="H135" s="3">
        <v>3052508</v>
      </c>
      <c r="I135" s="3"/>
      <c r="J135" s="3">
        <v>5623100</v>
      </c>
    </row>
    <row r="136" spans="1:10" x14ac:dyDescent="0.35">
      <c r="A136" s="3"/>
      <c r="B136" s="3">
        <v>4515096</v>
      </c>
      <c r="C136" s="3"/>
      <c r="D136" s="3"/>
      <c r="E136" s="3"/>
      <c r="F136" s="3"/>
      <c r="G136" s="3">
        <v>11785454</v>
      </c>
      <c r="H136" s="3">
        <v>2832588</v>
      </c>
      <c r="I136" s="3"/>
      <c r="J136" s="3">
        <v>6662664</v>
      </c>
    </row>
    <row r="137" spans="1:10" x14ac:dyDescent="0.35">
      <c r="A137" s="3"/>
      <c r="B137" s="3">
        <v>4295424</v>
      </c>
      <c r="C137" s="3"/>
      <c r="D137" s="3"/>
      <c r="E137" s="3"/>
      <c r="F137" s="3"/>
      <c r="G137" s="3">
        <v>3177200</v>
      </c>
      <c r="H137" s="3">
        <v>7629514</v>
      </c>
      <c r="I137" s="3"/>
      <c r="J137" s="3">
        <v>10907195</v>
      </c>
    </row>
    <row r="138" spans="1:10" x14ac:dyDescent="0.35">
      <c r="A138" s="3"/>
      <c r="B138" s="3">
        <v>4028332</v>
      </c>
      <c r="C138" s="3"/>
      <c r="D138" s="3"/>
      <c r="E138" s="3"/>
      <c r="F138" s="3"/>
      <c r="G138" s="3">
        <v>17871840</v>
      </c>
      <c r="H138" s="3">
        <v>8186454</v>
      </c>
      <c r="I138" s="3"/>
      <c r="J138" s="3">
        <v>6137625</v>
      </c>
    </row>
    <row r="139" spans="1:10" x14ac:dyDescent="0.35">
      <c r="A139" s="3"/>
      <c r="B139" s="3">
        <v>4261322</v>
      </c>
      <c r="C139" s="3"/>
      <c r="D139" s="3"/>
      <c r="E139" s="3"/>
      <c r="F139" s="3"/>
      <c r="G139" s="3">
        <v>10310080</v>
      </c>
      <c r="H139" s="3">
        <v>7936096</v>
      </c>
      <c r="I139" s="3"/>
      <c r="J139" s="3">
        <v>4674052</v>
      </c>
    </row>
    <row r="140" spans="1:10" x14ac:dyDescent="0.35">
      <c r="A140" s="3"/>
      <c r="B140" s="3">
        <v>4556480</v>
      </c>
      <c r="C140" s="3"/>
      <c r="D140" s="3"/>
      <c r="E140" s="3"/>
      <c r="F140" s="3"/>
      <c r="G140" s="3">
        <v>3933572</v>
      </c>
      <c r="H140" s="3">
        <v>8030210</v>
      </c>
      <c r="I140" s="3"/>
      <c r="J140" s="3">
        <v>4776962</v>
      </c>
    </row>
    <row r="141" spans="1:10" x14ac:dyDescent="0.35">
      <c r="A141" s="3"/>
      <c r="B141" s="3">
        <v>4811467</v>
      </c>
      <c r="C141" s="3"/>
      <c r="D141" s="3"/>
      <c r="E141" s="3"/>
      <c r="F141" s="3"/>
      <c r="G141" s="3">
        <v>5639670</v>
      </c>
      <c r="H141" s="3">
        <v>5364240</v>
      </c>
      <c r="I141" s="3"/>
      <c r="J141" s="3">
        <v>8695776</v>
      </c>
    </row>
    <row r="142" spans="1:10" x14ac:dyDescent="0.35">
      <c r="A142" s="3"/>
      <c r="B142" s="3">
        <v>4307200</v>
      </c>
      <c r="C142" s="3"/>
      <c r="D142" s="3"/>
      <c r="E142" s="3"/>
      <c r="F142" s="3"/>
      <c r="G142" s="3">
        <v>9140352</v>
      </c>
      <c r="H142" s="3"/>
      <c r="I142" s="3"/>
      <c r="J142" s="3">
        <v>1083760</v>
      </c>
    </row>
    <row r="143" spans="1:10" x14ac:dyDescent="0.35">
      <c r="A143" s="3"/>
      <c r="B143" s="3">
        <v>2086290</v>
      </c>
      <c r="C143" s="3"/>
      <c r="D143" s="3"/>
      <c r="E143" s="3"/>
      <c r="F143" s="3"/>
      <c r="G143" s="3"/>
      <c r="H143" s="3"/>
      <c r="I143" s="3"/>
      <c r="J143" s="3">
        <v>1168398</v>
      </c>
    </row>
    <row r="144" spans="1:10" x14ac:dyDescent="0.35">
      <c r="A144" s="3"/>
      <c r="B144" s="3">
        <v>5208416</v>
      </c>
      <c r="C144" s="3"/>
      <c r="D144" s="3"/>
      <c r="E144" s="3"/>
      <c r="F144" s="3"/>
      <c r="G144" s="3"/>
      <c r="H144" s="3"/>
      <c r="I144" s="3"/>
      <c r="J144" s="3">
        <v>834316</v>
      </c>
    </row>
    <row r="145" spans="1:10" x14ac:dyDescent="0.35">
      <c r="A145" s="3"/>
      <c r="B145" s="3">
        <v>3963449</v>
      </c>
      <c r="C145" s="3"/>
      <c r="D145" s="3"/>
      <c r="E145" s="3"/>
      <c r="F145" s="3"/>
      <c r="G145" s="3"/>
      <c r="H145" s="3"/>
      <c r="I145" s="3"/>
      <c r="J145" s="3">
        <v>2999312</v>
      </c>
    </row>
    <row r="146" spans="1:10" x14ac:dyDescent="0.35">
      <c r="A146" s="3"/>
      <c r="B146" s="3">
        <v>4013175</v>
      </c>
      <c r="C146" s="3"/>
      <c r="D146" s="3"/>
      <c r="E146" s="3"/>
      <c r="F146" s="3"/>
      <c r="G146" s="3"/>
      <c r="H146" s="3"/>
      <c r="I146" s="3"/>
      <c r="J146" s="3">
        <v>3955140</v>
      </c>
    </row>
    <row r="147" spans="1:10" x14ac:dyDescent="0.35">
      <c r="A147" s="3"/>
      <c r="B147" s="3">
        <v>4062960</v>
      </c>
      <c r="C147" s="3"/>
      <c r="D147" s="3"/>
      <c r="E147" s="3"/>
      <c r="F147" s="3"/>
      <c r="G147" s="3"/>
      <c r="H147" s="3"/>
      <c r="I147" s="3"/>
      <c r="J147" s="3">
        <v>5402740</v>
      </c>
    </row>
    <row r="148" spans="1:10" x14ac:dyDescent="0.35">
      <c r="A148" s="3"/>
      <c r="B148" s="3">
        <v>3761664</v>
      </c>
      <c r="C148" s="3"/>
      <c r="D148" s="3"/>
      <c r="E148" s="3"/>
      <c r="F148" s="3"/>
      <c r="G148" s="3"/>
      <c r="H148" s="3"/>
      <c r="I148" s="3"/>
      <c r="J148" s="3">
        <v>1214785</v>
      </c>
    </row>
    <row r="149" spans="1:10" x14ac:dyDescent="0.35">
      <c r="A149" s="3"/>
      <c r="B149" s="3">
        <v>5736757</v>
      </c>
      <c r="C149" s="3"/>
      <c r="D149" s="3"/>
      <c r="E149" s="3"/>
      <c r="F149" s="3"/>
      <c r="G149" s="3"/>
      <c r="H149" s="3"/>
      <c r="I149" s="3"/>
      <c r="J149" s="3">
        <v>6660192</v>
      </c>
    </row>
    <row r="150" spans="1:10" x14ac:dyDescent="0.35">
      <c r="A150" s="3"/>
      <c r="B150" s="3">
        <v>3468050</v>
      </c>
      <c r="C150" s="3"/>
      <c r="D150" s="3"/>
      <c r="E150" s="3"/>
      <c r="F150" s="3"/>
      <c r="G150" s="3"/>
      <c r="H150" s="3"/>
      <c r="I150" s="3"/>
      <c r="J150" s="3">
        <v>3025731</v>
      </c>
    </row>
    <row r="151" spans="1:10" x14ac:dyDescent="0.35">
      <c r="A151" s="3"/>
      <c r="B151" s="3">
        <v>5944120</v>
      </c>
      <c r="C151" s="3"/>
      <c r="D151" s="3"/>
      <c r="E151" s="3"/>
      <c r="F151" s="3"/>
      <c r="G151" s="3"/>
      <c r="H151" s="3"/>
      <c r="I151" s="3"/>
      <c r="J151" s="3">
        <v>7396871</v>
      </c>
    </row>
    <row r="152" spans="1:10" x14ac:dyDescent="0.35">
      <c r="A152" s="3"/>
      <c r="B152" s="3">
        <v>4368000</v>
      </c>
      <c r="C152" s="3"/>
      <c r="D152" s="3"/>
      <c r="E152" s="3"/>
      <c r="F152" s="3"/>
      <c r="G152" s="3"/>
      <c r="H152" s="3"/>
      <c r="I152" s="3"/>
      <c r="J152" s="3">
        <v>7095385</v>
      </c>
    </row>
    <row r="153" spans="1:10" x14ac:dyDescent="0.35">
      <c r="A153" s="3"/>
      <c r="B153" s="3">
        <v>2637720</v>
      </c>
      <c r="C153" s="3"/>
      <c r="D153" s="3"/>
      <c r="E153" s="3"/>
      <c r="F153" s="3"/>
      <c r="G153" s="3"/>
      <c r="H153" s="3"/>
      <c r="I153" s="3"/>
      <c r="J153" s="3">
        <v>5365605</v>
      </c>
    </row>
    <row r="154" spans="1:10" x14ac:dyDescent="0.35">
      <c r="A154" s="3"/>
      <c r="B154" s="3">
        <v>4630105</v>
      </c>
      <c r="C154" s="3"/>
      <c r="D154" s="3"/>
      <c r="E154" s="3"/>
      <c r="F154" s="3"/>
      <c r="G154" s="3"/>
      <c r="H154" s="3"/>
      <c r="I154" s="3"/>
      <c r="J154" s="3">
        <v>4207962</v>
      </c>
    </row>
    <row r="155" spans="1:10" x14ac:dyDescent="0.35">
      <c r="A155" s="3"/>
      <c r="B155" s="3">
        <v>4657600</v>
      </c>
      <c r="C155" s="3"/>
      <c r="D155" s="3"/>
      <c r="E155" s="3"/>
      <c r="F155" s="3"/>
      <c r="G155" s="3"/>
      <c r="H155" s="3"/>
      <c r="I155" s="3"/>
      <c r="J155" s="3">
        <v>4541516</v>
      </c>
    </row>
    <row r="156" spans="1:10" x14ac:dyDescent="0.35">
      <c r="A156" s="3"/>
      <c r="B156" s="3">
        <v>2199505</v>
      </c>
      <c r="C156" s="3"/>
      <c r="D156" s="3"/>
      <c r="E156" s="3"/>
      <c r="F156" s="3"/>
      <c r="G156" s="3"/>
      <c r="H156" s="3"/>
      <c r="I156" s="3"/>
      <c r="J156" s="3">
        <v>3661371</v>
      </c>
    </row>
    <row r="157" spans="1:10" x14ac:dyDescent="0.35">
      <c r="A157" s="3"/>
      <c r="B157" s="3">
        <v>5167510</v>
      </c>
      <c r="C157" s="3"/>
      <c r="D157" s="3"/>
      <c r="E157" s="3"/>
      <c r="F157" s="3"/>
      <c r="G157" s="3"/>
      <c r="H157" s="3"/>
      <c r="I157" s="3"/>
      <c r="J157" s="3">
        <v>4425445</v>
      </c>
    </row>
    <row r="158" spans="1:10" x14ac:dyDescent="0.35">
      <c r="A158" s="3"/>
      <c r="B158" s="3">
        <v>4198857</v>
      </c>
      <c r="C158" s="3"/>
      <c r="D158" s="3"/>
      <c r="E158" s="3"/>
      <c r="F158" s="3"/>
      <c r="G158" s="3"/>
      <c r="H158" s="3"/>
      <c r="I158" s="3"/>
      <c r="J158" s="3">
        <v>4497129</v>
      </c>
    </row>
    <row r="159" spans="1:10" x14ac:dyDescent="0.35">
      <c r="A159" s="3"/>
      <c r="B159" s="3">
        <v>4137269</v>
      </c>
      <c r="C159" s="3"/>
      <c r="D159" s="3"/>
      <c r="E159" s="3"/>
      <c r="F159" s="3"/>
      <c r="G159" s="3"/>
      <c r="H159" s="3"/>
      <c r="I159" s="3"/>
      <c r="J159" s="3">
        <v>6084642</v>
      </c>
    </row>
    <row r="160" spans="1:10" x14ac:dyDescent="0.35">
      <c r="A160" s="3"/>
      <c r="B160" s="3">
        <v>4501670</v>
      </c>
      <c r="C160" s="3"/>
      <c r="D160" s="3"/>
      <c r="E160" s="3"/>
      <c r="F160" s="3"/>
      <c r="G160" s="3"/>
      <c r="H160" s="3"/>
      <c r="I160" s="3"/>
      <c r="J160" s="3">
        <v>3718274</v>
      </c>
    </row>
    <row r="161" spans="1:10" x14ac:dyDescent="0.35">
      <c r="A161" s="3"/>
      <c r="B161" s="3">
        <v>4753126</v>
      </c>
      <c r="C161" s="3"/>
      <c r="D161" s="3"/>
      <c r="E161" s="3"/>
      <c r="F161" s="3"/>
      <c r="G161" s="3"/>
      <c r="H161" s="3"/>
      <c r="I161" s="3"/>
      <c r="J161" s="3">
        <v>4844875</v>
      </c>
    </row>
    <row r="162" spans="1:10" x14ac:dyDescent="0.35">
      <c r="A162" s="3"/>
      <c r="B162" s="3">
        <v>3673845</v>
      </c>
      <c r="C162" s="3"/>
      <c r="D162" s="3"/>
      <c r="E162" s="3"/>
      <c r="F162" s="3"/>
      <c r="G162" s="3"/>
      <c r="H162" s="3"/>
      <c r="I162" s="3"/>
      <c r="J162" s="3">
        <v>2493036</v>
      </c>
    </row>
    <row r="163" spans="1:10" x14ac:dyDescent="0.35">
      <c r="A163" s="3"/>
      <c r="B163" s="3">
        <v>3199900</v>
      </c>
      <c r="C163" s="3"/>
      <c r="D163" s="3"/>
      <c r="E163" s="3"/>
      <c r="F163" s="3"/>
      <c r="G163" s="3"/>
      <c r="H163" s="3"/>
      <c r="I163" s="3"/>
      <c r="J163" s="3">
        <v>7706176</v>
      </c>
    </row>
    <row r="164" spans="1:10" x14ac:dyDescent="0.35">
      <c r="A164" s="3"/>
      <c r="B164" s="3">
        <v>4225676</v>
      </c>
      <c r="C164" s="3"/>
      <c r="D164" s="3"/>
      <c r="E164" s="3"/>
      <c r="F164" s="3"/>
      <c r="G164" s="3"/>
      <c r="H164" s="3"/>
      <c r="I164" s="3"/>
      <c r="J164" s="3">
        <v>3929160</v>
      </c>
    </row>
    <row r="165" spans="1:10" x14ac:dyDescent="0.35">
      <c r="A165" s="3"/>
      <c r="B165" s="3">
        <v>3427596</v>
      </c>
      <c r="C165" s="3"/>
      <c r="D165" s="3"/>
      <c r="E165" s="3"/>
      <c r="F165" s="3"/>
      <c r="G165" s="3"/>
      <c r="H165" s="3"/>
      <c r="I165" s="3"/>
      <c r="J165" s="3">
        <v>6405492</v>
      </c>
    </row>
    <row r="166" spans="1:10" x14ac:dyDescent="0.35">
      <c r="A166" s="3"/>
      <c r="B166" s="3">
        <v>7204360</v>
      </c>
      <c r="C166" s="3"/>
      <c r="D166" s="3"/>
      <c r="E166" s="3"/>
      <c r="F166" s="3"/>
      <c r="G166" s="3"/>
      <c r="H166" s="3"/>
      <c r="I166" s="3"/>
      <c r="J166" s="3">
        <v>2867406</v>
      </c>
    </row>
    <row r="167" spans="1:10" x14ac:dyDescent="0.35">
      <c r="A167" s="3"/>
      <c r="B167" s="3">
        <v>7691844</v>
      </c>
      <c r="C167" s="3"/>
      <c r="D167" s="3"/>
      <c r="E167" s="3"/>
      <c r="F167" s="3"/>
      <c r="G167" s="3"/>
      <c r="H167" s="3"/>
      <c r="I167" s="3"/>
      <c r="J167" s="3">
        <v>4024800</v>
      </c>
    </row>
    <row r="168" spans="1:10" x14ac:dyDescent="0.35">
      <c r="A168" s="3"/>
      <c r="B168" s="3">
        <v>6096121</v>
      </c>
      <c r="C168" s="3"/>
      <c r="D168" s="3"/>
      <c r="E168" s="3"/>
      <c r="F168" s="3"/>
      <c r="G168" s="3"/>
      <c r="H168" s="3"/>
      <c r="I168" s="3"/>
      <c r="J168" s="3">
        <v>3628296</v>
      </c>
    </row>
    <row r="169" spans="1:10" x14ac:dyDescent="0.35">
      <c r="A169" s="3"/>
      <c r="B169" s="3">
        <v>859342</v>
      </c>
      <c r="C169" s="3"/>
      <c r="D169" s="3"/>
      <c r="E169" s="3"/>
      <c r="F169" s="3"/>
      <c r="G169" s="3"/>
      <c r="H169" s="3"/>
      <c r="I169" s="3"/>
      <c r="J169" s="3">
        <v>3039637</v>
      </c>
    </row>
    <row r="170" spans="1:10" x14ac:dyDescent="0.35">
      <c r="A170" s="3"/>
      <c r="B170" s="3">
        <v>4934680</v>
      </c>
      <c r="C170" s="3"/>
      <c r="D170" s="3"/>
      <c r="E170" s="3"/>
      <c r="F170" s="3"/>
      <c r="G170" s="3"/>
      <c r="H170" s="3"/>
      <c r="I170" s="3"/>
      <c r="J170" s="3">
        <v>4494154</v>
      </c>
    </row>
    <row r="171" spans="1:10" x14ac:dyDescent="0.35">
      <c r="A171" s="3"/>
      <c r="B171" s="3">
        <v>5418491</v>
      </c>
      <c r="C171" s="3"/>
      <c r="D171" s="3"/>
      <c r="E171" s="3"/>
      <c r="F171" s="3"/>
      <c r="G171" s="3"/>
      <c r="H171" s="3"/>
      <c r="I171" s="3"/>
      <c r="J171" s="3">
        <v>4624932</v>
      </c>
    </row>
    <row r="172" spans="1:10" x14ac:dyDescent="0.35">
      <c r="A172" s="3"/>
      <c r="B172" s="3">
        <v>5610816</v>
      </c>
      <c r="C172" s="3"/>
      <c r="D172" s="3"/>
      <c r="E172" s="3"/>
      <c r="F172" s="3"/>
      <c r="G172" s="3"/>
      <c r="H172" s="3"/>
      <c r="I172" s="3"/>
      <c r="J172" s="3">
        <v>8157394</v>
      </c>
    </row>
    <row r="173" spans="1:10" x14ac:dyDescent="0.35">
      <c r="A173" s="3"/>
      <c r="B173" s="3">
        <v>7195344</v>
      </c>
      <c r="C173" s="3"/>
      <c r="D173" s="3"/>
      <c r="E173" s="3"/>
      <c r="F173" s="3"/>
      <c r="G173" s="3"/>
      <c r="H173" s="3"/>
      <c r="I173" s="3"/>
      <c r="J173" s="3">
        <v>3659870</v>
      </c>
    </row>
    <row r="174" spans="1:10" x14ac:dyDescent="0.35">
      <c r="A174" s="3"/>
      <c r="B174" s="3">
        <v>7326480</v>
      </c>
      <c r="C174" s="3"/>
      <c r="D174" s="3"/>
      <c r="E174" s="3"/>
      <c r="F174" s="3"/>
      <c r="G174" s="3"/>
      <c r="H174" s="3"/>
      <c r="I174" s="3"/>
      <c r="J174" s="3">
        <v>8374392</v>
      </c>
    </row>
    <row r="175" spans="1:10" x14ac:dyDescent="0.35">
      <c r="A175" s="3"/>
      <c r="B175" s="3">
        <v>7355136</v>
      </c>
      <c r="C175" s="3"/>
      <c r="D175" s="3"/>
      <c r="E175" s="3"/>
      <c r="F175" s="3"/>
      <c r="G175" s="3"/>
      <c r="H175" s="3"/>
      <c r="I175" s="3"/>
      <c r="J175" s="3">
        <v>4515096</v>
      </c>
    </row>
    <row r="176" spans="1:10" x14ac:dyDescent="0.35">
      <c r="A176" s="3"/>
      <c r="B176" s="3">
        <v>6551280</v>
      </c>
      <c r="C176" s="3"/>
      <c r="D176" s="3"/>
      <c r="E176" s="3"/>
      <c r="F176" s="3"/>
      <c r="G176" s="3"/>
      <c r="H176" s="3"/>
      <c r="I176" s="3"/>
      <c r="J176" s="3">
        <v>4295424</v>
      </c>
    </row>
    <row r="177" spans="1:10" x14ac:dyDescent="0.35">
      <c r="A177" s="3"/>
      <c r="B177" s="3">
        <v>7040678</v>
      </c>
      <c r="C177" s="3"/>
      <c r="D177" s="3"/>
      <c r="E177" s="3"/>
      <c r="F177" s="3"/>
      <c r="G177" s="3"/>
      <c r="H177" s="3"/>
      <c r="I177" s="3"/>
      <c r="J177" s="3">
        <v>4028332</v>
      </c>
    </row>
    <row r="178" spans="1:10" x14ac:dyDescent="0.35">
      <c r="A178" s="3"/>
      <c r="B178" s="3">
        <v>6536160</v>
      </c>
      <c r="C178" s="3"/>
      <c r="D178" s="3"/>
      <c r="E178" s="3"/>
      <c r="F178" s="3"/>
      <c r="G178" s="3"/>
      <c r="H178" s="3"/>
      <c r="I178" s="3"/>
      <c r="J178" s="3">
        <v>4261322</v>
      </c>
    </row>
    <row r="179" spans="1:10" x14ac:dyDescent="0.35">
      <c r="A179" s="3"/>
      <c r="B179" s="3">
        <v>7013736</v>
      </c>
      <c r="C179" s="3"/>
      <c r="D179" s="3"/>
      <c r="E179" s="3"/>
      <c r="F179" s="3"/>
      <c r="G179" s="3"/>
      <c r="H179" s="3"/>
      <c r="I179" s="3"/>
      <c r="J179" s="3">
        <v>4556480</v>
      </c>
    </row>
    <row r="180" spans="1:10" x14ac:dyDescent="0.35">
      <c r="A180" s="3"/>
      <c r="B180" s="3">
        <v>6645303</v>
      </c>
      <c r="C180" s="3"/>
      <c r="D180" s="3"/>
      <c r="E180" s="3"/>
      <c r="F180" s="3"/>
      <c r="G180" s="3"/>
      <c r="H180" s="3"/>
      <c r="I180" s="3"/>
      <c r="J180" s="3">
        <v>4811467</v>
      </c>
    </row>
    <row r="181" spans="1:10" x14ac:dyDescent="0.35">
      <c r="A181" s="3"/>
      <c r="B181" s="3">
        <v>8620608</v>
      </c>
      <c r="C181" s="3"/>
      <c r="D181" s="3"/>
      <c r="E181" s="3"/>
      <c r="F181" s="3"/>
      <c r="G181" s="3"/>
      <c r="H181" s="3"/>
      <c r="I181" s="3"/>
      <c r="J181" s="3">
        <v>4307200</v>
      </c>
    </row>
    <row r="182" spans="1:10" x14ac:dyDescent="0.35">
      <c r="A182" s="3"/>
      <c r="B182" s="3">
        <v>2328800</v>
      </c>
      <c r="C182" s="3"/>
      <c r="D182" s="3"/>
      <c r="E182" s="3"/>
      <c r="F182" s="3"/>
      <c r="G182" s="3"/>
      <c r="H182" s="3"/>
      <c r="I182" s="3"/>
      <c r="J182" s="3">
        <v>2086290</v>
      </c>
    </row>
    <row r="183" spans="1:10" x14ac:dyDescent="0.35">
      <c r="A183" s="3"/>
      <c r="B183" s="3">
        <v>3721635</v>
      </c>
      <c r="C183" s="3"/>
      <c r="D183" s="3"/>
      <c r="E183" s="3"/>
      <c r="F183" s="3"/>
      <c r="G183" s="3"/>
      <c r="H183" s="3"/>
      <c r="I183" s="3"/>
      <c r="J183" s="3">
        <v>5208416</v>
      </c>
    </row>
    <row r="184" spans="1:10" x14ac:dyDescent="0.35">
      <c r="A184" s="3"/>
      <c r="B184" s="3">
        <v>5072130</v>
      </c>
      <c r="C184" s="3"/>
      <c r="D184" s="3"/>
      <c r="E184" s="3"/>
      <c r="F184" s="3"/>
      <c r="G184" s="3"/>
      <c r="H184" s="3"/>
      <c r="I184" s="3"/>
      <c r="J184" s="3">
        <v>3963449</v>
      </c>
    </row>
    <row r="185" spans="1:10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>
        <v>4013175</v>
      </c>
    </row>
    <row r="186" spans="1:10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>
        <v>4062960</v>
      </c>
    </row>
    <row r="187" spans="1:10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>
        <v>3761664</v>
      </c>
    </row>
    <row r="188" spans="1:10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>
        <v>5736757</v>
      </c>
    </row>
    <row r="189" spans="1:10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>
        <v>3468050</v>
      </c>
    </row>
    <row r="190" spans="1:10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>
        <v>5944120</v>
      </c>
    </row>
    <row r="191" spans="1:10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>
        <v>4368000</v>
      </c>
    </row>
    <row r="192" spans="1:10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>
        <v>2637720</v>
      </c>
    </row>
    <row r="193" spans="1:10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>
        <v>4630105</v>
      </c>
    </row>
    <row r="194" spans="1:10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>
        <v>4657600</v>
      </c>
    </row>
    <row r="195" spans="1:10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>
        <v>2199505</v>
      </c>
    </row>
    <row r="196" spans="1:10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>
        <v>5167510</v>
      </c>
    </row>
    <row r="197" spans="1:10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>
        <v>4198857</v>
      </c>
    </row>
    <row r="198" spans="1:10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>
        <v>4137269</v>
      </c>
    </row>
    <row r="199" spans="1:10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>
        <v>4501670</v>
      </c>
    </row>
    <row r="200" spans="1:10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>
        <v>4753126</v>
      </c>
    </row>
    <row r="201" spans="1:10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>
        <v>3673845</v>
      </c>
    </row>
    <row r="202" spans="1:10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>
        <v>3199900</v>
      </c>
    </row>
    <row r="203" spans="1:10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>
        <v>4225676</v>
      </c>
    </row>
    <row r="204" spans="1:10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>
        <v>3427596</v>
      </c>
    </row>
    <row r="205" spans="1:10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>
        <v>7204360</v>
      </c>
    </row>
    <row r="206" spans="1:10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>
        <v>7691844</v>
      </c>
    </row>
    <row r="207" spans="1:10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>
        <v>6096121</v>
      </c>
    </row>
    <row r="208" spans="1:10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>
        <v>859342</v>
      </c>
    </row>
    <row r="209" spans="1:10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>
        <v>4934680</v>
      </c>
    </row>
    <row r="210" spans="1:10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>
        <v>5418491</v>
      </c>
    </row>
    <row r="211" spans="1:10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>
        <v>5610816</v>
      </c>
    </row>
    <row r="212" spans="1:10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>
        <v>7195344</v>
      </c>
    </row>
    <row r="213" spans="1:10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>
        <v>7326480</v>
      </c>
    </row>
    <row r="214" spans="1:10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>
        <v>7355136</v>
      </c>
    </row>
    <row r="215" spans="1:10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>
        <v>6551280</v>
      </c>
    </row>
    <row r="216" spans="1:10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>
        <v>7040678</v>
      </c>
    </row>
    <row r="217" spans="1:10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>
        <v>6536160</v>
      </c>
    </row>
    <row r="218" spans="1:10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>
        <v>7013736</v>
      </c>
    </row>
    <row r="219" spans="1:10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>
        <v>6645303</v>
      </c>
    </row>
    <row r="220" spans="1:10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>
        <v>8620608</v>
      </c>
    </row>
    <row r="221" spans="1:10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>
        <v>2328800</v>
      </c>
    </row>
    <row r="222" spans="1:10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>
        <v>3721635</v>
      </c>
    </row>
    <row r="223" spans="1:10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>
        <v>5072130</v>
      </c>
    </row>
    <row r="224" spans="1:10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>
        <v>7542960</v>
      </c>
    </row>
    <row r="225" spans="1:10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>
        <v>3764593</v>
      </c>
    </row>
    <row r="226" spans="1:10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>
        <v>8336016</v>
      </c>
    </row>
    <row r="227" spans="1:10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>
        <v>9003489</v>
      </c>
    </row>
    <row r="228" spans="1:10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>
        <v>5510868</v>
      </c>
    </row>
    <row r="229" spans="1:10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>
        <v>6477996</v>
      </c>
    </row>
    <row r="230" spans="1:10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>
        <v>3664872</v>
      </c>
    </row>
    <row r="231" spans="1:10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>
        <v>3938480</v>
      </c>
    </row>
    <row r="232" spans="1:10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>
        <v>4399488</v>
      </c>
    </row>
    <row r="233" spans="1:10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>
        <v>4553813</v>
      </c>
    </row>
    <row r="234" spans="1:10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>
        <v>6775477</v>
      </c>
    </row>
    <row r="235" spans="1:10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>
        <v>7400570</v>
      </c>
    </row>
    <row r="236" spans="1:10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>
        <v>6132312</v>
      </c>
    </row>
    <row r="237" spans="1:10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>
        <v>5435991</v>
      </c>
    </row>
    <row r="238" spans="1:10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>
        <v>7520425</v>
      </c>
    </row>
    <row r="239" spans="1:10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>
        <v>4038753</v>
      </c>
    </row>
    <row r="240" spans="1:10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>
        <v>7235955</v>
      </c>
    </row>
    <row r="241" spans="1:10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>
        <v>6878720</v>
      </c>
    </row>
    <row r="242" spans="1:10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>
        <v>8599672</v>
      </c>
    </row>
    <row r="243" spans="1:10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>
        <v>8769782</v>
      </c>
    </row>
    <row r="244" spans="1:10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>
        <v>6038268</v>
      </c>
    </row>
    <row r="245" spans="1:10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>
        <v>11251814</v>
      </c>
    </row>
    <row r="246" spans="1:10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>
        <v>6115200</v>
      </c>
    </row>
    <row r="247" spans="1:10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>
        <v>6909840</v>
      </c>
    </row>
    <row r="248" spans="1:10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>
        <v>6625584</v>
      </c>
    </row>
    <row r="249" spans="1:10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>
        <v>4150650</v>
      </c>
    </row>
    <row r="250" spans="1:10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>
        <v>5019424</v>
      </c>
    </row>
    <row r="251" spans="1:10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>
        <v>5911276</v>
      </c>
    </row>
    <row r="252" spans="1:10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>
        <v>5679634</v>
      </c>
    </row>
    <row r="253" spans="1:10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>
        <v>7893900</v>
      </c>
    </row>
    <row r="254" spans="1:10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>
        <v>3967200</v>
      </c>
    </row>
    <row r="255" spans="1:10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>
        <v>6384798</v>
      </c>
    </row>
    <row r="256" spans="1:10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>
        <v>4133556</v>
      </c>
    </row>
    <row r="257" spans="1:10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>
        <v>2366476</v>
      </c>
    </row>
    <row r="258" spans="1:10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>
        <v>5983846</v>
      </c>
    </row>
    <row r="259" spans="1:10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>
        <v>6208465</v>
      </c>
    </row>
    <row r="260" spans="1:10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>
        <v>6556715</v>
      </c>
    </row>
    <row r="261" spans="1:10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>
        <v>5710090</v>
      </c>
    </row>
    <row r="262" spans="1:10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>
        <v>6576509</v>
      </c>
    </row>
    <row r="263" spans="1:10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>
        <v>3095928</v>
      </c>
    </row>
    <row r="264" spans="1:10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>
        <v>2956976</v>
      </c>
    </row>
    <row r="265" spans="1:10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>
        <v>3233825</v>
      </c>
    </row>
    <row r="266" spans="1:10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>
        <v>4652910</v>
      </c>
    </row>
    <row r="267" spans="1:10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>
        <v>6179602</v>
      </c>
    </row>
    <row r="268" spans="1:10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>
        <v>3550521</v>
      </c>
    </row>
    <row r="269" spans="1:10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>
        <v>5029390</v>
      </c>
    </row>
    <row r="270" spans="1:10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>
        <v>7180875</v>
      </c>
    </row>
    <row r="271" spans="1:10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>
        <v>3899764</v>
      </c>
    </row>
    <row r="272" spans="1:10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>
        <v>7106186</v>
      </c>
    </row>
    <row r="273" spans="1:10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>
        <v>6713201</v>
      </c>
    </row>
    <row r="274" spans="1:10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>
        <v>2500722</v>
      </c>
    </row>
    <row r="275" spans="1:10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>
        <v>3822432</v>
      </c>
    </row>
    <row r="276" spans="1:10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>
        <v>8367455</v>
      </c>
    </row>
    <row r="277" spans="1:10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>
        <v>3231254</v>
      </c>
    </row>
    <row r="278" spans="1:10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>
        <v>2239348</v>
      </c>
    </row>
    <row r="279" spans="1:10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>
        <v>5157089</v>
      </c>
    </row>
    <row r="280" spans="1:10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>
        <v>3682990</v>
      </c>
    </row>
    <row r="281" spans="1:10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>
        <v>2101127</v>
      </c>
    </row>
    <row r="282" spans="1:10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>
        <v>5933168</v>
      </c>
    </row>
    <row r="283" spans="1:10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>
        <v>6541590</v>
      </c>
    </row>
    <row r="284" spans="1:10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>
        <v>3099712</v>
      </c>
    </row>
    <row r="285" spans="1:10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>
        <v>2566969</v>
      </c>
    </row>
    <row r="286" spans="1:10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>
        <v>4013060</v>
      </c>
    </row>
    <row r="287" spans="1:10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>
        <v>6917428</v>
      </c>
    </row>
    <row r="288" spans="1:10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>
        <v>2840640</v>
      </c>
    </row>
    <row r="289" spans="1:10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>
        <v>6283548</v>
      </c>
    </row>
    <row r="290" spans="1:10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>
        <v>5558120</v>
      </c>
    </row>
    <row r="291" spans="1:10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>
        <v>4779650</v>
      </c>
    </row>
    <row r="292" spans="1:10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>
        <v>11561130</v>
      </c>
    </row>
    <row r="293" spans="1:10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>
        <v>5976916</v>
      </c>
    </row>
    <row r="294" spans="1:10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>
        <v>3388810</v>
      </c>
    </row>
    <row r="295" spans="1:10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>
        <v>5144589</v>
      </c>
    </row>
    <row r="296" spans="1:10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>
        <v>4049982</v>
      </c>
    </row>
    <row r="297" spans="1:10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>
        <v>5095656</v>
      </c>
    </row>
    <row r="298" spans="1:10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>
        <v>6577851</v>
      </c>
    </row>
    <row r="299" spans="1:10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>
        <v>6419500</v>
      </c>
    </row>
    <row r="300" spans="1:10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>
        <v>7397509</v>
      </c>
    </row>
    <row r="301" spans="1:10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>
        <v>6370416</v>
      </c>
    </row>
    <row r="302" spans="1:10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>
        <v>2696424</v>
      </c>
    </row>
    <row r="303" spans="1:10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>
        <v>4105500</v>
      </c>
    </row>
    <row r="304" spans="1:10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>
        <v>3682190</v>
      </c>
    </row>
    <row r="305" spans="1:10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>
        <v>5232465</v>
      </c>
    </row>
    <row r="306" spans="1:10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>
        <v>3931819</v>
      </c>
    </row>
    <row r="307" spans="1:10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>
        <v>8872404</v>
      </c>
    </row>
    <row r="308" spans="1:10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>
        <v>6449821</v>
      </c>
    </row>
    <row r="309" spans="1:10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>
        <v>6894425</v>
      </c>
    </row>
    <row r="310" spans="1:10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>
        <v>4488396</v>
      </c>
    </row>
    <row r="311" spans="1:10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>
        <v>7061560</v>
      </c>
    </row>
    <row r="312" spans="1:10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>
        <v>3607608</v>
      </c>
    </row>
    <row r="313" spans="1:10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>
        <v>8356964</v>
      </c>
    </row>
    <row r="314" spans="1:10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>
        <v>6852144</v>
      </c>
    </row>
    <row r="315" spans="1:10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>
        <v>7540112</v>
      </c>
    </row>
    <row r="316" spans="1:10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>
        <v>7044744</v>
      </c>
    </row>
    <row r="317" spans="1:10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>
        <v>9352992</v>
      </c>
    </row>
    <row r="318" spans="1:10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>
        <v>6900621</v>
      </c>
    </row>
    <row r="319" spans="1:10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>
        <v>4575272</v>
      </c>
    </row>
    <row r="320" spans="1:10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>
        <v>3807588</v>
      </c>
    </row>
    <row r="321" spans="1:10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>
        <v>5752800</v>
      </c>
    </row>
    <row r="322" spans="1:10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>
        <v>5127220</v>
      </c>
    </row>
    <row r="323" spans="1:10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>
        <v>4437114</v>
      </c>
    </row>
    <row r="324" spans="1:10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>
        <v>1740330</v>
      </c>
    </row>
    <row r="325" spans="1:10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>
        <v>6134520</v>
      </c>
    </row>
    <row r="326" spans="1:10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>
        <v>1701468</v>
      </c>
    </row>
    <row r="327" spans="1:10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>
        <v>4693500</v>
      </c>
    </row>
    <row r="328" spans="1:10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>
        <v>4209915</v>
      </c>
    </row>
    <row r="329" spans="1:10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>
        <v>5984550</v>
      </c>
    </row>
    <row r="330" spans="1:10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>
        <v>5220412</v>
      </c>
    </row>
    <row r="331" spans="1:10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>
        <v>4999060</v>
      </c>
    </row>
    <row r="332" spans="1:10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>
        <v>3756970</v>
      </c>
    </row>
    <row r="333" spans="1:10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>
        <v>3698640</v>
      </c>
    </row>
    <row r="334" spans="1:10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>
        <v>4298235</v>
      </c>
    </row>
    <row r="335" spans="1:10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>
        <v>8164892</v>
      </c>
    </row>
    <row r="336" spans="1:10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>
        <v>7819156</v>
      </c>
    </row>
    <row r="337" spans="1:10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>
        <v>9770492</v>
      </c>
    </row>
    <row r="338" spans="1:10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>
        <v>8924880</v>
      </c>
    </row>
    <row r="339" spans="1:10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>
        <v>2596440</v>
      </c>
    </row>
    <row r="340" spans="1:10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>
        <v>5577960</v>
      </c>
    </row>
    <row r="341" spans="1:10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>
        <v>5061519</v>
      </c>
    </row>
    <row r="342" spans="1:10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>
        <v>3924545</v>
      </c>
    </row>
    <row r="343" spans="1:10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>
        <v>8322935</v>
      </c>
    </row>
    <row r="344" spans="1:10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>
        <v>4060696</v>
      </c>
    </row>
    <row r="345" spans="1:10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>
        <v>6317409</v>
      </c>
    </row>
    <row r="346" spans="1:10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>
        <v>5199945</v>
      </c>
    </row>
    <row r="347" spans="1:10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>
        <v>6688760</v>
      </c>
    </row>
    <row r="348" spans="1:10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>
        <v>5947664</v>
      </c>
    </row>
    <row r="349" spans="1:10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>
        <v>5476501</v>
      </c>
    </row>
    <row r="350" spans="1:10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>
        <v>4123650</v>
      </c>
    </row>
    <row r="351" spans="1:10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>
        <v>7496555</v>
      </c>
    </row>
    <row r="352" spans="1:10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>
        <v>7245350</v>
      </c>
    </row>
    <row r="353" spans="1:10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>
        <v>8052948</v>
      </c>
    </row>
    <row r="354" spans="1:10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>
        <v>7869792</v>
      </c>
    </row>
    <row r="355" spans="1:10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>
        <v>5241576</v>
      </c>
    </row>
    <row r="356" spans="1:10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>
        <v>5959772</v>
      </c>
    </row>
    <row r="357" spans="1:10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>
        <v>3941548</v>
      </c>
    </row>
    <row r="358" spans="1:10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>
        <v>5843396</v>
      </c>
    </row>
    <row r="359" spans="1:10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>
        <v>8352552</v>
      </c>
    </row>
    <row r="360" spans="1:10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>
        <v>4721184</v>
      </c>
    </row>
    <row r="361" spans="1:10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>
        <v>5412246</v>
      </c>
    </row>
    <row r="362" spans="1:10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>
        <v>5465064</v>
      </c>
    </row>
    <row r="363" spans="1:10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>
        <v>5533704</v>
      </c>
    </row>
    <row r="364" spans="1:10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>
        <v>2539132</v>
      </c>
    </row>
    <row r="365" spans="1:10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>
        <v>3212460</v>
      </c>
    </row>
    <row r="366" spans="1:10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>
        <v>2696252</v>
      </c>
    </row>
    <row r="367" spans="1:10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>
        <v>5347734</v>
      </c>
    </row>
    <row r="368" spans="1:10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>
        <v>3944967</v>
      </c>
    </row>
    <row r="369" spans="1:10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>
        <v>5436736</v>
      </c>
    </row>
    <row r="370" spans="1:10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>
        <v>2536352</v>
      </c>
    </row>
    <row r="371" spans="1:10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>
        <v>4587882</v>
      </c>
    </row>
    <row r="372" spans="1:10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>
        <v>7066766</v>
      </c>
    </row>
    <row r="373" spans="1:10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>
        <v>4174545</v>
      </c>
    </row>
    <row r="374" spans="1:10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>
        <v>5198083</v>
      </c>
    </row>
    <row r="375" spans="1:10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>
        <v>2543343</v>
      </c>
    </row>
    <row r="376" spans="1:10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>
        <v>5124052</v>
      </c>
    </row>
    <row r="377" spans="1:10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>
        <v>3850860</v>
      </c>
    </row>
    <row r="378" spans="1:10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>
        <v>5081300</v>
      </c>
    </row>
    <row r="379" spans="1:10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>
        <v>3381754</v>
      </c>
    </row>
    <row r="380" spans="1:10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>
        <v>6539373</v>
      </c>
    </row>
    <row r="381" spans="1:10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>
        <v>6027041</v>
      </c>
    </row>
    <row r="382" spans="1:10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>
        <v>4069777</v>
      </c>
    </row>
    <row r="383" spans="1:10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>
        <v>2127540</v>
      </c>
    </row>
    <row r="384" spans="1:10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>
        <v>4422000</v>
      </c>
    </row>
    <row r="385" spans="1:10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>
        <v>4407793</v>
      </c>
    </row>
    <row r="386" spans="1:10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>
        <v>8682827</v>
      </c>
    </row>
    <row r="387" spans="1:10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>
        <v>4481253</v>
      </c>
    </row>
    <row r="388" spans="1:10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>
        <v>6653790</v>
      </c>
    </row>
    <row r="389" spans="1:10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>
        <v>4924800</v>
      </c>
    </row>
    <row r="390" spans="1:10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>
        <v>4769206</v>
      </c>
    </row>
    <row r="391" spans="1:10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>
        <v>4933335</v>
      </c>
    </row>
    <row r="392" spans="1:10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>
        <v>3811374</v>
      </c>
    </row>
    <row r="393" spans="1:10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>
        <v>9536198</v>
      </c>
    </row>
    <row r="394" spans="1:10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>
        <v>2678140</v>
      </c>
    </row>
    <row r="395" spans="1:10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>
        <v>2737700</v>
      </c>
    </row>
    <row r="396" spans="1:10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>
        <v>3419752</v>
      </c>
    </row>
    <row r="397" spans="1:10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>
        <v>6018624</v>
      </c>
    </row>
    <row r="398" spans="1:10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>
        <v>5826891</v>
      </c>
    </row>
    <row r="399" spans="1:10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>
        <v>7117319</v>
      </c>
    </row>
    <row r="400" spans="1:10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>
        <v>7370068</v>
      </c>
    </row>
    <row r="401" spans="1:10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>
        <v>5881347</v>
      </c>
    </row>
    <row r="402" spans="1:10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>
        <v>6241329</v>
      </c>
    </row>
    <row r="403" spans="1:10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>
        <v>4745016</v>
      </c>
    </row>
    <row r="404" spans="1:10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>
        <v>4291872</v>
      </c>
    </row>
    <row r="405" spans="1:10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>
        <v>5668803</v>
      </c>
    </row>
    <row r="406" spans="1:10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>
        <v>3178375</v>
      </c>
    </row>
    <row r="407" spans="1:10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>
        <v>6439605</v>
      </c>
    </row>
    <row r="408" spans="1:10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>
        <v>4455876</v>
      </c>
    </row>
    <row r="409" spans="1:10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>
        <v>5815360</v>
      </c>
    </row>
    <row r="410" spans="1:10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>
        <v>6081938</v>
      </c>
    </row>
    <row r="411" spans="1:10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>
        <v>4014505</v>
      </c>
    </row>
    <row r="412" spans="1:10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>
        <v>7357950</v>
      </c>
    </row>
    <row r="413" spans="1:10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>
        <v>8439860</v>
      </c>
    </row>
    <row r="414" spans="1:10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>
        <v>6937440</v>
      </c>
    </row>
    <row r="415" spans="1:10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>
        <v>5526521</v>
      </c>
    </row>
    <row r="416" spans="1:10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>
        <v>3679236</v>
      </c>
    </row>
    <row r="417" spans="1:10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>
        <v>3301104</v>
      </c>
    </row>
    <row r="418" spans="1:10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>
        <v>5849235</v>
      </c>
    </row>
    <row r="419" spans="1:10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>
        <v>5999610</v>
      </c>
    </row>
    <row r="420" spans="1:10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>
        <v>7053103</v>
      </c>
    </row>
    <row r="421" spans="1:10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>
        <v>5906754</v>
      </c>
    </row>
    <row r="422" spans="1:10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>
        <v>5161524</v>
      </c>
    </row>
    <row r="423" spans="1:10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>
        <v>3812038</v>
      </c>
    </row>
    <row r="424" spans="1:10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>
        <v>5626572</v>
      </c>
    </row>
    <row r="425" spans="1:10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>
        <v>9442489</v>
      </c>
    </row>
    <row r="426" spans="1:10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>
        <v>8470584</v>
      </c>
    </row>
    <row r="427" spans="1:10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>
        <v>7911792</v>
      </c>
    </row>
    <row r="428" spans="1:10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>
        <v>4097624</v>
      </c>
    </row>
    <row r="429" spans="1:10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>
        <v>4977280</v>
      </c>
    </row>
    <row r="430" spans="1:10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>
        <v>10712937</v>
      </c>
    </row>
    <row r="431" spans="1:10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>
        <v>8571116</v>
      </c>
    </row>
    <row r="432" spans="1:10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>
        <v>7803921</v>
      </c>
    </row>
    <row r="433" spans="1:10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>
        <v>9740015</v>
      </c>
    </row>
    <row r="434" spans="1:10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>
        <v>8208872</v>
      </c>
    </row>
    <row r="435" spans="1:10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>
        <v>6827722</v>
      </c>
    </row>
    <row r="436" spans="1:10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>
        <v>5236077</v>
      </c>
    </row>
    <row r="437" spans="1:10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>
        <v>6834828</v>
      </c>
    </row>
    <row r="438" spans="1:10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>
        <v>7680582</v>
      </c>
    </row>
    <row r="439" spans="1:10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>
        <v>7228170</v>
      </c>
    </row>
    <row r="440" spans="1:10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>
        <v>10811592</v>
      </c>
    </row>
    <row r="441" spans="1:10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>
        <v>15156464</v>
      </c>
    </row>
    <row r="442" spans="1:10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>
        <v>10100916</v>
      </c>
    </row>
    <row r="443" spans="1:10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>
        <v>3926460</v>
      </c>
    </row>
    <row r="444" spans="1:10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>
        <v>8360532</v>
      </c>
    </row>
    <row r="445" spans="1:10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>
        <v>12781142</v>
      </c>
    </row>
    <row r="446" spans="1:10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>
        <v>6156228</v>
      </c>
    </row>
    <row r="447" spans="1:10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>
        <v>7737675</v>
      </c>
    </row>
    <row r="448" spans="1:10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>
        <v>9432297</v>
      </c>
    </row>
    <row r="449" spans="1:10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>
        <v>7186725</v>
      </c>
    </row>
    <row r="450" spans="1:10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>
        <v>5872906</v>
      </c>
    </row>
    <row r="451" spans="1:10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>
        <v>6755802</v>
      </c>
    </row>
    <row r="452" spans="1:10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>
        <v>7123680</v>
      </c>
    </row>
    <row r="453" spans="1:10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>
        <v>7517367</v>
      </c>
    </row>
    <row r="454" spans="1:10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>
        <v>4855928</v>
      </c>
    </row>
    <row r="455" spans="1:10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>
        <v>3633761</v>
      </c>
    </row>
    <row r="456" spans="1:10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>
        <v>7285590</v>
      </c>
    </row>
    <row r="457" spans="1:10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>
        <v>7677501</v>
      </c>
    </row>
    <row r="458" spans="1:10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>
        <v>4066585</v>
      </c>
    </row>
    <row r="459" spans="1:10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>
        <v>6977394</v>
      </c>
    </row>
    <row r="460" spans="1:10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>
        <v>8788167</v>
      </c>
    </row>
    <row r="461" spans="1:10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>
        <v>5552835</v>
      </c>
    </row>
    <row r="462" spans="1:10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>
        <v>7612328</v>
      </c>
    </row>
    <row r="463" spans="1:10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>
        <v>8983546</v>
      </c>
    </row>
    <row r="464" spans="1:10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>
        <v>7904847</v>
      </c>
    </row>
    <row r="465" spans="1:10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>
        <v>9799104</v>
      </c>
    </row>
    <row r="466" spans="1:10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>
        <v>10342647</v>
      </c>
    </row>
    <row r="467" spans="1:10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>
        <v>7157493</v>
      </c>
    </row>
    <row r="468" spans="1:10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>
        <v>5538594</v>
      </c>
    </row>
    <row r="469" spans="1:10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>
        <v>6121577</v>
      </c>
    </row>
    <row r="470" spans="1:10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>
        <v>6185523</v>
      </c>
    </row>
    <row r="471" spans="1:10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>
        <v>6078976</v>
      </c>
    </row>
    <row r="472" spans="1:10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>
        <v>6693713</v>
      </c>
    </row>
    <row r="473" spans="1:10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>
        <v>6459750</v>
      </c>
    </row>
    <row r="474" spans="1:10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>
        <v>5560072</v>
      </c>
    </row>
    <row r="475" spans="1:10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>
        <v>8208480</v>
      </c>
    </row>
    <row r="476" spans="1:10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>
        <v>10868855</v>
      </c>
    </row>
    <row r="477" spans="1:10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>
        <v>13006608</v>
      </c>
    </row>
    <row r="478" spans="1:10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>
        <v>7115765</v>
      </c>
    </row>
    <row r="479" spans="1:10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>
        <v>11238260</v>
      </c>
    </row>
    <row r="480" spans="1:10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>
        <v>10688542</v>
      </c>
    </row>
    <row r="481" spans="1:10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>
        <v>13086960</v>
      </c>
    </row>
    <row r="482" spans="1:10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>
        <v>11951527</v>
      </c>
    </row>
    <row r="483" spans="1:10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>
        <v>7169840</v>
      </c>
    </row>
    <row r="484" spans="1:10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>
        <v>5769516</v>
      </c>
    </row>
    <row r="485" spans="1:10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>
        <v>8617748</v>
      </c>
    </row>
    <row r="486" spans="1:10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>
        <v>7897365</v>
      </c>
    </row>
    <row r="487" spans="1:10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>
        <v>7808112</v>
      </c>
    </row>
    <row r="488" spans="1:10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>
        <v>13344422</v>
      </c>
    </row>
    <row r="489" spans="1:10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>
        <v>12653010</v>
      </c>
    </row>
    <row r="490" spans="1:10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>
        <v>7638435</v>
      </c>
    </row>
    <row r="491" spans="1:10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>
        <v>5367068</v>
      </c>
    </row>
    <row r="492" spans="1:10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>
        <v>4706280</v>
      </c>
    </row>
    <row r="493" spans="1:10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>
        <v>6508560</v>
      </c>
    </row>
    <row r="494" spans="1:10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>
        <v>6580008</v>
      </c>
    </row>
    <row r="495" spans="1:10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>
        <v>5744124</v>
      </c>
    </row>
    <row r="496" spans="1:10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>
        <v>5316480</v>
      </c>
    </row>
    <row r="497" spans="1:10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>
        <v>4572224</v>
      </c>
    </row>
    <row r="498" spans="1:10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>
        <v>3982647</v>
      </c>
    </row>
    <row r="499" spans="1:10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>
        <v>4326860</v>
      </c>
    </row>
    <row r="500" spans="1:10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>
        <v>5029212</v>
      </c>
    </row>
    <row r="501" spans="1:10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>
        <v>5782088</v>
      </c>
    </row>
    <row r="502" spans="1:10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>
        <v>7188608</v>
      </c>
    </row>
    <row r="503" spans="1:10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>
        <v>10488540</v>
      </c>
    </row>
    <row r="504" spans="1:10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>
        <v>9559440</v>
      </c>
    </row>
    <row r="505" spans="1:10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>
        <v>11726990</v>
      </c>
    </row>
    <row r="506" spans="1:10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>
        <v>8945328</v>
      </c>
    </row>
    <row r="507" spans="1:10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>
        <v>5920156</v>
      </c>
    </row>
    <row r="508" spans="1:10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>
        <v>9605418</v>
      </c>
    </row>
    <row r="509" spans="1:10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>
        <v>6893532</v>
      </c>
    </row>
    <row r="510" spans="1:10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>
        <v>8015004</v>
      </c>
    </row>
    <row r="511" spans="1:10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>
        <v>5101525</v>
      </c>
    </row>
    <row r="512" spans="1:10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>
        <v>6331250</v>
      </c>
    </row>
    <row r="513" spans="1:10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>
        <v>7964142</v>
      </c>
    </row>
    <row r="514" spans="1:10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>
        <v>4577678</v>
      </c>
    </row>
    <row r="515" spans="1:10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>
        <v>6912816</v>
      </c>
    </row>
    <row r="516" spans="1:10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>
        <v>9594800</v>
      </c>
    </row>
    <row r="517" spans="1:10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>
        <v>10917658</v>
      </c>
    </row>
    <row r="518" spans="1:10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>
        <v>11023884</v>
      </c>
    </row>
    <row r="519" spans="1:10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>
        <v>10905100</v>
      </c>
    </row>
    <row r="520" spans="1:10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>
        <v>3874794</v>
      </c>
    </row>
    <row r="521" spans="1:10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>
        <v>7500405</v>
      </c>
    </row>
    <row r="522" spans="1:10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>
        <v>10293612</v>
      </c>
    </row>
    <row r="523" spans="1:10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>
        <v>6848144</v>
      </c>
    </row>
    <row r="524" spans="1:10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>
        <v>3630165</v>
      </c>
    </row>
    <row r="525" spans="1:10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>
        <v>8274019</v>
      </c>
    </row>
    <row r="526" spans="1:10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>
        <v>6805334</v>
      </c>
    </row>
    <row r="527" spans="1:10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>
        <v>9504157</v>
      </c>
    </row>
    <row r="528" spans="1:10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>
        <v>7574112</v>
      </c>
    </row>
    <row r="529" spans="1:10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>
        <v>7976276</v>
      </c>
    </row>
    <row r="530" spans="1:10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>
        <v>10545594</v>
      </c>
    </row>
    <row r="531" spans="1:10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>
        <v>11006491</v>
      </c>
    </row>
    <row r="532" spans="1:10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>
        <v>7632040</v>
      </c>
    </row>
    <row r="533" spans="1:10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>
        <v>10217025</v>
      </c>
    </row>
    <row r="534" spans="1:10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>
        <v>9218930</v>
      </c>
    </row>
    <row r="535" spans="1:10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>
        <v>6988280</v>
      </c>
    </row>
    <row r="536" spans="1:10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>
        <v>5467395</v>
      </c>
    </row>
    <row r="537" spans="1:10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>
        <v>7930572</v>
      </c>
    </row>
    <row r="538" spans="1:10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>
        <v>4585266</v>
      </c>
    </row>
    <row r="539" spans="1:10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>
        <v>9143328</v>
      </c>
    </row>
    <row r="540" spans="1:10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>
        <v>9540195</v>
      </c>
    </row>
    <row r="541" spans="1:10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>
        <v>6852628</v>
      </c>
    </row>
    <row r="542" spans="1:10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>
        <v>9738060</v>
      </c>
    </row>
    <row r="543" spans="1:10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>
        <v>8732545</v>
      </c>
    </row>
    <row r="544" spans="1:10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>
        <v>5814780</v>
      </c>
    </row>
    <row r="545" spans="1:10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>
        <v>5104128</v>
      </c>
    </row>
    <row r="546" spans="1:10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>
        <v>5765604</v>
      </c>
    </row>
    <row r="547" spans="1:10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>
        <v>6504323</v>
      </c>
    </row>
    <row r="548" spans="1:10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>
        <v>10160865</v>
      </c>
    </row>
    <row r="549" spans="1:10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>
        <v>7128540</v>
      </c>
    </row>
    <row r="550" spans="1:10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>
        <v>8105625</v>
      </c>
    </row>
    <row r="551" spans="1:10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>
        <v>5305120</v>
      </c>
    </row>
    <row r="552" spans="1:10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>
        <v>5626081</v>
      </c>
    </row>
    <row r="553" spans="1:10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>
        <v>6363518</v>
      </c>
    </row>
    <row r="554" spans="1:10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>
        <v>6368796</v>
      </c>
    </row>
    <row r="555" spans="1:10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>
        <v>7116984</v>
      </c>
    </row>
    <row r="556" spans="1:10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>
        <v>4335525</v>
      </c>
    </row>
    <row r="557" spans="1:10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>
        <v>7316990</v>
      </c>
    </row>
    <row r="558" spans="1:10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>
        <v>5811366</v>
      </c>
    </row>
    <row r="559" spans="1:10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>
        <v>9051190</v>
      </c>
    </row>
    <row r="560" spans="1:10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>
        <v>11086068</v>
      </c>
    </row>
    <row r="561" spans="1:10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>
        <v>9923392</v>
      </c>
    </row>
    <row r="562" spans="1:10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>
        <v>5011824</v>
      </c>
    </row>
    <row r="563" spans="1:10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>
        <v>9440283</v>
      </c>
    </row>
    <row r="564" spans="1:10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>
        <v>11785454</v>
      </c>
    </row>
    <row r="565" spans="1:10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>
        <v>3177200</v>
      </c>
    </row>
    <row r="566" spans="1:10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>
        <v>17871840</v>
      </c>
    </row>
    <row r="567" spans="1:10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>
        <v>10310080</v>
      </c>
    </row>
    <row r="568" spans="1:10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>
        <v>3933572</v>
      </c>
    </row>
    <row r="569" spans="1:10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>
        <v>5639670</v>
      </c>
    </row>
    <row r="570" spans="1:10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>
        <v>9140352</v>
      </c>
    </row>
    <row r="571" spans="1:10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>
        <v>5408992</v>
      </c>
    </row>
    <row r="572" spans="1:10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>
        <v>5491362</v>
      </c>
    </row>
    <row r="573" spans="1:10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>
        <v>5595226</v>
      </c>
    </row>
    <row r="574" spans="1:10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>
        <v>8288020</v>
      </c>
    </row>
    <row r="575" spans="1:10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>
        <v>5101880</v>
      </c>
    </row>
    <row r="576" spans="1:10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>
        <v>9450401</v>
      </c>
    </row>
    <row r="577" spans="1:10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>
        <v>4970628</v>
      </c>
    </row>
    <row r="578" spans="1:10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>
        <v>6889500</v>
      </c>
    </row>
    <row r="579" spans="1:10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>
        <v>4422012</v>
      </c>
    </row>
    <row r="580" spans="1:10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>
        <v>6066495</v>
      </c>
    </row>
    <row r="581" spans="1:10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>
        <v>4912880</v>
      </c>
    </row>
    <row r="582" spans="1:10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>
        <v>5128432</v>
      </c>
    </row>
    <row r="583" spans="1:10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>
        <v>6730101</v>
      </c>
    </row>
    <row r="584" spans="1:10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>
        <v>5494581</v>
      </c>
    </row>
    <row r="585" spans="1:10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>
        <v>4717296</v>
      </c>
    </row>
    <row r="586" spans="1:10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>
        <v>4880408</v>
      </c>
    </row>
    <row r="587" spans="1:10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>
        <v>10450188</v>
      </c>
    </row>
    <row r="588" spans="1:10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>
        <v>7320880</v>
      </c>
    </row>
    <row r="589" spans="1:10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>
        <v>5354163</v>
      </c>
    </row>
    <row r="590" spans="1:10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>
        <v>8052750</v>
      </c>
    </row>
    <row r="591" spans="1:10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>
        <v>8841384</v>
      </c>
    </row>
    <row r="592" spans="1:10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>
        <v>6799830</v>
      </c>
    </row>
    <row r="593" spans="1:10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>
        <v>5788253</v>
      </c>
    </row>
    <row r="594" spans="1:10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>
        <v>7848288</v>
      </c>
    </row>
    <row r="595" spans="1:10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>
        <v>3467448</v>
      </c>
    </row>
    <row r="596" spans="1:10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>
        <v>8715424</v>
      </c>
    </row>
    <row r="597" spans="1:10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>
        <v>4519983</v>
      </c>
    </row>
    <row r="598" spans="1:10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>
        <v>5434429</v>
      </c>
    </row>
    <row r="599" spans="1:10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>
        <v>3880485</v>
      </c>
    </row>
    <row r="600" spans="1:10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>
        <v>5799889</v>
      </c>
    </row>
    <row r="601" spans="1:10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>
        <v>8964732</v>
      </c>
    </row>
    <row r="602" spans="1:10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>
        <v>9847488</v>
      </c>
    </row>
    <row r="603" spans="1:10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>
        <v>5684840</v>
      </c>
    </row>
    <row r="604" spans="1:10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>
        <v>11107900</v>
      </c>
    </row>
    <row r="605" spans="1:10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>
        <v>5095244</v>
      </c>
    </row>
    <row r="606" spans="1:10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>
        <v>4634469</v>
      </c>
    </row>
    <row r="607" spans="1:10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>
        <v>7505925</v>
      </c>
    </row>
    <row r="608" spans="1:10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>
        <v>4790016</v>
      </c>
    </row>
    <row r="609" spans="1:10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>
        <v>5454070</v>
      </c>
    </row>
    <row r="610" spans="1:10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>
        <v>6385680</v>
      </c>
    </row>
    <row r="611" spans="1:10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>
        <v>4850076</v>
      </c>
    </row>
    <row r="612" spans="1:10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>
        <v>8554080</v>
      </c>
    </row>
    <row r="613" spans="1:10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>
        <v>5674452</v>
      </c>
    </row>
    <row r="614" spans="1:10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>
        <v>3165930</v>
      </c>
    </row>
    <row r="615" spans="1:10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>
        <v>6159064</v>
      </c>
    </row>
    <row r="616" spans="1:10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>
        <v>3354970</v>
      </c>
    </row>
    <row r="617" spans="1:10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>
        <v>5470260</v>
      </c>
    </row>
    <row r="618" spans="1:10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>
        <v>4667223</v>
      </c>
    </row>
    <row r="619" spans="1:10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>
        <v>3303520</v>
      </c>
    </row>
    <row r="620" spans="1:10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>
        <v>4997926</v>
      </c>
    </row>
    <row r="621" spans="1:10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>
        <v>4108048</v>
      </c>
    </row>
    <row r="622" spans="1:10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>
        <v>10237970</v>
      </c>
    </row>
    <row r="623" spans="1:10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>
        <v>5592048</v>
      </c>
    </row>
    <row r="624" spans="1:10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>
        <v>6845434</v>
      </c>
    </row>
    <row r="625" spans="1:10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>
        <v>5834640</v>
      </c>
    </row>
    <row r="626" spans="1:10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>
        <v>3463396</v>
      </c>
    </row>
    <row r="627" spans="1:10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>
        <v>3604170</v>
      </c>
    </row>
    <row r="628" spans="1:10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>
        <v>3397143</v>
      </c>
    </row>
    <row r="629" spans="1:10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>
        <v>5815976</v>
      </c>
    </row>
    <row r="630" spans="1:10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>
        <v>4963135</v>
      </c>
    </row>
    <row r="631" spans="1:10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>
        <v>4029678</v>
      </c>
    </row>
    <row r="632" spans="1:10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>
        <v>5376980</v>
      </c>
    </row>
    <row r="633" spans="1:10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>
        <v>4467565</v>
      </c>
    </row>
    <row r="634" spans="1:10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>
        <v>6973040</v>
      </c>
    </row>
    <row r="635" spans="1:10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>
        <v>3318012</v>
      </c>
    </row>
    <row r="636" spans="1:10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>
        <v>9664830</v>
      </c>
    </row>
    <row r="637" spans="1:10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>
        <v>6368483</v>
      </c>
    </row>
    <row r="638" spans="1:10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>
        <v>3930366</v>
      </c>
    </row>
    <row r="639" spans="1:10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>
        <v>4778820</v>
      </c>
    </row>
    <row r="640" spans="1:10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>
        <v>9305478</v>
      </c>
    </row>
    <row r="641" spans="1:10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>
        <v>6036310</v>
      </c>
    </row>
    <row r="642" spans="1:10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>
        <v>6937056</v>
      </c>
    </row>
    <row r="643" spans="1:10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>
        <v>4217376</v>
      </c>
    </row>
    <row r="644" spans="1:10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>
        <v>4038499</v>
      </c>
    </row>
    <row r="645" spans="1:10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>
        <v>5778804</v>
      </c>
    </row>
    <row r="646" spans="1:10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>
        <v>4204380</v>
      </c>
    </row>
    <row r="647" spans="1:10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>
        <v>4399532</v>
      </c>
    </row>
    <row r="648" spans="1:10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>
        <v>4616768</v>
      </c>
    </row>
    <row r="649" spans="1:10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>
        <v>5890660</v>
      </c>
    </row>
    <row r="650" spans="1:10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>
        <v>3921505</v>
      </c>
    </row>
    <row r="651" spans="1:10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>
        <v>4169880</v>
      </c>
    </row>
    <row r="652" spans="1:10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>
        <v>5113050</v>
      </c>
    </row>
    <row r="653" spans="1:10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>
        <v>4666032</v>
      </c>
    </row>
    <row r="654" spans="1:10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>
        <v>6282110</v>
      </c>
    </row>
    <row r="655" spans="1:10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>
        <v>5186148</v>
      </c>
    </row>
    <row r="656" spans="1:10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>
        <v>4148111</v>
      </c>
    </row>
    <row r="657" spans="1:10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>
        <v>5706688</v>
      </c>
    </row>
    <row r="658" spans="1:10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>
        <v>5305608</v>
      </c>
    </row>
    <row r="659" spans="1:10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>
        <v>5458236</v>
      </c>
    </row>
    <row r="660" spans="1:10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>
        <v>5499663</v>
      </c>
    </row>
    <row r="661" spans="1:10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>
        <v>5126790</v>
      </c>
    </row>
    <row r="662" spans="1:10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>
        <v>5438370</v>
      </c>
    </row>
    <row r="663" spans="1:10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>
        <v>7619910</v>
      </c>
    </row>
    <row r="664" spans="1:10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>
        <v>5541696</v>
      </c>
    </row>
    <row r="665" spans="1:10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>
        <v>4494096</v>
      </c>
    </row>
    <row r="666" spans="1:10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>
        <v>5566980</v>
      </c>
    </row>
    <row r="667" spans="1:10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>
        <v>5128632</v>
      </c>
    </row>
    <row r="668" spans="1:10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>
        <v>7071441</v>
      </c>
    </row>
    <row r="669" spans="1:10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>
        <v>6259968</v>
      </c>
    </row>
    <row r="670" spans="1:10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>
        <v>3568752</v>
      </c>
    </row>
    <row r="671" spans="1:10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>
        <v>7047215</v>
      </c>
    </row>
    <row r="672" spans="1:10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>
        <v>3996760</v>
      </c>
    </row>
    <row r="673" spans="1:10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>
        <v>3787098</v>
      </c>
    </row>
    <row r="674" spans="1:10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>
        <v>3277360</v>
      </c>
    </row>
    <row r="675" spans="1:10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>
        <v>5542355</v>
      </c>
    </row>
    <row r="676" spans="1:10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>
        <v>5444472</v>
      </c>
    </row>
    <row r="677" spans="1:10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>
        <v>5084503</v>
      </c>
    </row>
    <row r="678" spans="1:10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>
        <v>5700882</v>
      </c>
    </row>
    <row r="679" spans="1:10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>
        <v>8256654</v>
      </c>
    </row>
    <row r="680" spans="1:10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>
        <v>6447284</v>
      </c>
    </row>
    <row r="681" spans="1:10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>
        <v>4328982</v>
      </c>
    </row>
    <row r="682" spans="1:10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>
        <v>5888980</v>
      </c>
    </row>
    <row r="683" spans="1:10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>
        <v>7434231</v>
      </c>
    </row>
    <row r="684" spans="1:10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>
        <v>6376545</v>
      </c>
    </row>
    <row r="685" spans="1:10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>
        <v>7199400</v>
      </c>
    </row>
    <row r="686" spans="1:10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>
        <v>5690139</v>
      </c>
    </row>
    <row r="687" spans="1:10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>
        <v>7140690</v>
      </c>
    </row>
    <row r="688" spans="1:10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>
        <v>7676184</v>
      </c>
    </row>
    <row r="689" spans="1:10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>
        <v>3953532</v>
      </c>
    </row>
    <row r="690" spans="1:10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>
        <v>6180180</v>
      </c>
    </row>
    <row r="691" spans="1:10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>
        <v>6765556</v>
      </c>
    </row>
    <row r="692" spans="1:10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>
        <v>8346939</v>
      </c>
    </row>
    <row r="693" spans="1:10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>
        <v>5093970</v>
      </c>
    </row>
    <row r="694" spans="1:10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>
        <v>5257590</v>
      </c>
    </row>
    <row r="695" spans="1:10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>
        <v>8234440</v>
      </c>
    </row>
    <row r="696" spans="1:10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>
        <v>7485779</v>
      </c>
    </row>
    <row r="697" spans="1:10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>
        <v>10043425</v>
      </c>
    </row>
    <row r="698" spans="1:10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>
        <v>6102096</v>
      </c>
    </row>
    <row r="699" spans="1:10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>
        <v>4384300</v>
      </c>
    </row>
    <row r="700" spans="1:10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>
        <v>4932902</v>
      </c>
    </row>
    <row r="701" spans="1:10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>
        <v>3323932</v>
      </c>
    </row>
    <row r="702" spans="1:10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>
        <v>6598176</v>
      </c>
    </row>
    <row r="703" spans="1:10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>
        <v>6460748</v>
      </c>
    </row>
    <row r="704" spans="1:10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>
        <v>3052508</v>
      </c>
    </row>
    <row r="705" spans="1:10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>
        <v>2832588</v>
      </c>
    </row>
    <row r="706" spans="1:10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>
        <v>7629514</v>
      </c>
    </row>
    <row r="707" spans="1:10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>
        <v>8186454</v>
      </c>
    </row>
    <row r="708" spans="1:10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>
        <v>7936096</v>
      </c>
    </row>
    <row r="709" spans="1:10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>
        <v>8030210</v>
      </c>
    </row>
    <row r="710" spans="1:10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>
        <v>5364240</v>
      </c>
    </row>
    <row r="711" spans="1:10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>
        <v>5781694</v>
      </c>
    </row>
    <row r="712" spans="1:10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>
        <v>4347081</v>
      </c>
    </row>
    <row r="713" spans="1:10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>
        <v>8985192</v>
      </c>
    </row>
    <row r="714" spans="1:10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>
        <v>1897983</v>
      </c>
    </row>
    <row r="715" spans="1:10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>
        <v>4844160</v>
      </c>
    </row>
    <row r="716" spans="1:10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>
        <v>4280640</v>
      </c>
    </row>
    <row r="717" spans="1:10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>
        <v>3806523</v>
      </c>
    </row>
    <row r="718" spans="1:10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>
        <v>6365600</v>
      </c>
    </row>
    <row r="719" spans="1:10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>
        <v>4004480</v>
      </c>
    </row>
    <row r="720" spans="1:10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>
        <v>5990130</v>
      </c>
    </row>
    <row r="721" spans="1:10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>
        <v>7771941</v>
      </c>
    </row>
    <row r="722" spans="1:10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>
        <v>4369068</v>
      </c>
    </row>
    <row r="723" spans="1:10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>
        <v>3374001</v>
      </c>
    </row>
    <row r="724" spans="1:10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>
        <v>4007250</v>
      </c>
    </row>
    <row r="725" spans="1:10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>
        <v>3400170</v>
      </c>
    </row>
    <row r="726" spans="1:10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>
        <v>4116275</v>
      </c>
    </row>
    <row r="727" spans="1:10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>
        <v>6598722</v>
      </c>
    </row>
    <row r="728" spans="1:10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>
        <v>6042216</v>
      </c>
    </row>
    <row r="729" spans="1:10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>
        <v>3907564</v>
      </c>
    </row>
    <row r="730" spans="1:10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>
        <v>6081594</v>
      </c>
    </row>
    <row r="731" spans="1:10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>
        <v>6998544</v>
      </c>
    </row>
    <row r="732" spans="1:10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>
        <v>5879232</v>
      </c>
    </row>
    <row r="733" spans="1:10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>
        <v>5248320</v>
      </c>
    </row>
    <row r="734" spans="1:10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>
        <v>6519618</v>
      </c>
    </row>
    <row r="735" spans="1:10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>
        <v>4918004</v>
      </c>
    </row>
    <row r="736" spans="1:10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>
        <v>5710542</v>
      </c>
    </row>
    <row r="737" spans="1:10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>
        <v>7062264</v>
      </c>
    </row>
    <row r="738" spans="1:10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>
        <v>3425952</v>
      </c>
    </row>
    <row r="739" spans="1:10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>
        <v>8557120</v>
      </c>
    </row>
    <row r="740" spans="1:10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>
        <v>3855474</v>
      </c>
    </row>
    <row r="741" spans="1:10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>
        <v>5296872</v>
      </c>
    </row>
    <row r="742" spans="1:10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>
        <v>5420088</v>
      </c>
    </row>
    <row r="743" spans="1:10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>
        <v>5421801</v>
      </c>
    </row>
    <row r="744" spans="1:10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>
        <v>8728872</v>
      </c>
    </row>
    <row r="745" spans="1:10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>
        <v>10206480</v>
      </c>
    </row>
    <row r="746" spans="1:10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>
        <v>3391203</v>
      </c>
    </row>
    <row r="747" spans="1:10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>
        <v>6078972</v>
      </c>
    </row>
    <row r="748" spans="1:10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>
        <v>6498940</v>
      </c>
    </row>
    <row r="749" spans="1:10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>
        <v>3843660</v>
      </c>
    </row>
    <row r="750" spans="1:10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>
        <v>3017168</v>
      </c>
    </row>
    <row r="751" spans="1:10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>
        <v>6142352</v>
      </c>
    </row>
    <row r="752" spans="1:10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>
        <v>2621820</v>
      </c>
    </row>
    <row r="753" spans="1:10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>
        <v>4387944</v>
      </c>
    </row>
    <row r="754" spans="1:10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>
        <v>7429228</v>
      </c>
    </row>
    <row r="755" spans="1:10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>
        <v>3582396</v>
      </c>
    </row>
    <row r="756" spans="1:10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>
        <v>3641824</v>
      </c>
    </row>
    <row r="757" spans="1:10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>
        <v>2682760</v>
      </c>
    </row>
    <row r="758" spans="1:10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>
        <v>4616859</v>
      </c>
    </row>
    <row r="759" spans="1:10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>
        <v>4966744</v>
      </c>
    </row>
  </sheetData>
  <sortState xmlns:xlrd2="http://schemas.microsoft.com/office/spreadsheetml/2017/richdata2" ref="Z3:AH11">
    <sortCondition descending="1" ref="AH3:AH11"/>
  </sortState>
  <mergeCells count="29">
    <mergeCell ref="L9:P9"/>
    <mergeCell ref="O17:P17"/>
    <mergeCell ref="M17:N17"/>
    <mergeCell ref="O16:P16"/>
    <mergeCell ref="O15:P15"/>
    <mergeCell ref="M15:N15"/>
    <mergeCell ref="M16:N16"/>
    <mergeCell ref="M10:N10"/>
    <mergeCell ref="O10:P10"/>
    <mergeCell ref="M11:N11"/>
    <mergeCell ref="O11:P11"/>
    <mergeCell ref="M12:N12"/>
    <mergeCell ref="M13:N13"/>
    <mergeCell ref="M14:N14"/>
    <mergeCell ref="O12:P12"/>
    <mergeCell ref="O13:P13"/>
    <mergeCell ref="O14:P14"/>
    <mergeCell ref="M23:N23"/>
    <mergeCell ref="O23:P23"/>
    <mergeCell ref="M22:N22"/>
    <mergeCell ref="M21:N21"/>
    <mergeCell ref="O21:P21"/>
    <mergeCell ref="O22:P22"/>
    <mergeCell ref="M20:N20"/>
    <mergeCell ref="M19:N19"/>
    <mergeCell ref="O18:P18"/>
    <mergeCell ref="O19:P19"/>
    <mergeCell ref="O20:P20"/>
    <mergeCell ref="M18:N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56D7-3948-44C0-8E26-F54C7060227A}">
  <dimension ref="A1:D25"/>
  <sheetViews>
    <sheetView zoomScale="113" workbookViewId="0">
      <selection activeCell="D2" sqref="D2:D21"/>
    </sheetView>
  </sheetViews>
  <sheetFormatPr defaultColWidth="12" defaultRowHeight="15.5" x14ac:dyDescent="0.35"/>
  <cols>
    <col min="1" max="1" width="12" style="65"/>
    <col min="2" max="2" width="22.7265625" style="65" bestFit="1" customWidth="1"/>
    <col min="3" max="3" width="20" style="65" bestFit="1" customWidth="1"/>
    <col min="4" max="4" width="14.26953125" style="65" bestFit="1" customWidth="1"/>
    <col min="5" max="16384" width="12" style="65"/>
  </cols>
  <sheetData>
    <row r="1" spans="1:4" x14ac:dyDescent="0.35">
      <c r="A1" s="66" t="s">
        <v>998</v>
      </c>
    </row>
    <row r="2" spans="1:4" x14ac:dyDescent="0.35">
      <c r="A2" s="68" t="s">
        <v>997</v>
      </c>
      <c r="B2" s="68" t="s">
        <v>996</v>
      </c>
      <c r="C2" s="68" t="s">
        <v>995</v>
      </c>
      <c r="D2" s="68" t="s">
        <v>994</v>
      </c>
    </row>
    <row r="3" spans="1:4" x14ac:dyDescent="0.35">
      <c r="A3" s="68" t="s">
        <v>993</v>
      </c>
      <c r="B3" s="65" t="s">
        <v>992</v>
      </c>
      <c r="C3" s="65" t="s">
        <v>992</v>
      </c>
      <c r="D3" s="65" t="s">
        <v>991</v>
      </c>
    </row>
    <row r="4" spans="1:4" x14ac:dyDescent="0.35">
      <c r="A4" s="68" t="s">
        <v>990</v>
      </c>
      <c r="B4" s="67">
        <v>9021.3872429999992</v>
      </c>
      <c r="C4" s="67">
        <v>8394.5348293475035</v>
      </c>
      <c r="D4" s="67">
        <v>71.250725000000003</v>
      </c>
    </row>
    <row r="5" spans="1:4" x14ac:dyDescent="0.35">
      <c r="A5" s="68" t="s">
        <v>989</v>
      </c>
      <c r="B5" s="67">
        <v>10144.322050999999</v>
      </c>
      <c r="C5" s="67">
        <v>9439.4423477734526</v>
      </c>
      <c r="D5" s="67">
        <v>72.727450000000005</v>
      </c>
    </row>
    <row r="6" spans="1:4" x14ac:dyDescent="0.35">
      <c r="A6" s="68" t="s">
        <v>988</v>
      </c>
      <c r="B6" s="67">
        <v>11267.256858999999</v>
      </c>
      <c r="C6" s="67">
        <v>10484.349866199404</v>
      </c>
      <c r="D6" s="67">
        <v>73.620800000000003</v>
      </c>
    </row>
    <row r="7" spans="1:4" x14ac:dyDescent="0.35">
      <c r="A7" s="68" t="s">
        <v>987</v>
      </c>
      <c r="B7" s="67">
        <v>11329.02248215</v>
      </c>
      <c r="C7" s="67">
        <v>10541.82369598</v>
      </c>
      <c r="D7" s="67">
        <v>75.343549999999993</v>
      </c>
    </row>
    <row r="8" spans="1:4" x14ac:dyDescent="0.35">
      <c r="A8" s="68" t="s">
        <v>986</v>
      </c>
      <c r="B8" s="67">
        <v>12556.786700000001</v>
      </c>
      <c r="C8" s="67">
        <v>11924.975908</v>
      </c>
      <c r="D8" s="67">
        <v>76.992599999999996</v>
      </c>
    </row>
    <row r="9" spans="1:4" x14ac:dyDescent="0.35">
      <c r="A9" s="68" t="s">
        <v>985</v>
      </c>
      <c r="B9" s="67">
        <v>13476.3842</v>
      </c>
      <c r="C9" s="67">
        <v>12752.00448</v>
      </c>
      <c r="D9" s="67">
        <v>79.135549999999995</v>
      </c>
    </row>
    <row r="10" spans="1:4" x14ac:dyDescent="0.35">
      <c r="A10" s="68" t="s">
        <v>984</v>
      </c>
      <c r="B10" s="67">
        <v>14474.677143999999</v>
      </c>
      <c r="C10" s="67">
        <v>13555.58149982</v>
      </c>
      <c r="D10" s="67">
        <v>81.201475000000002</v>
      </c>
    </row>
    <row r="11" spans="1:4" x14ac:dyDescent="0.35">
      <c r="A11" s="68" t="s">
        <v>983</v>
      </c>
      <c r="B11" s="67">
        <v>15206.803939715999</v>
      </c>
      <c r="C11" s="67">
        <v>14295.028941746999</v>
      </c>
      <c r="D11" s="67">
        <v>83.744650000000007</v>
      </c>
    </row>
    <row r="12" spans="1:4" x14ac:dyDescent="0.35">
      <c r="A12" s="68" t="s">
        <v>982</v>
      </c>
      <c r="B12" s="67">
        <v>16008.635876317299</v>
      </c>
      <c r="C12" s="67">
        <v>15148.426894897302</v>
      </c>
      <c r="D12" s="67">
        <v>85.823774999999998</v>
      </c>
    </row>
    <row r="13" spans="1:4" x14ac:dyDescent="0.35">
      <c r="A13" s="68" t="s">
        <v>981</v>
      </c>
      <c r="B13" s="67">
        <v>16656.01293443</v>
      </c>
      <c r="C13" s="67">
        <v>15510.537071210001</v>
      </c>
      <c r="D13" s="67">
        <v>88.055824999999999</v>
      </c>
    </row>
    <row r="14" spans="1:4" x14ac:dyDescent="0.35">
      <c r="A14" s="68" t="s">
        <v>980</v>
      </c>
      <c r="B14" s="67">
        <v>16777.742325829997</v>
      </c>
      <c r="C14" s="67">
        <v>15660.774756008526</v>
      </c>
      <c r="D14" s="67">
        <v>89.3352</v>
      </c>
    </row>
    <row r="15" spans="1:4" x14ac:dyDescent="0.35">
      <c r="A15" s="68" t="s">
        <v>979</v>
      </c>
      <c r="B15" s="67">
        <v>16485.463</v>
      </c>
      <c r="C15" s="67">
        <v>15565.032999999999</v>
      </c>
      <c r="D15" s="67">
        <v>90.967475000000007</v>
      </c>
    </row>
    <row r="16" spans="1:4" x14ac:dyDescent="0.35">
      <c r="A16" s="68" t="s">
        <v>978</v>
      </c>
      <c r="B16" s="67">
        <v>12658.745999999999</v>
      </c>
      <c r="C16" s="67">
        <v>12128.437</v>
      </c>
      <c r="D16" s="67">
        <v>92.277500000000003</v>
      </c>
    </row>
    <row r="17" spans="1:4" x14ac:dyDescent="0.35">
      <c r="A17" s="68" t="s">
        <v>977</v>
      </c>
      <c r="B17" s="67">
        <v>9662.384</v>
      </c>
      <c r="C17" s="67">
        <v>9257.26</v>
      </c>
      <c r="D17" s="67">
        <v>94.194649999999996</v>
      </c>
    </row>
    <row r="18" spans="1:4" x14ac:dyDescent="0.35">
      <c r="A18" s="68" t="s">
        <v>976</v>
      </c>
      <c r="B18" s="67">
        <v>8266.4560000000001</v>
      </c>
      <c r="C18" s="67">
        <v>7901.4380000000001</v>
      </c>
      <c r="D18" s="67">
        <v>95.803425000000004</v>
      </c>
    </row>
    <row r="19" spans="1:4" x14ac:dyDescent="0.35">
      <c r="A19" s="68" t="s">
        <v>975</v>
      </c>
      <c r="B19" s="67">
        <v>7495.8720000000003</v>
      </c>
      <c r="C19" s="67">
        <v>7020.8609999999999</v>
      </c>
      <c r="D19" s="67">
        <v>97.1922</v>
      </c>
    </row>
    <row r="20" spans="1:4" x14ac:dyDescent="0.35">
      <c r="A20" s="68" t="s">
        <v>974</v>
      </c>
      <c r="B20" s="67">
        <v>6836.2610000000004</v>
      </c>
      <c r="C20" s="67">
        <v>6445.3919999999998</v>
      </c>
      <c r="D20" s="67">
        <v>97.847624999999994</v>
      </c>
    </row>
    <row r="21" spans="1:4" x14ac:dyDescent="0.35">
      <c r="A21" s="68" t="s">
        <v>973</v>
      </c>
      <c r="B21" s="67">
        <v>6357.1880000000001</v>
      </c>
      <c r="C21" s="67">
        <v>5902.4939999999997</v>
      </c>
      <c r="D21" s="67">
        <v>100</v>
      </c>
    </row>
    <row r="23" spans="1:4" x14ac:dyDescent="0.35">
      <c r="A23" s="65" t="s">
        <v>972</v>
      </c>
    </row>
    <row r="24" spans="1:4" x14ac:dyDescent="0.35">
      <c r="A24" s="66" t="s">
        <v>971</v>
      </c>
    </row>
    <row r="25" spans="1:4" x14ac:dyDescent="0.35">
      <c r="A25" s="66" t="s">
        <v>970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15A2-A600-4AFB-8D44-5163015CF898}">
  <dimension ref="A1:U25"/>
  <sheetViews>
    <sheetView topLeftCell="A5" zoomScale="39" workbookViewId="0">
      <selection activeCell="I25" sqref="I25"/>
    </sheetView>
  </sheetViews>
  <sheetFormatPr defaultRowHeight="15.5" x14ac:dyDescent="0.35"/>
  <cols>
    <col min="1" max="3" width="8.7265625" style="65"/>
    <col min="4" max="4" width="13.81640625" style="65" customWidth="1"/>
    <col min="5" max="16" width="8.7265625" style="65"/>
    <col min="17" max="17" width="9.453125" style="65" customWidth="1"/>
    <col min="18" max="18" width="10.08984375" style="65" customWidth="1"/>
    <col min="19" max="19" width="14.54296875" style="65" customWidth="1"/>
    <col min="20" max="16384" width="8.7265625" style="65"/>
  </cols>
  <sheetData>
    <row r="1" spans="1:21" x14ac:dyDescent="0.35">
      <c r="A1" s="76" t="s">
        <v>1006</v>
      </c>
      <c r="B1" s="75"/>
      <c r="C1" s="75"/>
      <c r="D1" s="75"/>
      <c r="E1" s="75"/>
      <c r="F1" s="74"/>
      <c r="P1" s="76" t="s">
        <v>1006</v>
      </c>
      <c r="Q1" s="75"/>
      <c r="R1" s="75"/>
      <c r="S1" s="75"/>
      <c r="T1" s="75"/>
      <c r="U1" s="74"/>
    </row>
    <row r="2" spans="1:21" x14ac:dyDescent="0.35">
      <c r="A2" s="86"/>
      <c r="B2" s="84" t="s">
        <v>1005</v>
      </c>
      <c r="C2" s="84"/>
      <c r="E2" s="84" t="s">
        <v>1005</v>
      </c>
      <c r="F2" s="83"/>
      <c r="P2" s="86"/>
      <c r="Q2" s="84" t="s">
        <v>1005</v>
      </c>
      <c r="R2" s="84"/>
      <c r="T2" s="84" t="s">
        <v>1005</v>
      </c>
      <c r="U2" s="83"/>
    </row>
    <row r="3" spans="1:21" x14ac:dyDescent="0.35">
      <c r="A3" s="82" t="s">
        <v>997</v>
      </c>
      <c r="B3" s="68" t="s">
        <v>16</v>
      </c>
      <c r="C3" s="65" t="s">
        <v>1004</v>
      </c>
      <c r="D3" s="68" t="s">
        <v>994</v>
      </c>
      <c r="E3" s="68" t="s">
        <v>1003</v>
      </c>
      <c r="F3" s="85" t="s">
        <v>1002</v>
      </c>
      <c r="P3" s="82" t="s">
        <v>997</v>
      </c>
      <c r="Q3" s="68" t="s">
        <v>16</v>
      </c>
      <c r="R3" s="65" t="s">
        <v>1004</v>
      </c>
      <c r="S3" s="68" t="s">
        <v>994</v>
      </c>
      <c r="T3" s="68" t="s">
        <v>1003</v>
      </c>
      <c r="U3" s="85" t="s">
        <v>1002</v>
      </c>
    </row>
    <row r="4" spans="1:21" x14ac:dyDescent="0.35">
      <c r="A4" s="82" t="s">
        <v>993</v>
      </c>
      <c r="B4" s="84" t="s">
        <v>992</v>
      </c>
      <c r="C4" s="84"/>
      <c r="D4" s="65" t="s">
        <v>991</v>
      </c>
      <c r="E4" s="84" t="s">
        <v>992</v>
      </c>
      <c r="F4" s="83"/>
      <c r="P4" s="82" t="s">
        <v>993</v>
      </c>
      <c r="Q4" s="84" t="s">
        <v>992</v>
      </c>
      <c r="R4" s="84"/>
      <c r="S4" s="65" t="s">
        <v>991</v>
      </c>
      <c r="T4" s="84" t="s">
        <v>992</v>
      </c>
      <c r="U4" s="83"/>
    </row>
    <row r="5" spans="1:21" x14ac:dyDescent="0.35">
      <c r="A5" s="82" t="s">
        <v>990</v>
      </c>
      <c r="B5" s="67">
        <v>9021.3872429999992</v>
      </c>
      <c r="C5" s="67">
        <v>8394.5348293475035</v>
      </c>
      <c r="D5" s="67">
        <v>71.250725000000003</v>
      </c>
      <c r="E5" s="81">
        <f>B5/(D5/100)</f>
        <v>12661.467294543318</v>
      </c>
      <c r="F5" s="80">
        <f>C5/(D5/100)</f>
        <v>11781.683385463801</v>
      </c>
      <c r="P5" s="82" t="s">
        <v>990</v>
      </c>
      <c r="Q5" s="67">
        <v>9021.3872429999992</v>
      </c>
      <c r="R5" s="67">
        <v>8394.5348293475035</v>
      </c>
      <c r="S5" s="67">
        <v>71.250725000000003</v>
      </c>
      <c r="T5" s="81">
        <f>Q5/(S5/100)</f>
        <v>12661.467294543318</v>
      </c>
      <c r="U5" s="80">
        <f>R5/(S5/100)</f>
        <v>11781.683385463801</v>
      </c>
    </row>
    <row r="6" spans="1:21" x14ac:dyDescent="0.35">
      <c r="A6" s="82" t="s">
        <v>989</v>
      </c>
      <c r="B6" s="67">
        <v>10144.322050999999</v>
      </c>
      <c r="C6" s="67">
        <v>9439.4423477734526</v>
      </c>
      <c r="D6" s="67">
        <v>72.727450000000005</v>
      </c>
      <c r="E6" s="81">
        <f>B6/(D6/100)</f>
        <v>13948.408820878498</v>
      </c>
      <c r="F6" s="80">
        <f>C6/(D6/100)</f>
        <v>12979.201591384617</v>
      </c>
      <c r="P6" s="82" t="s">
        <v>989</v>
      </c>
      <c r="Q6" s="67">
        <v>10144.322050999999</v>
      </c>
      <c r="R6" s="67">
        <v>9439.4423477734526</v>
      </c>
      <c r="S6" s="67">
        <v>72.727450000000005</v>
      </c>
      <c r="T6" s="81">
        <f>Q6/(S6/100)</f>
        <v>13948.408820878498</v>
      </c>
      <c r="U6" s="80">
        <f>R6/(S6/100)</f>
        <v>12979.201591384617</v>
      </c>
    </row>
    <row r="7" spans="1:21" x14ac:dyDescent="0.35">
      <c r="A7" s="82" t="s">
        <v>988</v>
      </c>
      <c r="B7" s="67">
        <v>11267.256858999999</v>
      </c>
      <c r="C7" s="67">
        <v>10484.349866199404</v>
      </c>
      <c r="D7" s="67">
        <v>73.620800000000003</v>
      </c>
      <c r="E7" s="81">
        <f>B7/(D7/100)</f>
        <v>15304.447736237584</v>
      </c>
      <c r="F7" s="80">
        <f>C7/(D7/100)</f>
        <v>14241.015944134544</v>
      </c>
      <c r="P7" s="82" t="s">
        <v>988</v>
      </c>
      <c r="Q7" s="67">
        <v>11267.256858999999</v>
      </c>
      <c r="R7" s="67">
        <v>10484.349866199404</v>
      </c>
      <c r="S7" s="67">
        <v>73.620800000000003</v>
      </c>
      <c r="T7" s="81">
        <f>Q7/(S7/100)</f>
        <v>15304.447736237584</v>
      </c>
      <c r="U7" s="80">
        <f>R7/(S7/100)</f>
        <v>14241.015944134544</v>
      </c>
    </row>
    <row r="8" spans="1:21" x14ac:dyDescent="0.35">
      <c r="A8" s="82" t="s">
        <v>987</v>
      </c>
      <c r="B8" s="67">
        <v>11329.02248215</v>
      </c>
      <c r="C8" s="67">
        <v>10541.82369598</v>
      </c>
      <c r="D8" s="67">
        <v>75.343549999999993</v>
      </c>
      <c r="E8" s="81">
        <f>B8/(D8/100)</f>
        <v>15036.486178511632</v>
      </c>
      <c r="F8" s="80">
        <f>C8/(D8/100)</f>
        <v>13991.673734486894</v>
      </c>
      <c r="P8" s="82" t="s">
        <v>987</v>
      </c>
      <c r="Q8" s="67">
        <v>11329.02248215</v>
      </c>
      <c r="R8" s="67">
        <v>10541.82369598</v>
      </c>
      <c r="S8" s="67">
        <v>75.343549999999993</v>
      </c>
      <c r="T8" s="81">
        <f>Q8/(S8/100)</f>
        <v>15036.486178511632</v>
      </c>
      <c r="U8" s="80">
        <f>R8/(S8/100)</f>
        <v>13991.673734486894</v>
      </c>
    </row>
    <row r="9" spans="1:21" x14ac:dyDescent="0.35">
      <c r="A9" s="82" t="s">
        <v>986</v>
      </c>
      <c r="B9" s="67">
        <v>12556.786700000001</v>
      </c>
      <c r="C9" s="67">
        <v>11924.975908</v>
      </c>
      <c r="D9" s="67">
        <v>76.992599999999996</v>
      </c>
      <c r="E9" s="81">
        <f>B9/(D9/100)</f>
        <v>16309.082561181205</v>
      </c>
      <c r="F9" s="80">
        <f>C9/(D9/100)</f>
        <v>15488.470201032307</v>
      </c>
      <c r="P9" s="82" t="s">
        <v>986</v>
      </c>
      <c r="Q9" s="67">
        <v>12556.786700000001</v>
      </c>
      <c r="R9" s="67">
        <v>11924.975908</v>
      </c>
      <c r="S9" s="67">
        <v>76.992599999999996</v>
      </c>
      <c r="T9" s="81">
        <f>Q9/(S9/100)</f>
        <v>16309.082561181205</v>
      </c>
      <c r="U9" s="80">
        <f>R9/(S9/100)</f>
        <v>15488.470201032307</v>
      </c>
    </row>
    <row r="10" spans="1:21" x14ac:dyDescent="0.35">
      <c r="A10" s="82" t="s">
        <v>985</v>
      </c>
      <c r="B10" s="67">
        <v>13476.3842</v>
      </c>
      <c r="C10" s="67">
        <v>12752.00448</v>
      </c>
      <c r="D10" s="67">
        <v>79.135549999999995</v>
      </c>
      <c r="E10" s="81">
        <f>B10/(D10/100)</f>
        <v>17029.494582396914</v>
      </c>
      <c r="F10" s="80">
        <f>C10/(D10/100)</f>
        <v>16114.128833375138</v>
      </c>
      <c r="P10" s="82" t="s">
        <v>985</v>
      </c>
      <c r="Q10" s="67">
        <v>13476.3842</v>
      </c>
      <c r="R10" s="67">
        <v>12752.00448</v>
      </c>
      <c r="S10" s="67">
        <v>79.135549999999995</v>
      </c>
      <c r="T10" s="81">
        <f>Q10/(S10/100)</f>
        <v>17029.494582396914</v>
      </c>
      <c r="U10" s="80">
        <f>R10/(S10/100)</f>
        <v>16114.128833375138</v>
      </c>
    </row>
    <row r="11" spans="1:21" x14ac:dyDescent="0.35">
      <c r="A11" s="82" t="s">
        <v>984</v>
      </c>
      <c r="B11" s="67">
        <v>14474.677143999999</v>
      </c>
      <c r="C11" s="67">
        <v>13555.58149982</v>
      </c>
      <c r="D11" s="67">
        <v>81.201475000000002</v>
      </c>
      <c r="E11" s="81">
        <f>B11/(D11/100)</f>
        <v>17825.633270824204</v>
      </c>
      <c r="F11" s="80">
        <f>C11/(D11/100)</f>
        <v>16693.762643868231</v>
      </c>
      <c r="P11" s="82" t="s">
        <v>984</v>
      </c>
      <c r="Q11" s="67">
        <v>14474.677143999999</v>
      </c>
      <c r="R11" s="67">
        <v>13555.58149982</v>
      </c>
      <c r="S11" s="67">
        <v>81.201475000000002</v>
      </c>
      <c r="T11" s="81">
        <f>Q11/(S11/100)</f>
        <v>17825.633270824204</v>
      </c>
      <c r="U11" s="80">
        <f>R11/(S11/100)</f>
        <v>16693.762643868231</v>
      </c>
    </row>
    <row r="12" spans="1:21" x14ac:dyDescent="0.35">
      <c r="A12" s="82" t="s">
        <v>983</v>
      </c>
      <c r="B12" s="67">
        <v>15206.803939715999</v>
      </c>
      <c r="C12" s="67">
        <v>14295.028941746999</v>
      </c>
      <c r="D12" s="67">
        <v>83.744650000000007</v>
      </c>
      <c r="E12" s="81">
        <f>B12/(D12/100)</f>
        <v>18158.537816703512</v>
      </c>
      <c r="F12" s="80">
        <f>C12/(D12/100)</f>
        <v>17069.781701573771</v>
      </c>
      <c r="P12" s="82" t="s">
        <v>983</v>
      </c>
      <c r="Q12" s="67">
        <v>15206.803939715999</v>
      </c>
      <c r="R12" s="67">
        <v>14295.028941746999</v>
      </c>
      <c r="S12" s="67">
        <v>83.744650000000007</v>
      </c>
      <c r="T12" s="81">
        <f>Q12/(S12/100)</f>
        <v>18158.537816703512</v>
      </c>
      <c r="U12" s="80">
        <f>R12/(S12/100)</f>
        <v>17069.781701573771</v>
      </c>
    </row>
    <row r="13" spans="1:21" x14ac:dyDescent="0.35">
      <c r="A13" s="82" t="s">
        <v>982</v>
      </c>
      <c r="B13" s="67">
        <v>16008.635876317299</v>
      </c>
      <c r="C13" s="67">
        <v>15148.426894897302</v>
      </c>
      <c r="D13" s="67">
        <v>85.823774999999998</v>
      </c>
      <c r="E13" s="81">
        <f>B13/(D13/100)</f>
        <v>18652.915088292608</v>
      </c>
      <c r="F13" s="80">
        <f>C13/(D13/100)</f>
        <v>17650.618252223583</v>
      </c>
      <c r="P13" s="82" t="s">
        <v>982</v>
      </c>
      <c r="Q13" s="67">
        <v>16008.635876317299</v>
      </c>
      <c r="R13" s="67">
        <v>15148.426894897302</v>
      </c>
      <c r="S13" s="67">
        <v>85.823774999999998</v>
      </c>
      <c r="T13" s="81">
        <f>Q13/(S13/100)</f>
        <v>18652.915088292608</v>
      </c>
      <c r="U13" s="80">
        <f>R13/(S13/100)</f>
        <v>17650.618252223583</v>
      </c>
    </row>
    <row r="14" spans="1:21" x14ac:dyDescent="0.35">
      <c r="A14" s="82" t="s">
        <v>981</v>
      </c>
      <c r="B14" s="67">
        <v>16656.01293443</v>
      </c>
      <c r="C14" s="67">
        <v>15510.537071210001</v>
      </c>
      <c r="D14" s="67">
        <v>88.055824999999999</v>
      </c>
      <c r="E14" s="81">
        <f>B14/(D14/100)</f>
        <v>18915.28803963849</v>
      </c>
      <c r="F14" s="80">
        <f>C14/(D14/100)</f>
        <v>17614.436150260361</v>
      </c>
      <c r="P14" s="82" t="s">
        <v>981</v>
      </c>
      <c r="Q14" s="67">
        <v>16656.01293443</v>
      </c>
      <c r="R14" s="67">
        <v>15510.537071210001</v>
      </c>
      <c r="S14" s="67">
        <v>88.055824999999999</v>
      </c>
      <c r="T14" s="81">
        <f>Q14/(S14/100)</f>
        <v>18915.28803963849</v>
      </c>
      <c r="U14" s="80">
        <f>R14/(S14/100)</f>
        <v>17614.436150260361</v>
      </c>
    </row>
    <row r="15" spans="1:21" x14ac:dyDescent="0.35">
      <c r="A15" s="82" t="s">
        <v>980</v>
      </c>
      <c r="B15" s="67">
        <v>16777.742325829997</v>
      </c>
      <c r="C15" s="67">
        <v>15660.774756008526</v>
      </c>
      <c r="D15" s="67">
        <v>89.3352</v>
      </c>
      <c r="E15" s="81">
        <f>B15/(D15/100)</f>
        <v>18780.662410595149</v>
      </c>
      <c r="F15" s="80">
        <f>C15/(D15/100)</f>
        <v>17530.351704600791</v>
      </c>
      <c r="P15" s="82" t="s">
        <v>980</v>
      </c>
      <c r="Q15" s="67">
        <v>16777.742325829997</v>
      </c>
      <c r="R15" s="67">
        <v>15660.774756008526</v>
      </c>
      <c r="S15" s="67">
        <v>89.3352</v>
      </c>
      <c r="T15" s="81">
        <f>Q15/(S15/100)</f>
        <v>18780.662410595149</v>
      </c>
      <c r="U15" s="80">
        <f>R15/(S15/100)</f>
        <v>17530.351704600791</v>
      </c>
    </row>
    <row r="16" spans="1:21" x14ac:dyDescent="0.35">
      <c r="A16" s="82" t="s">
        <v>979</v>
      </c>
      <c r="B16" s="67">
        <v>16485.463</v>
      </c>
      <c r="C16" s="67">
        <v>15565.032999999999</v>
      </c>
      <c r="D16" s="67">
        <v>90.967475000000007</v>
      </c>
      <c r="E16" s="81">
        <f>B16/(D16/100)</f>
        <v>18122.370660502558</v>
      </c>
      <c r="F16" s="80">
        <f>C16/(D16/100)</f>
        <v>17110.547478645523</v>
      </c>
      <c r="P16" s="82" t="s">
        <v>979</v>
      </c>
      <c r="Q16" s="67">
        <v>16485.463</v>
      </c>
      <c r="R16" s="67">
        <v>15565.032999999999</v>
      </c>
      <c r="S16" s="67">
        <v>90.967475000000007</v>
      </c>
      <c r="T16" s="81">
        <f>Q16/(S16/100)</f>
        <v>18122.370660502558</v>
      </c>
      <c r="U16" s="80">
        <f>R16/(S16/100)</f>
        <v>17110.547478645523</v>
      </c>
    </row>
    <row r="17" spans="1:21" x14ac:dyDescent="0.35">
      <c r="A17" s="82" t="s">
        <v>978</v>
      </c>
      <c r="B17" s="67">
        <v>12658.745999999999</v>
      </c>
      <c r="C17" s="67">
        <v>12128.437</v>
      </c>
      <c r="D17" s="67">
        <v>92.277500000000003</v>
      </c>
      <c r="E17" s="81">
        <f>B17/(D17/100)</f>
        <v>13718.12847118745</v>
      </c>
      <c r="F17" s="80">
        <f>C17/(D17/100)</f>
        <v>13143.43908320013</v>
      </c>
      <c r="P17" s="82" t="s">
        <v>978</v>
      </c>
      <c r="Q17" s="67">
        <v>12658.745999999999</v>
      </c>
      <c r="R17" s="67">
        <v>12128.437</v>
      </c>
      <c r="S17" s="67">
        <v>92.277500000000003</v>
      </c>
      <c r="T17" s="81">
        <f>Q17/(S17/100)</f>
        <v>13718.12847118745</v>
      </c>
      <c r="U17" s="80">
        <f>R17/(S17/100)</f>
        <v>13143.43908320013</v>
      </c>
    </row>
    <row r="18" spans="1:21" x14ac:dyDescent="0.35">
      <c r="A18" s="82" t="s">
        <v>977</v>
      </c>
      <c r="B18" s="67">
        <v>9662.384</v>
      </c>
      <c r="C18" s="67">
        <v>9257.26</v>
      </c>
      <c r="D18" s="67">
        <v>94.194649999999996</v>
      </c>
      <c r="E18" s="81">
        <f>B18/(D18/100)</f>
        <v>10257.89044282239</v>
      </c>
      <c r="F18" s="80">
        <f>C18/(D18/100)</f>
        <v>9827.7980755807275</v>
      </c>
      <c r="P18" s="82" t="s">
        <v>977</v>
      </c>
      <c r="Q18" s="67">
        <v>9662.384</v>
      </c>
      <c r="R18" s="67">
        <v>9257.26</v>
      </c>
      <c r="S18" s="67">
        <v>94.194649999999996</v>
      </c>
      <c r="T18" s="81">
        <f>Q18/(S18/100)</f>
        <v>10257.89044282239</v>
      </c>
      <c r="U18" s="80">
        <f>R18/(S18/100)</f>
        <v>9827.7980755807275</v>
      </c>
    </row>
    <row r="19" spans="1:21" x14ac:dyDescent="0.35">
      <c r="A19" s="82" t="s">
        <v>976</v>
      </c>
      <c r="B19" s="67">
        <v>8266.4560000000001</v>
      </c>
      <c r="C19" s="67">
        <v>7901.4380000000001</v>
      </c>
      <c r="D19" s="67">
        <v>95.803425000000004</v>
      </c>
      <c r="E19" s="81">
        <f>B19/(D19/100)</f>
        <v>8628.5599914616832</v>
      </c>
      <c r="F19" s="80">
        <f>C19/(D19/100)</f>
        <v>8247.5527362409011</v>
      </c>
      <c r="P19" s="82" t="s">
        <v>976</v>
      </c>
      <c r="Q19" s="67">
        <v>8266.4560000000001</v>
      </c>
      <c r="R19" s="67">
        <v>7901.4380000000001</v>
      </c>
      <c r="S19" s="67">
        <v>95.803425000000004</v>
      </c>
      <c r="T19" s="81">
        <f>Q19/(S19/100)</f>
        <v>8628.5599914616832</v>
      </c>
      <c r="U19" s="80">
        <f>R19/(S19/100)</f>
        <v>8247.5527362409011</v>
      </c>
    </row>
    <row r="20" spans="1:21" x14ac:dyDescent="0.35">
      <c r="A20" s="82" t="s">
        <v>975</v>
      </c>
      <c r="B20" s="67">
        <v>7495.8720000000003</v>
      </c>
      <c r="C20" s="67">
        <v>7020.8609999999999</v>
      </c>
      <c r="D20" s="67">
        <v>97.1922</v>
      </c>
      <c r="E20" s="81">
        <f>B20/(D20/100)</f>
        <v>7712.4213671467469</v>
      </c>
      <c r="F20" s="80">
        <f>C20/(D20/100)</f>
        <v>7223.687703334218</v>
      </c>
      <c r="P20" s="82" t="s">
        <v>975</v>
      </c>
      <c r="Q20" s="67">
        <v>7495.8720000000003</v>
      </c>
      <c r="R20" s="67">
        <v>7020.8609999999999</v>
      </c>
      <c r="S20" s="67">
        <v>97.1922</v>
      </c>
      <c r="T20" s="81">
        <f>Q20/(S20/100)</f>
        <v>7712.4213671467469</v>
      </c>
      <c r="U20" s="80">
        <f>R20/(S20/100)</f>
        <v>7223.687703334218</v>
      </c>
    </row>
    <row r="21" spans="1:21" x14ac:dyDescent="0.35">
      <c r="A21" s="82" t="s">
        <v>974</v>
      </c>
      <c r="B21" s="67">
        <v>6836.2610000000004</v>
      </c>
      <c r="C21" s="67">
        <v>6445.3919999999998</v>
      </c>
      <c r="D21" s="67">
        <v>97.847624999999994</v>
      </c>
      <c r="E21" s="81">
        <f>B21/(D21/100)</f>
        <v>6986.6396859402576</v>
      </c>
      <c r="F21" s="80">
        <f>C21/(D21/100)</f>
        <v>6587.172657486577</v>
      </c>
      <c r="P21" s="82" t="s">
        <v>974</v>
      </c>
      <c r="Q21" s="67">
        <v>6836.2610000000004</v>
      </c>
      <c r="R21" s="67">
        <v>6445.3919999999998</v>
      </c>
      <c r="S21" s="67">
        <v>97.847624999999994</v>
      </c>
      <c r="T21" s="81">
        <f>Q21/(S21/100)</f>
        <v>6986.6396859402576</v>
      </c>
      <c r="U21" s="80">
        <f>R21/(S21/100)</f>
        <v>6587.172657486577</v>
      </c>
    </row>
    <row r="22" spans="1:21" x14ac:dyDescent="0.35">
      <c r="A22" s="82" t="s">
        <v>973</v>
      </c>
      <c r="B22" s="67">
        <v>6357.1880000000001</v>
      </c>
      <c r="C22" s="67">
        <v>5902.4939999999997</v>
      </c>
      <c r="D22" s="67">
        <v>100</v>
      </c>
      <c r="E22" s="81">
        <f>B22/(D22/100)</f>
        <v>6357.1880000000001</v>
      </c>
      <c r="F22" s="80">
        <f>C22/(D22/100)</f>
        <v>5902.4939999999997</v>
      </c>
      <c r="P22" s="82" t="s">
        <v>973</v>
      </c>
      <c r="Q22" s="67">
        <v>6357.1880000000001</v>
      </c>
      <c r="R22" s="67">
        <v>5902.4939999999997</v>
      </c>
      <c r="S22" s="67">
        <v>100</v>
      </c>
      <c r="T22" s="81">
        <f>Q22/(S22/100)</f>
        <v>6357.1880000000001</v>
      </c>
      <c r="U22" s="80">
        <f>R22/(S22/100)</f>
        <v>5902.4939999999997</v>
      </c>
    </row>
    <row r="23" spans="1:21" x14ac:dyDescent="0.35">
      <c r="A23" s="79" t="s">
        <v>1001</v>
      </c>
      <c r="B23" s="78"/>
      <c r="C23" s="78"/>
      <c r="D23" s="78"/>
      <c r="E23" s="78"/>
      <c r="F23" s="77"/>
      <c r="P23" s="76" t="s">
        <v>1000</v>
      </c>
      <c r="Q23" s="75"/>
      <c r="R23" s="75"/>
      <c r="S23" s="75"/>
      <c r="T23" s="75"/>
      <c r="U23" s="74"/>
    </row>
    <row r="24" spans="1:21" x14ac:dyDescent="0.35">
      <c r="A24" s="73" t="s">
        <v>999</v>
      </c>
      <c r="F24" s="72"/>
    </row>
    <row r="25" spans="1:21" x14ac:dyDescent="0.35">
      <c r="A25" s="71" t="s">
        <v>970</v>
      </c>
      <c r="B25" s="70"/>
      <c r="C25" s="70"/>
      <c r="D25" s="70"/>
      <c r="E25" s="70"/>
      <c r="F25" s="69"/>
    </row>
  </sheetData>
  <mergeCells count="8">
    <mergeCell ref="T2:U2"/>
    <mergeCell ref="Q4:R4"/>
    <mergeCell ref="T4:U4"/>
    <mergeCell ref="B4:C4"/>
    <mergeCell ref="B2:C2"/>
    <mergeCell ref="E2:F2"/>
    <mergeCell ref="E4:F4"/>
    <mergeCell ref="Q2:R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CF78-39DD-42F3-9F2E-94342B35A3FF}">
  <dimension ref="A1:L57"/>
  <sheetViews>
    <sheetView topLeftCell="D37" zoomScaleNormal="100" workbookViewId="0">
      <selection activeCell="AC26" sqref="AC26"/>
    </sheetView>
  </sheetViews>
  <sheetFormatPr defaultRowHeight="15.5" x14ac:dyDescent="0.35"/>
  <cols>
    <col min="1" max="1" width="11.81640625" style="65" customWidth="1"/>
    <col min="2" max="2" width="10.1796875" style="65" customWidth="1"/>
    <col min="3" max="3" width="17.453125" style="65" customWidth="1"/>
    <col min="4" max="4" width="11.90625" style="65" customWidth="1"/>
    <col min="5" max="5" width="10.81640625" style="65" customWidth="1"/>
    <col min="6" max="9" width="8.7265625" style="65"/>
    <col min="10" max="10" width="11.6328125" style="65" customWidth="1"/>
    <col min="11" max="11" width="8.7265625" style="65"/>
    <col min="12" max="12" width="11.7265625" style="65" customWidth="1"/>
    <col min="13" max="16384" width="8.7265625" style="65"/>
  </cols>
  <sheetData>
    <row r="1" spans="1:12" x14ac:dyDescent="0.35">
      <c r="B1" s="84" t="s">
        <v>1005</v>
      </c>
      <c r="C1" s="84"/>
      <c r="E1" s="84" t="s">
        <v>1005</v>
      </c>
      <c r="F1" s="84"/>
    </row>
    <row r="2" spans="1:12" x14ac:dyDescent="0.35">
      <c r="A2" s="68" t="s">
        <v>997</v>
      </c>
      <c r="B2" s="68" t="s">
        <v>16</v>
      </c>
      <c r="C2" s="65" t="s">
        <v>1004</v>
      </c>
      <c r="D2" s="68" t="s">
        <v>994</v>
      </c>
      <c r="E2" s="68" t="s">
        <v>1003</v>
      </c>
      <c r="F2" s="68" t="s">
        <v>1002</v>
      </c>
      <c r="G2" s="68" t="s">
        <v>1013</v>
      </c>
      <c r="H2" s="68" t="s">
        <v>1012</v>
      </c>
      <c r="I2" s="68" t="s">
        <v>1011</v>
      </c>
      <c r="J2" s="68" t="s">
        <v>1010</v>
      </c>
      <c r="K2" s="68" t="s">
        <v>1009</v>
      </c>
      <c r="L2" s="68" t="s">
        <v>1008</v>
      </c>
    </row>
    <row r="3" spans="1:12" x14ac:dyDescent="0.35">
      <c r="A3" s="68" t="s">
        <v>993</v>
      </c>
      <c r="B3" s="84" t="s">
        <v>992</v>
      </c>
      <c r="C3" s="84"/>
      <c r="D3" s="65" t="s">
        <v>991</v>
      </c>
      <c r="E3" s="84" t="s">
        <v>992</v>
      </c>
      <c r="F3" s="84"/>
    </row>
    <row r="4" spans="1:12" x14ac:dyDescent="0.35">
      <c r="A4" s="68" t="s">
        <v>990</v>
      </c>
      <c r="B4" s="67">
        <v>9021.3872429999992</v>
      </c>
      <c r="C4" s="67">
        <v>8394.5348293475035</v>
      </c>
      <c r="D4" s="67">
        <v>71.250725000000003</v>
      </c>
      <c r="E4" s="81">
        <f>B4/(D4/100)</f>
        <v>12661.467294543318</v>
      </c>
      <c r="F4" s="81">
        <f>C4/(D4/100)</f>
        <v>11781.683385463801</v>
      </c>
      <c r="G4" s="93">
        <f>LN(E4)</f>
        <v>9.4463185890251928</v>
      </c>
      <c r="H4" s="104">
        <f>LN(D4)</f>
        <v>4.2662049945355873</v>
      </c>
      <c r="I4" s="104">
        <f>LN(B4)</f>
        <v>9.1073533975726875</v>
      </c>
      <c r="J4" s="104"/>
      <c r="K4" s="104"/>
      <c r="L4" s="104"/>
    </row>
    <row r="5" spans="1:12" x14ac:dyDescent="0.35">
      <c r="A5" s="68" t="s">
        <v>989</v>
      </c>
      <c r="B5" s="67">
        <v>10144.322050999999</v>
      </c>
      <c r="C5" s="67">
        <v>9439.4423477734526</v>
      </c>
      <c r="D5" s="67">
        <v>72.727450000000005</v>
      </c>
      <c r="E5" s="81">
        <f>B5/(D5/100)</f>
        <v>13948.408820878498</v>
      </c>
      <c r="F5" s="81">
        <f>C5/(D5/100)</f>
        <v>12979.201591384617</v>
      </c>
      <c r="G5" s="93">
        <f>LN(E5)</f>
        <v>9.5431207177243689</v>
      </c>
      <c r="H5" s="104">
        <f>LN(D5)</f>
        <v>4.2867188923665864</v>
      </c>
      <c r="I5" s="104">
        <f>LN(B5)</f>
        <v>9.2246694241028635</v>
      </c>
      <c r="J5" s="104">
        <f>(G5-G4)*100</f>
        <v>9.6802128699176038</v>
      </c>
      <c r="K5" s="104">
        <f>(H5-H4)*100</f>
        <v>2.0513897830999106</v>
      </c>
      <c r="L5" s="104">
        <f>(I5-I4)*100</f>
        <v>11.731602653017603</v>
      </c>
    </row>
    <row r="6" spans="1:12" x14ac:dyDescent="0.35">
      <c r="A6" s="68" t="s">
        <v>988</v>
      </c>
      <c r="B6" s="67">
        <v>11267.256858999999</v>
      </c>
      <c r="C6" s="67">
        <v>10484.349866199404</v>
      </c>
      <c r="D6" s="67">
        <v>73.620800000000003</v>
      </c>
      <c r="E6" s="81">
        <f>B6/(D6/100)</f>
        <v>15304.447736237584</v>
      </c>
      <c r="F6" s="81">
        <f>C6/(D6/100)</f>
        <v>14241.015944134544</v>
      </c>
      <c r="G6" s="93">
        <f>LN(E6)</f>
        <v>9.635898766849845</v>
      </c>
      <c r="H6" s="104">
        <f>LN(D6)</f>
        <v>4.2989275945041676</v>
      </c>
      <c r="I6" s="104">
        <f>LN(B6)</f>
        <v>9.3296561753659208</v>
      </c>
      <c r="J6" s="104">
        <f>(G6-G5)*100</f>
        <v>9.2778049125476159</v>
      </c>
      <c r="K6" s="104">
        <f>(H6-H5)*100</f>
        <v>1.2208702137581184</v>
      </c>
      <c r="L6" s="104">
        <f>(I6-I5)*100</f>
        <v>10.498675126305734</v>
      </c>
    </row>
    <row r="7" spans="1:12" x14ac:dyDescent="0.35">
      <c r="A7" s="68" t="s">
        <v>987</v>
      </c>
      <c r="B7" s="67">
        <v>11329.02248215</v>
      </c>
      <c r="C7" s="67">
        <v>10541.82369598</v>
      </c>
      <c r="D7" s="67">
        <v>75.343549999999993</v>
      </c>
      <c r="E7" s="81">
        <f>B7/(D7/100)</f>
        <v>15036.486178511632</v>
      </c>
      <c r="F7" s="81">
        <f>C7/(D7/100)</f>
        <v>13991.673734486894</v>
      </c>
      <c r="G7" s="93">
        <f>LN(E7)</f>
        <v>9.6182349384597856</v>
      </c>
      <c r="H7" s="104">
        <f>LN(D7)</f>
        <v>4.3220583208777139</v>
      </c>
      <c r="I7" s="104">
        <f>LN(B7)</f>
        <v>9.3351230733494077</v>
      </c>
      <c r="J7" s="104">
        <f>(G7-G6)*100</f>
        <v>-1.7663828390059422</v>
      </c>
      <c r="K7" s="104">
        <f>(H7-H6)*100</f>
        <v>2.3130726373546295</v>
      </c>
      <c r="L7" s="104">
        <f>(I7-I6)*100</f>
        <v>0.54668979834868736</v>
      </c>
    </row>
    <row r="8" spans="1:12" x14ac:dyDescent="0.35">
      <c r="A8" s="68" t="s">
        <v>986</v>
      </c>
      <c r="B8" s="67">
        <v>12556.786700000001</v>
      </c>
      <c r="C8" s="67">
        <v>11924.975908</v>
      </c>
      <c r="D8" s="67">
        <v>76.992599999999996</v>
      </c>
      <c r="E8" s="81">
        <f>B8/(D8/100)</f>
        <v>16309.082561181205</v>
      </c>
      <c r="F8" s="81">
        <f>C8/(D8/100)</f>
        <v>15488.470201032307</v>
      </c>
      <c r="G8" s="93">
        <f>LN(E8)</f>
        <v>9.699477443952107</v>
      </c>
      <c r="H8" s="104">
        <f>LN(D8)</f>
        <v>4.3437093133393043</v>
      </c>
      <c r="I8" s="104">
        <f>LN(B8)</f>
        <v>9.4380165713033204</v>
      </c>
      <c r="J8" s="104">
        <f>(G8-G7)*100</f>
        <v>8.1242505492321371</v>
      </c>
      <c r="K8" s="104">
        <f>(H8-H7)*100</f>
        <v>2.1650992461590413</v>
      </c>
      <c r="L8" s="104">
        <f>(I8-I7)*100</f>
        <v>10.289349795391267</v>
      </c>
    </row>
    <row r="9" spans="1:12" x14ac:dyDescent="0.35">
      <c r="A9" s="68" t="s">
        <v>985</v>
      </c>
      <c r="B9" s="67">
        <v>13476.3842</v>
      </c>
      <c r="C9" s="67">
        <v>12752.00448</v>
      </c>
      <c r="D9" s="67">
        <v>79.135549999999995</v>
      </c>
      <c r="E9" s="81">
        <f>B9/(D9/100)</f>
        <v>17029.494582396914</v>
      </c>
      <c r="F9" s="81">
        <f>C9/(D9/100)</f>
        <v>16114.128833375138</v>
      </c>
      <c r="G9" s="93">
        <f>LN(E9)</f>
        <v>9.7427020951421621</v>
      </c>
      <c r="H9" s="104">
        <f>LN(D9)</f>
        <v>4.3711622049095746</v>
      </c>
      <c r="I9" s="104">
        <f>LN(B9)</f>
        <v>9.5086941140636458</v>
      </c>
      <c r="J9" s="104">
        <f>(G9-G8)*100</f>
        <v>4.3224651190055141</v>
      </c>
      <c r="K9" s="104">
        <f>(H9-H8)*100</f>
        <v>2.745289157027031</v>
      </c>
      <c r="L9" s="104">
        <f>(I9-I8)*100</f>
        <v>7.0677542760325451</v>
      </c>
    </row>
    <row r="10" spans="1:12" x14ac:dyDescent="0.35">
      <c r="A10" s="68" t="s">
        <v>984</v>
      </c>
      <c r="B10" s="67">
        <v>14474.677143999999</v>
      </c>
      <c r="C10" s="67">
        <v>13555.58149982</v>
      </c>
      <c r="D10" s="67">
        <v>81.201475000000002</v>
      </c>
      <c r="E10" s="81">
        <f>B10/(D10/100)</f>
        <v>17825.633270824204</v>
      </c>
      <c r="F10" s="81">
        <f>C10/(D10/100)</f>
        <v>16693.762643868231</v>
      </c>
      <c r="G10" s="93">
        <f>LN(E10)</f>
        <v>9.7883927717663859</v>
      </c>
      <c r="H10" s="104">
        <f>LN(D10)</f>
        <v>4.3969334120272805</v>
      </c>
      <c r="I10" s="104">
        <f>LN(B10)</f>
        <v>9.5801559978055764</v>
      </c>
      <c r="J10" s="104">
        <f>(G10-G9)*100</f>
        <v>4.5690676624223769</v>
      </c>
      <c r="K10" s="104">
        <f>(H10-H9)*100</f>
        <v>2.5771207117705863</v>
      </c>
      <c r="L10" s="104">
        <f>(I10-I9)*100</f>
        <v>7.1461883741930521</v>
      </c>
    </row>
    <row r="11" spans="1:12" x14ac:dyDescent="0.35">
      <c r="A11" s="68" t="s">
        <v>983</v>
      </c>
      <c r="B11" s="67">
        <v>15206.803939715999</v>
      </c>
      <c r="C11" s="67">
        <v>14295.028941746999</v>
      </c>
      <c r="D11" s="67">
        <v>83.744650000000007</v>
      </c>
      <c r="E11" s="81">
        <f>B11/(D11/100)</f>
        <v>18158.537816703512</v>
      </c>
      <c r="F11" s="81">
        <f>C11/(D11/100)</f>
        <v>17069.781701573771</v>
      </c>
      <c r="G11" s="93">
        <f>LN(E11)</f>
        <v>9.8068961322122927</v>
      </c>
      <c r="H11" s="104">
        <f>LN(D11)</f>
        <v>4.4277722880677084</v>
      </c>
      <c r="I11" s="104">
        <f>LN(B11)</f>
        <v>9.6294982342919102</v>
      </c>
      <c r="J11" s="104">
        <f>(G11-G10)*100</f>
        <v>1.8503360445906836</v>
      </c>
      <c r="K11" s="104">
        <f>(H11-H10)*100</f>
        <v>3.0838876040427898</v>
      </c>
      <c r="L11" s="104">
        <f>(I11-I10)*100</f>
        <v>4.9342236486333846</v>
      </c>
    </row>
    <row r="12" spans="1:12" x14ac:dyDescent="0.35">
      <c r="A12" s="68" t="s">
        <v>982</v>
      </c>
      <c r="B12" s="67">
        <v>16008.635876317299</v>
      </c>
      <c r="C12" s="67">
        <v>15148.426894897302</v>
      </c>
      <c r="D12" s="67">
        <v>85.823774999999998</v>
      </c>
      <c r="E12" s="81">
        <f>B12/(D12/100)</f>
        <v>18652.915088292608</v>
      </c>
      <c r="F12" s="81">
        <f>C12/(D12/100)</f>
        <v>17650.618252223583</v>
      </c>
      <c r="G12" s="93">
        <f>LN(E12)</f>
        <v>9.8337577178598927</v>
      </c>
      <c r="H12" s="104">
        <f>LN(D12)</f>
        <v>4.4522960660114812</v>
      </c>
      <c r="I12" s="104">
        <f>LN(B12)</f>
        <v>9.6808835978832821</v>
      </c>
      <c r="J12" s="104">
        <f>(G12-G11)*100</f>
        <v>2.6861585647599995</v>
      </c>
      <c r="K12" s="104">
        <f>(H12-H11)*100</f>
        <v>2.4523777943772807</v>
      </c>
      <c r="L12" s="104">
        <f>(I12-I11)*100</f>
        <v>5.1385363591371913</v>
      </c>
    </row>
    <row r="13" spans="1:12" x14ac:dyDescent="0.35">
      <c r="A13" s="68" t="s">
        <v>981</v>
      </c>
      <c r="B13" s="67">
        <v>16656.01293443</v>
      </c>
      <c r="C13" s="67">
        <v>15510.537071210001</v>
      </c>
      <c r="D13" s="67">
        <v>88.055824999999999</v>
      </c>
      <c r="E13" s="81">
        <f>B13/(D13/100)</f>
        <v>18915.28803963849</v>
      </c>
      <c r="F13" s="81">
        <f>C13/(D13/100)</f>
        <v>17614.436150260361</v>
      </c>
      <c r="G13" s="93">
        <f>LN(E13)</f>
        <v>9.8477257650578967</v>
      </c>
      <c r="H13" s="104">
        <f>LN(D13)</f>
        <v>4.477970988347443</v>
      </c>
      <c r="I13" s="104">
        <f>LN(B13)</f>
        <v>9.7205265674172487</v>
      </c>
      <c r="J13" s="104">
        <f>(G13-G12)*100</f>
        <v>1.396804719800393</v>
      </c>
      <c r="K13" s="104">
        <f>(H13-H12)*100</f>
        <v>2.5674922335961803</v>
      </c>
      <c r="L13" s="104">
        <f>(I13-I12)*100</f>
        <v>3.9642969533966621</v>
      </c>
    </row>
    <row r="14" spans="1:12" x14ac:dyDescent="0.35">
      <c r="A14" s="68" t="s">
        <v>980</v>
      </c>
      <c r="B14" s="67">
        <v>16777.742325829997</v>
      </c>
      <c r="C14" s="67">
        <v>15660.774756008526</v>
      </c>
      <c r="D14" s="67">
        <v>89.3352</v>
      </c>
      <c r="E14" s="81">
        <f>B14/(D14/100)</f>
        <v>18780.662410595149</v>
      </c>
      <c r="F14" s="81">
        <f>C14/(D14/100)</f>
        <v>17530.351704600791</v>
      </c>
      <c r="G14" s="93">
        <f>LN(E14)</f>
        <v>9.8405830242698737</v>
      </c>
      <c r="H14" s="104">
        <f>LN(D14)</f>
        <v>4.4923955871468264</v>
      </c>
      <c r="I14" s="104">
        <f>LN(B14)</f>
        <v>9.7278084254286092</v>
      </c>
      <c r="J14" s="104">
        <f>(G14-G13)*100</f>
        <v>-0.71427407880229055</v>
      </c>
      <c r="K14" s="104">
        <f>(H14-H13)*100</f>
        <v>1.4424598799383404</v>
      </c>
      <c r="L14" s="104">
        <f>(I14-I13)*100</f>
        <v>0.7281858011360498</v>
      </c>
    </row>
    <row r="15" spans="1:12" x14ac:dyDescent="0.35">
      <c r="A15" s="68" t="s">
        <v>979</v>
      </c>
      <c r="B15" s="67">
        <v>16485.463</v>
      </c>
      <c r="C15" s="67">
        <v>15565.032999999999</v>
      </c>
      <c r="D15" s="67">
        <v>90.967475000000007</v>
      </c>
      <c r="E15" s="81">
        <f>B15/(D15/100)</f>
        <v>18122.370660502558</v>
      </c>
      <c r="F15" s="81">
        <f>C15/(D15/100)</f>
        <v>17110.547478645523</v>
      </c>
      <c r="G15" s="93">
        <f>LN(E15)</f>
        <v>9.8049024021928837</v>
      </c>
      <c r="H15" s="104">
        <f>LN(D15)</f>
        <v>4.510502025045545</v>
      </c>
      <c r="I15" s="104">
        <f>LN(B15)</f>
        <v>9.7102342412503369</v>
      </c>
      <c r="J15" s="104">
        <f>(G15-G14)*100</f>
        <v>-3.5680622076990076</v>
      </c>
      <c r="K15" s="104">
        <f>(H15-H14)*100</f>
        <v>1.8106437898718575</v>
      </c>
      <c r="L15" s="104">
        <f>(I15-I14)*100</f>
        <v>-1.757418417827239</v>
      </c>
    </row>
    <row r="16" spans="1:12" x14ac:dyDescent="0.35">
      <c r="A16" s="68" t="s">
        <v>978</v>
      </c>
      <c r="B16" s="67">
        <v>12658.745999999999</v>
      </c>
      <c r="C16" s="67">
        <v>12128.437</v>
      </c>
      <c r="D16" s="67">
        <v>92.277500000000003</v>
      </c>
      <c r="E16" s="81">
        <f>B16/(D16/100)</f>
        <v>13718.12847118745</v>
      </c>
      <c r="F16" s="81">
        <f>C16/(D16/100)</f>
        <v>13143.43908320013</v>
      </c>
      <c r="G16" s="93">
        <f>LN(E16)</f>
        <v>9.5264734831697702</v>
      </c>
      <c r="H16" s="104">
        <f>LN(D16)</f>
        <v>4.5248003414778015</v>
      </c>
      <c r="I16" s="104">
        <f>LN(B16)</f>
        <v>9.4461036386594799</v>
      </c>
      <c r="J16" s="104">
        <f>(G16-G15)*100</f>
        <v>-27.842891902311351</v>
      </c>
      <c r="K16" s="104">
        <f>(H16-H15)*100</f>
        <v>1.4298316432256541</v>
      </c>
      <c r="L16" s="104">
        <f>(I16-I15)*100</f>
        <v>-26.413060259085697</v>
      </c>
    </row>
    <row r="17" spans="1:12" x14ac:dyDescent="0.35">
      <c r="A17" s="68" t="s">
        <v>977</v>
      </c>
      <c r="B17" s="67">
        <v>9662.384</v>
      </c>
      <c r="C17" s="67">
        <v>9257.26</v>
      </c>
      <c r="D17" s="67">
        <v>94.194649999999996</v>
      </c>
      <c r="E17" s="81">
        <f>B17/(D17/100)</f>
        <v>10257.89044282239</v>
      </c>
      <c r="F17" s="81">
        <f>C17/(D17/100)</f>
        <v>9827.7980755807275</v>
      </c>
      <c r="G17" s="93">
        <f>LN(E17)</f>
        <v>9.2358024877227898</v>
      </c>
      <c r="H17" s="104">
        <f>LN(D17)</f>
        <v>4.5453633859142721</v>
      </c>
      <c r="I17" s="104">
        <f>LN(B17)</f>
        <v>9.175995687648971</v>
      </c>
      <c r="J17" s="104">
        <f>(G17-G16)*100</f>
        <v>-29.067099544698038</v>
      </c>
      <c r="K17" s="104">
        <f>(H17-H16)*100</f>
        <v>2.0563044436470612</v>
      </c>
      <c r="L17" s="104">
        <f>(I17-I16)*100</f>
        <v>-27.010795101050888</v>
      </c>
    </row>
    <row r="18" spans="1:12" x14ac:dyDescent="0.35">
      <c r="A18" s="68" t="s">
        <v>976</v>
      </c>
      <c r="B18" s="67">
        <v>8266.4560000000001</v>
      </c>
      <c r="C18" s="67">
        <v>7901.4380000000001</v>
      </c>
      <c r="D18" s="67">
        <v>95.803425000000004</v>
      </c>
      <c r="E18" s="81">
        <f>B18/(D18/100)</f>
        <v>8628.5599914616832</v>
      </c>
      <c r="F18" s="81">
        <f>C18/(D18/100)</f>
        <v>8247.5527362409011</v>
      </c>
      <c r="G18" s="93">
        <f>LN(E18)</f>
        <v>9.0628329093738635</v>
      </c>
      <c r="H18" s="104">
        <f>LN(D18)</f>
        <v>4.5622984359035046</v>
      </c>
      <c r="I18" s="104">
        <f>LN(B18)</f>
        <v>9.0199611592892772</v>
      </c>
      <c r="J18" s="104">
        <f>(G18-G17)*100</f>
        <v>-17.296957834892623</v>
      </c>
      <c r="K18" s="104">
        <f>(H18-H17)*100</f>
        <v>1.6935049989232454</v>
      </c>
      <c r="L18" s="104">
        <f>(I18-I17)*100</f>
        <v>-15.603452835969378</v>
      </c>
    </row>
    <row r="19" spans="1:12" x14ac:dyDescent="0.35">
      <c r="A19" s="68" t="s">
        <v>975</v>
      </c>
      <c r="B19" s="67">
        <v>7495.8720000000003</v>
      </c>
      <c r="C19" s="67">
        <v>7020.8609999999999</v>
      </c>
      <c r="D19" s="67">
        <v>97.1922</v>
      </c>
      <c r="E19" s="81">
        <f>B19/(D19/100)</f>
        <v>7712.4213671467469</v>
      </c>
      <c r="F19" s="81">
        <f>C19/(D19/100)</f>
        <v>7223.687703334218</v>
      </c>
      <c r="G19" s="93">
        <f>LN(E19)</f>
        <v>8.9505874726539538</v>
      </c>
      <c r="H19" s="104">
        <f>LN(D19)</f>
        <v>4.5766904613328574</v>
      </c>
      <c r="I19" s="104">
        <f>LN(B19)</f>
        <v>8.9221077479987194</v>
      </c>
      <c r="J19" s="104">
        <f>(G19-G18)*100</f>
        <v>-11.224543671990972</v>
      </c>
      <c r="K19" s="104">
        <f>(H19-H18)*100</f>
        <v>1.4392025429352806</v>
      </c>
      <c r="L19" s="104">
        <f>(I19-I18)*100</f>
        <v>-9.7853411290557801</v>
      </c>
    </row>
    <row r="20" spans="1:12" x14ac:dyDescent="0.35">
      <c r="A20" s="68" t="s">
        <v>974</v>
      </c>
      <c r="B20" s="67">
        <v>6836.2610000000004</v>
      </c>
      <c r="C20" s="67">
        <v>6445.3919999999998</v>
      </c>
      <c r="D20" s="67">
        <v>97.847624999999994</v>
      </c>
      <c r="E20" s="81">
        <f>B20/(D20/100)</f>
        <v>6986.6396859402576</v>
      </c>
      <c r="F20" s="81">
        <f>C20/(D20/100)</f>
        <v>6587.172657486577</v>
      </c>
      <c r="G20" s="93">
        <f>LN(E20)</f>
        <v>8.8517549880142194</v>
      </c>
      <c r="H20" s="104">
        <f>LN(D20)</f>
        <v>4.5834114217028592</v>
      </c>
      <c r="I20" s="104">
        <f>LN(B20)</f>
        <v>8.8299962237289868</v>
      </c>
      <c r="J20" s="104">
        <f>(G20-G19)*100</f>
        <v>-9.8832484639734375</v>
      </c>
      <c r="K20" s="104">
        <f>(H20-H19)*100</f>
        <v>0.6720960370001805</v>
      </c>
      <c r="L20" s="104">
        <f>(I20-I19)*100</f>
        <v>-9.211152426973257</v>
      </c>
    </row>
    <row r="21" spans="1:12" x14ac:dyDescent="0.35">
      <c r="A21" s="68" t="s">
        <v>973</v>
      </c>
      <c r="B21" s="67">
        <v>6357.1880000000001</v>
      </c>
      <c r="C21" s="67">
        <v>5902.4939999999997</v>
      </c>
      <c r="D21" s="67">
        <v>100</v>
      </c>
      <c r="E21" s="81">
        <f>B21/(D21/100)</f>
        <v>6357.1880000000001</v>
      </c>
      <c r="F21" s="81">
        <f>C21/(D21/100)</f>
        <v>5902.4939999999997</v>
      </c>
      <c r="G21" s="93">
        <f>LN(E21)</f>
        <v>8.7573414201974007</v>
      </c>
      <c r="H21" s="104">
        <f>LN(D21)</f>
        <v>4.6051701859880918</v>
      </c>
      <c r="I21" s="104">
        <f>LN(B21)</f>
        <v>8.7573414201974007</v>
      </c>
      <c r="J21" s="104">
        <f>(G21-G20)*100</f>
        <v>-9.4413567816818755</v>
      </c>
      <c r="K21" s="104">
        <f>(H21-H20)*100</f>
        <v>2.1758764285232601</v>
      </c>
      <c r="L21" s="104">
        <f>(I21-I20)*100</f>
        <v>-7.2654803531586154</v>
      </c>
    </row>
    <row r="22" spans="1:12" x14ac:dyDescent="0.35">
      <c r="A22" s="90" t="s">
        <v>1020</v>
      </c>
      <c r="B22" s="67"/>
      <c r="C22" s="67"/>
      <c r="D22" s="67"/>
      <c r="E22" s="81"/>
      <c r="F22" s="81"/>
      <c r="G22" s="93"/>
    </row>
    <row r="23" spans="1:12" x14ac:dyDescent="0.35">
      <c r="A23" s="103" t="s">
        <v>1019</v>
      </c>
      <c r="B23" s="102"/>
      <c r="C23" s="102"/>
      <c r="D23" s="102"/>
      <c r="E23" s="101"/>
    </row>
    <row r="24" spans="1:12" x14ac:dyDescent="0.35">
      <c r="A24" s="100" t="s">
        <v>1018</v>
      </c>
      <c r="B24" s="97" t="s">
        <v>1017</v>
      </c>
      <c r="C24" s="97" t="s">
        <v>1016</v>
      </c>
      <c r="D24" s="97" t="s">
        <v>1015</v>
      </c>
      <c r="E24" s="99"/>
    </row>
    <row r="25" spans="1:12" x14ac:dyDescent="0.35">
      <c r="A25" s="98">
        <v>1999</v>
      </c>
      <c r="B25" s="97">
        <v>2008</v>
      </c>
      <c r="C25" s="96">
        <f>(G13-G4)/(B25-A25)</f>
        <v>4.4600797336967091E-2</v>
      </c>
      <c r="D25" s="95">
        <f>_xlfn.VAR.P(G5:G13)</f>
        <v>1.0109947669882944E-2</v>
      </c>
      <c r="E25" s="94"/>
    </row>
    <row r="26" spans="1:12" x14ac:dyDescent="0.35">
      <c r="A26" s="98">
        <v>2008</v>
      </c>
      <c r="B26" s="97">
        <v>2016</v>
      </c>
      <c r="C26" s="96">
        <f>(G21-G13)/(B26-A26)</f>
        <v>-0.13629804310756199</v>
      </c>
      <c r="D26" s="95">
        <f>_xlfn.VAR.P(G14:G21)</f>
        <v>0.15740256148192935</v>
      </c>
      <c r="E26" s="94"/>
    </row>
    <row r="27" spans="1:12" x14ac:dyDescent="0.35">
      <c r="A27" s="90" t="s">
        <v>1007</v>
      </c>
      <c r="B27" s="75"/>
      <c r="C27" s="75"/>
      <c r="D27" s="75"/>
      <c r="E27" s="74"/>
    </row>
    <row r="35" spans="1:12" x14ac:dyDescent="0.35">
      <c r="A35" s="76" t="s">
        <v>1014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4"/>
    </row>
    <row r="36" spans="1:12" x14ac:dyDescent="0.35">
      <c r="A36" s="86"/>
      <c r="B36" s="84" t="s">
        <v>1005</v>
      </c>
      <c r="C36" s="84"/>
      <c r="E36" s="84" t="s">
        <v>1005</v>
      </c>
      <c r="F36" s="84"/>
      <c r="L36" s="72"/>
    </row>
    <row r="37" spans="1:12" x14ac:dyDescent="0.35">
      <c r="A37" s="82" t="s">
        <v>997</v>
      </c>
      <c r="B37" s="68" t="s">
        <v>16</v>
      </c>
      <c r="C37" s="65" t="s">
        <v>1004</v>
      </c>
      <c r="D37" s="68" t="s">
        <v>994</v>
      </c>
      <c r="E37" s="68" t="s">
        <v>1003</v>
      </c>
      <c r="F37" s="68" t="s">
        <v>1002</v>
      </c>
      <c r="G37" s="68" t="s">
        <v>1013</v>
      </c>
      <c r="H37" s="68" t="s">
        <v>1012</v>
      </c>
      <c r="I37" s="68" t="s">
        <v>1011</v>
      </c>
      <c r="J37" s="68" t="s">
        <v>1010</v>
      </c>
      <c r="K37" s="68" t="s">
        <v>1009</v>
      </c>
      <c r="L37" s="85" t="s">
        <v>1008</v>
      </c>
    </row>
    <row r="38" spans="1:12" x14ac:dyDescent="0.35">
      <c r="A38" s="82" t="s">
        <v>993</v>
      </c>
      <c r="B38" s="84" t="s">
        <v>992</v>
      </c>
      <c r="C38" s="84"/>
      <c r="D38" s="65" t="s">
        <v>991</v>
      </c>
      <c r="E38" s="84" t="s">
        <v>992</v>
      </c>
      <c r="F38" s="84"/>
      <c r="L38" s="72"/>
    </row>
    <row r="39" spans="1:12" x14ac:dyDescent="0.35">
      <c r="A39" s="82" t="s">
        <v>990</v>
      </c>
      <c r="B39" s="67">
        <v>9021.3872429999992</v>
      </c>
      <c r="C39" s="67">
        <v>8394.5348293475035</v>
      </c>
      <c r="D39" s="67">
        <v>71.250725000000003</v>
      </c>
      <c r="E39" s="81">
        <f>B39/(D39/100)</f>
        <v>12661.467294543318</v>
      </c>
      <c r="F39" s="81">
        <f>C39/(D39/100)</f>
        <v>11781.683385463801</v>
      </c>
      <c r="G39" s="93">
        <f>LN(E39)</f>
        <v>9.4463185890251928</v>
      </c>
      <c r="H39" s="92">
        <f>LN(D39)</f>
        <v>4.2662049945355873</v>
      </c>
      <c r="I39" s="92">
        <f>LN(B39)</f>
        <v>9.1073533975726875</v>
      </c>
      <c r="J39" s="92"/>
      <c r="K39" s="92"/>
      <c r="L39" s="91"/>
    </row>
    <row r="40" spans="1:12" x14ac:dyDescent="0.35">
      <c r="A40" s="82" t="s">
        <v>989</v>
      </c>
      <c r="B40" s="67">
        <v>10144.322050999999</v>
      </c>
      <c r="C40" s="67">
        <v>9439.4423477734526</v>
      </c>
      <c r="D40" s="67">
        <v>72.727450000000005</v>
      </c>
      <c r="E40" s="81">
        <f>B40/(D40/100)</f>
        <v>13948.408820878498</v>
      </c>
      <c r="F40" s="81">
        <f>C40/(D40/100)</f>
        <v>12979.201591384617</v>
      </c>
      <c r="G40" s="93">
        <f>LN(E40)</f>
        <v>9.5431207177243689</v>
      </c>
      <c r="H40" s="92">
        <f>LN(D40)</f>
        <v>4.2867188923665864</v>
      </c>
      <c r="I40" s="92">
        <f>LN(B40)</f>
        <v>9.2246694241028635</v>
      </c>
      <c r="J40" s="92">
        <f>(G40-G39)*100</f>
        <v>9.6802128699176038</v>
      </c>
      <c r="K40" s="92">
        <f>(H40-H39)*100</f>
        <v>2.0513897830999106</v>
      </c>
      <c r="L40" s="91">
        <f>(I40-I39)*100</f>
        <v>11.731602653017603</v>
      </c>
    </row>
    <row r="41" spans="1:12" x14ac:dyDescent="0.35">
      <c r="A41" s="82" t="s">
        <v>988</v>
      </c>
      <c r="B41" s="67">
        <v>11267.256858999999</v>
      </c>
      <c r="C41" s="67">
        <v>10484.349866199404</v>
      </c>
      <c r="D41" s="67">
        <v>73.620800000000003</v>
      </c>
      <c r="E41" s="81">
        <f>B41/(D41/100)</f>
        <v>15304.447736237584</v>
      </c>
      <c r="F41" s="81">
        <f>C41/(D41/100)</f>
        <v>14241.015944134544</v>
      </c>
      <c r="G41" s="93">
        <f>LN(E41)</f>
        <v>9.635898766849845</v>
      </c>
      <c r="H41" s="92">
        <f>LN(D41)</f>
        <v>4.2989275945041676</v>
      </c>
      <c r="I41" s="92">
        <f>LN(B41)</f>
        <v>9.3296561753659208</v>
      </c>
      <c r="J41" s="92">
        <f>(G41-G40)*100</f>
        <v>9.2778049125476159</v>
      </c>
      <c r="K41" s="92">
        <f>(H41-H40)*100</f>
        <v>1.2208702137581184</v>
      </c>
      <c r="L41" s="91">
        <f>(I41-I40)*100</f>
        <v>10.498675126305734</v>
      </c>
    </row>
    <row r="42" spans="1:12" x14ac:dyDescent="0.35">
      <c r="A42" s="82" t="s">
        <v>987</v>
      </c>
      <c r="B42" s="67">
        <v>11329.02248215</v>
      </c>
      <c r="C42" s="67">
        <v>10541.82369598</v>
      </c>
      <c r="D42" s="67">
        <v>75.343549999999993</v>
      </c>
      <c r="E42" s="81">
        <f>B42/(D42/100)</f>
        <v>15036.486178511632</v>
      </c>
      <c r="F42" s="81">
        <f>C42/(D42/100)</f>
        <v>13991.673734486894</v>
      </c>
      <c r="G42" s="93">
        <f>LN(E42)</f>
        <v>9.6182349384597856</v>
      </c>
      <c r="H42" s="92">
        <f>LN(D42)</f>
        <v>4.3220583208777139</v>
      </c>
      <c r="I42" s="92">
        <f>LN(B42)</f>
        <v>9.3351230733494077</v>
      </c>
      <c r="J42" s="92">
        <f>(G42-G41)*100</f>
        <v>-1.7663828390059422</v>
      </c>
      <c r="K42" s="92">
        <f>(H42-H41)*100</f>
        <v>2.3130726373546295</v>
      </c>
      <c r="L42" s="91">
        <f>(I42-I41)*100</f>
        <v>0.54668979834868736</v>
      </c>
    </row>
    <row r="43" spans="1:12" x14ac:dyDescent="0.35">
      <c r="A43" s="82" t="s">
        <v>986</v>
      </c>
      <c r="B43" s="67">
        <v>12556.786700000001</v>
      </c>
      <c r="C43" s="67">
        <v>11924.975908</v>
      </c>
      <c r="D43" s="67">
        <v>76.992599999999996</v>
      </c>
      <c r="E43" s="81">
        <f>B43/(D43/100)</f>
        <v>16309.082561181205</v>
      </c>
      <c r="F43" s="81">
        <f>C43/(D43/100)</f>
        <v>15488.470201032307</v>
      </c>
      <c r="G43" s="93">
        <f>LN(E43)</f>
        <v>9.699477443952107</v>
      </c>
      <c r="H43" s="92">
        <f>LN(D43)</f>
        <v>4.3437093133393043</v>
      </c>
      <c r="I43" s="92">
        <f>LN(B43)</f>
        <v>9.4380165713033204</v>
      </c>
      <c r="J43" s="92">
        <f>(G43-G42)*100</f>
        <v>8.1242505492321371</v>
      </c>
      <c r="K43" s="92">
        <f>(H43-H42)*100</f>
        <v>2.1650992461590413</v>
      </c>
      <c r="L43" s="91">
        <f>(I43-I42)*100</f>
        <v>10.289349795391267</v>
      </c>
    </row>
    <row r="44" spans="1:12" x14ac:dyDescent="0.35">
      <c r="A44" s="82" t="s">
        <v>985</v>
      </c>
      <c r="B44" s="67">
        <v>13476.3842</v>
      </c>
      <c r="C44" s="67">
        <v>12752.00448</v>
      </c>
      <c r="D44" s="67">
        <v>79.135549999999995</v>
      </c>
      <c r="E44" s="81">
        <f>B44/(D44/100)</f>
        <v>17029.494582396914</v>
      </c>
      <c r="F44" s="81">
        <f>C44/(D44/100)</f>
        <v>16114.128833375138</v>
      </c>
      <c r="G44" s="93">
        <f>LN(E44)</f>
        <v>9.7427020951421621</v>
      </c>
      <c r="H44" s="92">
        <f>LN(D44)</f>
        <v>4.3711622049095746</v>
      </c>
      <c r="I44" s="92">
        <f>LN(B44)</f>
        <v>9.5086941140636458</v>
      </c>
      <c r="J44" s="92">
        <f>(G44-G43)*100</f>
        <v>4.3224651190055141</v>
      </c>
      <c r="K44" s="92">
        <f>(H44-H43)*100</f>
        <v>2.745289157027031</v>
      </c>
      <c r="L44" s="91">
        <f>(I44-I43)*100</f>
        <v>7.0677542760325451</v>
      </c>
    </row>
    <row r="45" spans="1:12" x14ac:dyDescent="0.35">
      <c r="A45" s="82" t="s">
        <v>984</v>
      </c>
      <c r="B45" s="67">
        <v>14474.677143999999</v>
      </c>
      <c r="C45" s="67">
        <v>13555.58149982</v>
      </c>
      <c r="D45" s="67">
        <v>81.201475000000002</v>
      </c>
      <c r="E45" s="81">
        <f>B45/(D45/100)</f>
        <v>17825.633270824204</v>
      </c>
      <c r="F45" s="81">
        <f>C45/(D45/100)</f>
        <v>16693.762643868231</v>
      </c>
      <c r="G45" s="93">
        <f>LN(E45)</f>
        <v>9.7883927717663859</v>
      </c>
      <c r="H45" s="92">
        <f>LN(D45)</f>
        <v>4.3969334120272805</v>
      </c>
      <c r="I45" s="92">
        <f>LN(B45)</f>
        <v>9.5801559978055764</v>
      </c>
      <c r="J45" s="92">
        <f>(G45-G44)*100</f>
        <v>4.5690676624223769</v>
      </c>
      <c r="K45" s="92">
        <f>(H45-H44)*100</f>
        <v>2.5771207117705863</v>
      </c>
      <c r="L45" s="91">
        <f>(I45-I44)*100</f>
        <v>7.1461883741930521</v>
      </c>
    </row>
    <row r="46" spans="1:12" x14ac:dyDescent="0.35">
      <c r="A46" s="82" t="s">
        <v>983</v>
      </c>
      <c r="B46" s="67">
        <v>15206.803939715999</v>
      </c>
      <c r="C46" s="67">
        <v>14295.028941746999</v>
      </c>
      <c r="D46" s="67">
        <v>83.744650000000007</v>
      </c>
      <c r="E46" s="81">
        <f>B46/(D46/100)</f>
        <v>18158.537816703512</v>
      </c>
      <c r="F46" s="81">
        <f>C46/(D46/100)</f>
        <v>17069.781701573771</v>
      </c>
      <c r="G46" s="93">
        <f>LN(E46)</f>
        <v>9.8068961322122927</v>
      </c>
      <c r="H46" s="92">
        <f>LN(D46)</f>
        <v>4.4277722880677084</v>
      </c>
      <c r="I46" s="92">
        <f>LN(B46)</f>
        <v>9.6294982342919102</v>
      </c>
      <c r="J46" s="92">
        <f>(G46-G45)*100</f>
        <v>1.8503360445906836</v>
      </c>
      <c r="K46" s="92">
        <f>(H46-H45)*100</f>
        <v>3.0838876040427898</v>
      </c>
      <c r="L46" s="91">
        <f>(I46-I45)*100</f>
        <v>4.9342236486333846</v>
      </c>
    </row>
    <row r="47" spans="1:12" x14ac:dyDescent="0.35">
      <c r="A47" s="82" t="s">
        <v>982</v>
      </c>
      <c r="B47" s="67">
        <v>16008.635876317299</v>
      </c>
      <c r="C47" s="67">
        <v>15148.426894897302</v>
      </c>
      <c r="D47" s="67">
        <v>85.823774999999998</v>
      </c>
      <c r="E47" s="81">
        <f>B47/(D47/100)</f>
        <v>18652.915088292608</v>
      </c>
      <c r="F47" s="81">
        <f>C47/(D47/100)</f>
        <v>17650.618252223583</v>
      </c>
      <c r="G47" s="93">
        <f>LN(E47)</f>
        <v>9.8337577178598927</v>
      </c>
      <c r="H47" s="92">
        <f>LN(D47)</f>
        <v>4.4522960660114812</v>
      </c>
      <c r="I47" s="92">
        <f>LN(B47)</f>
        <v>9.6808835978832821</v>
      </c>
      <c r="J47" s="92">
        <f>(G47-G46)*100</f>
        <v>2.6861585647599995</v>
      </c>
      <c r="K47" s="92">
        <f>(H47-H46)*100</f>
        <v>2.4523777943772807</v>
      </c>
      <c r="L47" s="91">
        <f>(I47-I46)*100</f>
        <v>5.1385363591371913</v>
      </c>
    </row>
    <row r="48" spans="1:12" x14ac:dyDescent="0.35">
      <c r="A48" s="82" t="s">
        <v>981</v>
      </c>
      <c r="B48" s="67">
        <v>16656.01293443</v>
      </c>
      <c r="C48" s="67">
        <v>15510.537071210001</v>
      </c>
      <c r="D48" s="67">
        <v>88.055824999999999</v>
      </c>
      <c r="E48" s="81">
        <f>B48/(D48/100)</f>
        <v>18915.28803963849</v>
      </c>
      <c r="F48" s="81">
        <f>C48/(D48/100)</f>
        <v>17614.436150260361</v>
      </c>
      <c r="G48" s="93">
        <f>LN(E48)</f>
        <v>9.8477257650578967</v>
      </c>
      <c r="H48" s="92">
        <f>LN(D48)</f>
        <v>4.477970988347443</v>
      </c>
      <c r="I48" s="92">
        <f>LN(B48)</f>
        <v>9.7205265674172487</v>
      </c>
      <c r="J48" s="92">
        <f>(G48-G47)*100</f>
        <v>1.396804719800393</v>
      </c>
      <c r="K48" s="92">
        <f>(H48-H47)*100</f>
        <v>2.5674922335961803</v>
      </c>
      <c r="L48" s="91">
        <f>(I48-I47)*100</f>
        <v>3.9642969533966621</v>
      </c>
    </row>
    <row r="49" spans="1:12" x14ac:dyDescent="0.35">
      <c r="A49" s="82" t="s">
        <v>980</v>
      </c>
      <c r="B49" s="67">
        <v>16777.742325829997</v>
      </c>
      <c r="C49" s="67">
        <v>15660.774756008526</v>
      </c>
      <c r="D49" s="67">
        <v>89.3352</v>
      </c>
      <c r="E49" s="81">
        <f>B49/(D49/100)</f>
        <v>18780.662410595149</v>
      </c>
      <c r="F49" s="81">
        <f>C49/(D49/100)</f>
        <v>17530.351704600791</v>
      </c>
      <c r="G49" s="93">
        <f>LN(E49)</f>
        <v>9.8405830242698737</v>
      </c>
      <c r="H49" s="92">
        <f>LN(D49)</f>
        <v>4.4923955871468264</v>
      </c>
      <c r="I49" s="92">
        <f>LN(B49)</f>
        <v>9.7278084254286092</v>
      </c>
      <c r="J49" s="92">
        <f>(G49-G48)*100</f>
        <v>-0.71427407880229055</v>
      </c>
      <c r="K49" s="92">
        <f>(H49-H48)*100</f>
        <v>1.4424598799383404</v>
      </c>
      <c r="L49" s="91">
        <f>(I49-I48)*100</f>
        <v>0.7281858011360498</v>
      </c>
    </row>
    <row r="50" spans="1:12" x14ac:dyDescent="0.35">
      <c r="A50" s="82" t="s">
        <v>979</v>
      </c>
      <c r="B50" s="67">
        <v>16485.463</v>
      </c>
      <c r="C50" s="67">
        <v>15565.032999999999</v>
      </c>
      <c r="D50" s="67">
        <v>90.967475000000007</v>
      </c>
      <c r="E50" s="81">
        <f>B50/(D50/100)</f>
        <v>18122.370660502558</v>
      </c>
      <c r="F50" s="81">
        <f>C50/(D50/100)</f>
        <v>17110.547478645523</v>
      </c>
      <c r="G50" s="93">
        <f>LN(E50)</f>
        <v>9.8049024021928837</v>
      </c>
      <c r="H50" s="92">
        <f>LN(D50)</f>
        <v>4.510502025045545</v>
      </c>
      <c r="I50" s="92">
        <f>LN(B50)</f>
        <v>9.7102342412503369</v>
      </c>
      <c r="J50" s="92">
        <f>(G50-G49)*100</f>
        <v>-3.5680622076990076</v>
      </c>
      <c r="K50" s="92">
        <f>(H50-H49)*100</f>
        <v>1.8106437898718575</v>
      </c>
      <c r="L50" s="91">
        <f>(I50-I49)*100</f>
        <v>-1.757418417827239</v>
      </c>
    </row>
    <row r="51" spans="1:12" x14ac:dyDescent="0.35">
      <c r="A51" s="82" t="s">
        <v>978</v>
      </c>
      <c r="B51" s="67">
        <v>12658.745999999999</v>
      </c>
      <c r="C51" s="67">
        <v>12128.437</v>
      </c>
      <c r="D51" s="67">
        <v>92.277500000000003</v>
      </c>
      <c r="E51" s="81">
        <f>B51/(D51/100)</f>
        <v>13718.12847118745</v>
      </c>
      <c r="F51" s="81">
        <f>C51/(D51/100)</f>
        <v>13143.43908320013</v>
      </c>
      <c r="G51" s="93">
        <f>LN(E51)</f>
        <v>9.5264734831697702</v>
      </c>
      <c r="H51" s="92">
        <f>LN(D51)</f>
        <v>4.5248003414778015</v>
      </c>
      <c r="I51" s="92">
        <f>LN(B51)</f>
        <v>9.4461036386594799</v>
      </c>
      <c r="J51" s="92">
        <f>(G51-G50)*100</f>
        <v>-27.842891902311351</v>
      </c>
      <c r="K51" s="92">
        <f>(H51-H50)*100</f>
        <v>1.4298316432256541</v>
      </c>
      <c r="L51" s="91">
        <f>(I51-I50)*100</f>
        <v>-26.413060259085697</v>
      </c>
    </row>
    <row r="52" spans="1:12" x14ac:dyDescent="0.35">
      <c r="A52" s="82" t="s">
        <v>977</v>
      </c>
      <c r="B52" s="67">
        <v>9662.384</v>
      </c>
      <c r="C52" s="67">
        <v>9257.26</v>
      </c>
      <c r="D52" s="67">
        <v>94.194649999999996</v>
      </c>
      <c r="E52" s="81">
        <f>B52/(D52/100)</f>
        <v>10257.89044282239</v>
      </c>
      <c r="F52" s="81">
        <f>C52/(D52/100)</f>
        <v>9827.7980755807275</v>
      </c>
      <c r="G52" s="93">
        <f>LN(E52)</f>
        <v>9.2358024877227898</v>
      </c>
      <c r="H52" s="92">
        <f>LN(D52)</f>
        <v>4.5453633859142721</v>
      </c>
      <c r="I52" s="92">
        <f>LN(B52)</f>
        <v>9.175995687648971</v>
      </c>
      <c r="J52" s="92">
        <f>(G52-G51)*100</f>
        <v>-29.067099544698038</v>
      </c>
      <c r="K52" s="92">
        <f>(H52-H51)*100</f>
        <v>2.0563044436470612</v>
      </c>
      <c r="L52" s="91">
        <f>(I52-I51)*100</f>
        <v>-27.010795101050888</v>
      </c>
    </row>
    <row r="53" spans="1:12" x14ac:dyDescent="0.35">
      <c r="A53" s="82" t="s">
        <v>976</v>
      </c>
      <c r="B53" s="67">
        <v>8266.4560000000001</v>
      </c>
      <c r="C53" s="67">
        <v>7901.4380000000001</v>
      </c>
      <c r="D53" s="67">
        <v>95.803425000000004</v>
      </c>
      <c r="E53" s="81">
        <f>B53/(D53/100)</f>
        <v>8628.5599914616832</v>
      </c>
      <c r="F53" s="81">
        <f>C53/(D53/100)</f>
        <v>8247.5527362409011</v>
      </c>
      <c r="G53" s="93">
        <f>LN(E53)</f>
        <v>9.0628329093738635</v>
      </c>
      <c r="H53" s="92">
        <f>LN(D53)</f>
        <v>4.5622984359035046</v>
      </c>
      <c r="I53" s="92">
        <f>LN(B53)</f>
        <v>9.0199611592892772</v>
      </c>
      <c r="J53" s="92">
        <f>(G53-G52)*100</f>
        <v>-17.296957834892623</v>
      </c>
      <c r="K53" s="92">
        <f>(H53-H52)*100</f>
        <v>1.6935049989232454</v>
      </c>
      <c r="L53" s="91">
        <f>(I53-I52)*100</f>
        <v>-15.603452835969378</v>
      </c>
    </row>
    <row r="54" spans="1:12" x14ac:dyDescent="0.35">
      <c r="A54" s="82" t="s">
        <v>975</v>
      </c>
      <c r="B54" s="67">
        <v>7495.8720000000003</v>
      </c>
      <c r="C54" s="67">
        <v>7020.8609999999999</v>
      </c>
      <c r="D54" s="67">
        <v>97.1922</v>
      </c>
      <c r="E54" s="81">
        <f>B54/(D54/100)</f>
        <v>7712.4213671467469</v>
      </c>
      <c r="F54" s="81">
        <f>C54/(D54/100)</f>
        <v>7223.687703334218</v>
      </c>
      <c r="G54" s="93">
        <f>LN(E54)</f>
        <v>8.9505874726539538</v>
      </c>
      <c r="H54" s="92">
        <f>LN(D54)</f>
        <v>4.5766904613328574</v>
      </c>
      <c r="I54" s="92">
        <f>LN(B54)</f>
        <v>8.9221077479987194</v>
      </c>
      <c r="J54" s="92">
        <f>(G54-G53)*100</f>
        <v>-11.224543671990972</v>
      </c>
      <c r="K54" s="92">
        <f>(H54-H53)*100</f>
        <v>1.4392025429352806</v>
      </c>
      <c r="L54" s="91">
        <f>(I54-I53)*100</f>
        <v>-9.7853411290557801</v>
      </c>
    </row>
    <row r="55" spans="1:12" x14ac:dyDescent="0.35">
      <c r="A55" s="82" t="s">
        <v>974</v>
      </c>
      <c r="B55" s="67">
        <v>6836.2610000000004</v>
      </c>
      <c r="C55" s="67">
        <v>6445.3919999999998</v>
      </c>
      <c r="D55" s="67">
        <v>97.847624999999994</v>
      </c>
      <c r="E55" s="81">
        <f>B55/(D55/100)</f>
        <v>6986.6396859402576</v>
      </c>
      <c r="F55" s="81">
        <f>C55/(D55/100)</f>
        <v>6587.172657486577</v>
      </c>
      <c r="G55" s="93">
        <f>LN(E55)</f>
        <v>8.8517549880142194</v>
      </c>
      <c r="H55" s="92">
        <f>LN(D55)</f>
        <v>4.5834114217028592</v>
      </c>
      <c r="I55" s="92">
        <f>LN(B55)</f>
        <v>8.8299962237289868</v>
      </c>
      <c r="J55" s="92">
        <f>(G55-G54)*100</f>
        <v>-9.8832484639734375</v>
      </c>
      <c r="K55" s="92">
        <f>(H55-H54)*100</f>
        <v>0.6720960370001805</v>
      </c>
      <c r="L55" s="91">
        <f>(I55-I54)*100</f>
        <v>-9.211152426973257</v>
      </c>
    </row>
    <row r="56" spans="1:12" x14ac:dyDescent="0.35">
      <c r="A56" s="82" t="s">
        <v>973</v>
      </c>
      <c r="B56" s="67">
        <v>6357.1880000000001</v>
      </c>
      <c r="C56" s="67">
        <v>5902.4939999999997</v>
      </c>
      <c r="D56" s="67">
        <v>100</v>
      </c>
      <c r="E56" s="81">
        <f>B56/(D56/100)</f>
        <v>6357.1880000000001</v>
      </c>
      <c r="F56" s="81">
        <f>C56/(D56/100)</f>
        <v>5902.4939999999997</v>
      </c>
      <c r="G56" s="93">
        <f>LN(E56)</f>
        <v>8.7573414201974007</v>
      </c>
      <c r="H56" s="92">
        <f>LN(D56)</f>
        <v>4.6051701859880918</v>
      </c>
      <c r="I56" s="92">
        <f>LN(B56)</f>
        <v>8.7573414201974007</v>
      </c>
      <c r="J56" s="92">
        <f>(G56-G55)*100</f>
        <v>-9.4413567816818755</v>
      </c>
      <c r="K56" s="92">
        <f>(H56-H55)*100</f>
        <v>2.1758764285232601</v>
      </c>
      <c r="L56" s="91">
        <f>(I56-I55)*100</f>
        <v>-7.2654803531586154</v>
      </c>
    </row>
    <row r="57" spans="1:12" x14ac:dyDescent="0.35">
      <c r="A57" s="90" t="s">
        <v>1007</v>
      </c>
      <c r="B57" s="89"/>
      <c r="C57" s="89"/>
      <c r="D57" s="89"/>
      <c r="E57" s="88"/>
      <c r="F57" s="88"/>
      <c r="G57" s="87"/>
      <c r="H57" s="75"/>
      <c r="I57" s="75"/>
      <c r="J57" s="75"/>
      <c r="K57" s="75"/>
      <c r="L57" s="74"/>
    </row>
  </sheetData>
  <mergeCells count="11">
    <mergeCell ref="B1:C1"/>
    <mergeCell ref="E1:F1"/>
    <mergeCell ref="B3:C3"/>
    <mergeCell ref="E3:F3"/>
    <mergeCell ref="D25:E25"/>
    <mergeCell ref="D26:E26"/>
    <mergeCell ref="A23:E23"/>
    <mergeCell ref="B36:C36"/>
    <mergeCell ref="E36:F36"/>
    <mergeCell ref="B38:C38"/>
    <mergeCell ref="E38:F3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69F5-0D69-498A-BB80-FF61B667482E}">
  <dimension ref="A1:AC759"/>
  <sheetViews>
    <sheetView topLeftCell="F1" workbookViewId="0">
      <selection activeCell="G1" sqref="G1:G1048576"/>
    </sheetView>
  </sheetViews>
  <sheetFormatPr defaultColWidth="8.81640625" defaultRowHeight="14.5" x14ac:dyDescent="0.35"/>
  <cols>
    <col min="2" max="2" width="26.81640625" customWidth="1"/>
    <col min="3" max="3" width="23.7265625" bestFit="1" customWidth="1"/>
    <col min="4" max="4" width="21.17968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100049</v>
      </c>
      <c r="B2" t="s">
        <v>29</v>
      </c>
      <c r="C2" t="s">
        <v>30</v>
      </c>
      <c r="D2" t="s">
        <v>31</v>
      </c>
      <c r="E2" t="s">
        <v>32</v>
      </c>
      <c r="F2">
        <v>1</v>
      </c>
      <c r="G2">
        <v>1227</v>
      </c>
      <c r="H2">
        <v>199</v>
      </c>
      <c r="I2">
        <v>3.5</v>
      </c>
      <c r="J2">
        <v>39.700000000000003</v>
      </c>
      <c r="K2">
        <v>27.9</v>
      </c>
      <c r="L2">
        <v>14</v>
      </c>
      <c r="M2">
        <v>82</v>
      </c>
      <c r="N2">
        <v>49579</v>
      </c>
      <c r="O2">
        <v>737.5</v>
      </c>
      <c r="P2">
        <v>10804962</v>
      </c>
      <c r="Q2">
        <v>10712937</v>
      </c>
      <c r="R2">
        <v>92025</v>
      </c>
      <c r="S2">
        <v>8806</v>
      </c>
      <c r="T2">
        <v>8731</v>
      </c>
      <c r="U2">
        <v>75</v>
      </c>
      <c r="V2">
        <v>249</v>
      </c>
      <c r="W2">
        <v>2.8519069980529199</v>
      </c>
      <c r="X2">
        <v>0.93118328412446105</v>
      </c>
      <c r="Y2">
        <v>38.4</v>
      </c>
      <c r="Z2">
        <v>1</v>
      </c>
      <c r="AA2">
        <v>0</v>
      </c>
      <c r="AB2">
        <v>1</v>
      </c>
      <c r="AC2">
        <v>1</v>
      </c>
    </row>
    <row r="3" spans="1:29" x14ac:dyDescent="0.35">
      <c r="A3">
        <v>100050</v>
      </c>
      <c r="B3" t="s">
        <v>33</v>
      </c>
      <c r="C3" t="s">
        <v>30</v>
      </c>
      <c r="D3" t="s">
        <v>31</v>
      </c>
      <c r="E3" t="s">
        <v>34</v>
      </c>
      <c r="F3">
        <v>1</v>
      </c>
      <c r="G3">
        <v>1114</v>
      </c>
      <c r="H3">
        <v>172</v>
      </c>
      <c r="I3">
        <v>1.4</v>
      </c>
      <c r="J3">
        <v>22.9</v>
      </c>
      <c r="K3">
        <v>62.6</v>
      </c>
      <c r="L3">
        <v>12.3</v>
      </c>
      <c r="M3">
        <v>89</v>
      </c>
      <c r="N3">
        <v>42520</v>
      </c>
      <c r="O3">
        <v>737.5</v>
      </c>
      <c r="P3">
        <v>8652438</v>
      </c>
      <c r="Q3">
        <v>8571116</v>
      </c>
      <c r="R3">
        <v>81322</v>
      </c>
      <c r="S3">
        <v>7767</v>
      </c>
      <c r="T3">
        <v>7694</v>
      </c>
      <c r="U3">
        <v>73</v>
      </c>
      <c r="V3">
        <v>405</v>
      </c>
      <c r="W3">
        <v>5.2638419547699504</v>
      </c>
      <c r="X3">
        <v>4.6478691901635099</v>
      </c>
      <c r="Y3">
        <v>55.2</v>
      </c>
      <c r="Z3">
        <v>0</v>
      </c>
      <c r="AA3">
        <v>0</v>
      </c>
      <c r="AB3">
        <v>1</v>
      </c>
      <c r="AC3">
        <v>1</v>
      </c>
    </row>
    <row r="4" spans="1:29" x14ac:dyDescent="0.35">
      <c r="A4">
        <v>100051</v>
      </c>
      <c r="B4" t="s">
        <v>35</v>
      </c>
      <c r="C4" t="s">
        <v>30</v>
      </c>
      <c r="D4" t="s">
        <v>31</v>
      </c>
      <c r="E4" t="s">
        <v>32</v>
      </c>
      <c r="F4">
        <v>1</v>
      </c>
      <c r="G4">
        <v>831</v>
      </c>
      <c r="H4">
        <v>110</v>
      </c>
      <c r="I4">
        <v>4</v>
      </c>
      <c r="J4">
        <v>39.299999999999997</v>
      </c>
      <c r="K4">
        <v>15.3</v>
      </c>
      <c r="L4">
        <v>14.9</v>
      </c>
      <c r="M4">
        <v>59</v>
      </c>
      <c r="N4">
        <v>43812</v>
      </c>
      <c r="O4">
        <v>737.5</v>
      </c>
      <c r="P4">
        <v>8071503</v>
      </c>
      <c r="Q4">
        <v>7803921</v>
      </c>
      <c r="R4">
        <v>267582</v>
      </c>
      <c r="S4">
        <v>9713</v>
      </c>
      <c r="T4">
        <v>9391</v>
      </c>
      <c r="U4">
        <v>322</v>
      </c>
      <c r="V4">
        <v>221</v>
      </c>
      <c r="W4">
        <v>2.3533170056436998</v>
      </c>
      <c r="X4">
        <v>7.3406774426026997</v>
      </c>
      <c r="Y4">
        <v>39.4</v>
      </c>
      <c r="Z4">
        <v>1</v>
      </c>
      <c r="AA4">
        <v>0</v>
      </c>
      <c r="AB4">
        <v>1</v>
      </c>
      <c r="AC4">
        <v>1</v>
      </c>
    </row>
    <row r="5" spans="1:29" x14ac:dyDescent="0.35">
      <c r="A5">
        <v>100052</v>
      </c>
      <c r="B5" t="s">
        <v>36</v>
      </c>
      <c r="C5" t="s">
        <v>30</v>
      </c>
      <c r="D5" t="s">
        <v>31</v>
      </c>
      <c r="E5" t="s">
        <v>32</v>
      </c>
      <c r="F5">
        <v>1</v>
      </c>
      <c r="G5">
        <v>1205</v>
      </c>
      <c r="H5">
        <v>201</v>
      </c>
      <c r="I5">
        <v>2.7</v>
      </c>
      <c r="J5">
        <v>22.1</v>
      </c>
      <c r="K5">
        <v>35.299999999999997</v>
      </c>
      <c r="L5">
        <v>13.5</v>
      </c>
      <c r="M5">
        <v>93</v>
      </c>
      <c r="N5">
        <v>44444</v>
      </c>
      <c r="O5">
        <v>737.5</v>
      </c>
      <c r="P5">
        <v>9526730</v>
      </c>
      <c r="Q5">
        <v>9740015</v>
      </c>
      <c r="R5">
        <v>-213285</v>
      </c>
      <c r="S5">
        <v>7906</v>
      </c>
      <c r="T5">
        <v>8083</v>
      </c>
      <c r="U5">
        <v>-177</v>
      </c>
      <c r="V5">
        <v>480</v>
      </c>
      <c r="W5">
        <v>5.9383892119262596</v>
      </c>
      <c r="X5">
        <v>1.8340500885403499</v>
      </c>
      <c r="Y5">
        <v>45.1</v>
      </c>
      <c r="Z5">
        <v>1</v>
      </c>
      <c r="AA5">
        <v>0</v>
      </c>
      <c r="AB5">
        <v>1</v>
      </c>
      <c r="AC5">
        <v>1</v>
      </c>
    </row>
    <row r="6" spans="1:29" x14ac:dyDescent="0.35">
      <c r="A6">
        <v>100053</v>
      </c>
      <c r="B6" t="s">
        <v>37</v>
      </c>
      <c r="C6" t="s">
        <v>30</v>
      </c>
      <c r="D6" t="s">
        <v>31</v>
      </c>
      <c r="E6" t="s">
        <v>32</v>
      </c>
      <c r="F6">
        <v>1</v>
      </c>
      <c r="G6">
        <v>974</v>
      </c>
      <c r="H6">
        <v>160</v>
      </c>
      <c r="I6">
        <v>5.2</v>
      </c>
      <c r="J6">
        <v>24.3</v>
      </c>
      <c r="K6">
        <v>65.599999999999994</v>
      </c>
      <c r="L6">
        <v>13.2</v>
      </c>
      <c r="M6">
        <v>73</v>
      </c>
      <c r="N6">
        <v>45657</v>
      </c>
      <c r="O6">
        <v>737.5</v>
      </c>
      <c r="P6">
        <v>8191340</v>
      </c>
      <c r="Q6">
        <v>8208872</v>
      </c>
      <c r="R6">
        <v>-17532</v>
      </c>
      <c r="S6">
        <v>8410</v>
      </c>
      <c r="T6">
        <v>8428</v>
      </c>
      <c r="U6">
        <v>-18</v>
      </c>
      <c r="V6">
        <v>613</v>
      </c>
      <c r="W6">
        <v>7.2733744660655004</v>
      </c>
      <c r="X6">
        <v>2.1521997621878701</v>
      </c>
      <c r="Y6">
        <v>51.2</v>
      </c>
      <c r="Z6">
        <v>1</v>
      </c>
      <c r="AA6">
        <v>0</v>
      </c>
      <c r="AB6">
        <v>1</v>
      </c>
      <c r="AC6">
        <v>1</v>
      </c>
    </row>
    <row r="7" spans="1:29" x14ac:dyDescent="0.35">
      <c r="A7">
        <v>100054</v>
      </c>
      <c r="B7" t="s">
        <v>38</v>
      </c>
      <c r="C7" t="s">
        <v>30</v>
      </c>
      <c r="D7" t="s">
        <v>31</v>
      </c>
      <c r="E7" t="s">
        <v>34</v>
      </c>
      <c r="F7">
        <v>1</v>
      </c>
      <c r="G7">
        <v>1006</v>
      </c>
      <c r="H7">
        <v>110</v>
      </c>
      <c r="I7">
        <v>1.1000000000000001</v>
      </c>
      <c r="J7">
        <v>13.3</v>
      </c>
      <c r="K7">
        <v>60.4</v>
      </c>
      <c r="L7">
        <v>15.3</v>
      </c>
      <c r="M7">
        <v>66</v>
      </c>
      <c r="N7">
        <v>46798</v>
      </c>
      <c r="O7">
        <v>737.5</v>
      </c>
      <c r="P7">
        <v>6888082</v>
      </c>
      <c r="Q7">
        <v>6827722</v>
      </c>
      <c r="R7">
        <v>60360</v>
      </c>
      <c r="S7">
        <v>6847</v>
      </c>
      <c r="T7">
        <v>6787</v>
      </c>
      <c r="U7">
        <v>60</v>
      </c>
      <c r="V7">
        <v>380</v>
      </c>
      <c r="W7">
        <v>5.5989391483718904</v>
      </c>
      <c r="X7">
        <v>7.1126040601723401</v>
      </c>
      <c r="Y7">
        <v>63.5</v>
      </c>
      <c r="Z7">
        <v>0</v>
      </c>
      <c r="AA7">
        <v>0</v>
      </c>
      <c r="AB7">
        <v>1</v>
      </c>
      <c r="AC7">
        <v>1</v>
      </c>
    </row>
    <row r="8" spans="1:29" x14ac:dyDescent="0.35">
      <c r="A8">
        <v>100055</v>
      </c>
      <c r="B8" t="s">
        <v>39</v>
      </c>
      <c r="C8" t="s">
        <v>30</v>
      </c>
      <c r="D8" t="s">
        <v>31</v>
      </c>
      <c r="E8" t="s">
        <v>32</v>
      </c>
      <c r="F8">
        <v>1</v>
      </c>
      <c r="G8">
        <v>627</v>
      </c>
      <c r="H8">
        <v>78</v>
      </c>
      <c r="I8">
        <v>2.5</v>
      </c>
      <c r="J8">
        <v>34.6</v>
      </c>
      <c r="K8">
        <v>46.9</v>
      </c>
      <c r="L8">
        <v>14.6</v>
      </c>
      <c r="M8">
        <v>44</v>
      </c>
      <c r="N8">
        <v>48574</v>
      </c>
      <c r="O8">
        <v>737.5</v>
      </c>
      <c r="P8">
        <v>5231061</v>
      </c>
      <c r="Q8">
        <v>5236077</v>
      </c>
      <c r="R8">
        <v>-5016</v>
      </c>
      <c r="S8">
        <v>8343</v>
      </c>
      <c r="T8">
        <v>8351</v>
      </c>
      <c r="U8">
        <v>-8</v>
      </c>
      <c r="V8">
        <v>313</v>
      </c>
      <c r="W8">
        <v>3.7480541252544599</v>
      </c>
      <c r="X8">
        <v>1.7020256502457101</v>
      </c>
      <c r="Y8">
        <v>45.8</v>
      </c>
      <c r="Z8">
        <v>1</v>
      </c>
      <c r="AA8">
        <v>0</v>
      </c>
      <c r="AB8">
        <v>1</v>
      </c>
      <c r="AC8">
        <v>1</v>
      </c>
    </row>
    <row r="9" spans="1:29" x14ac:dyDescent="0.35">
      <c r="A9">
        <v>100056</v>
      </c>
      <c r="B9" t="s">
        <v>40</v>
      </c>
      <c r="C9" t="s">
        <v>30</v>
      </c>
      <c r="D9" t="s">
        <v>31</v>
      </c>
      <c r="E9" t="s">
        <v>41</v>
      </c>
      <c r="F9">
        <v>1</v>
      </c>
      <c r="G9">
        <v>858</v>
      </c>
      <c r="H9">
        <v>117</v>
      </c>
      <c r="I9">
        <v>2</v>
      </c>
      <c r="J9">
        <v>23</v>
      </c>
      <c r="K9">
        <v>49.6</v>
      </c>
      <c r="L9">
        <v>13</v>
      </c>
      <c r="M9">
        <v>62</v>
      </c>
      <c r="N9">
        <v>49514</v>
      </c>
      <c r="O9">
        <v>737.5</v>
      </c>
      <c r="P9">
        <v>6571422</v>
      </c>
      <c r="Q9">
        <v>6834828</v>
      </c>
      <c r="R9">
        <v>-263406</v>
      </c>
      <c r="S9">
        <v>7659</v>
      </c>
      <c r="T9">
        <v>7966</v>
      </c>
      <c r="U9">
        <v>-307</v>
      </c>
      <c r="V9">
        <v>691</v>
      </c>
      <c r="W9">
        <v>8.6743660557368791</v>
      </c>
      <c r="X9">
        <v>5.1442747094921</v>
      </c>
      <c r="Y9">
        <v>47.6</v>
      </c>
      <c r="Z9">
        <v>0</v>
      </c>
      <c r="AA9">
        <v>0</v>
      </c>
      <c r="AB9">
        <v>1</v>
      </c>
      <c r="AC9">
        <v>1</v>
      </c>
    </row>
    <row r="10" spans="1:29" x14ac:dyDescent="0.35">
      <c r="A10">
        <v>100059</v>
      </c>
      <c r="B10" t="s">
        <v>42</v>
      </c>
      <c r="C10" t="s">
        <v>30</v>
      </c>
      <c r="D10" t="s">
        <v>31</v>
      </c>
      <c r="E10" t="s">
        <v>34</v>
      </c>
      <c r="F10">
        <v>1</v>
      </c>
      <c r="G10">
        <v>1134</v>
      </c>
      <c r="H10">
        <v>176</v>
      </c>
      <c r="I10">
        <v>0.6</v>
      </c>
      <c r="J10">
        <v>15.9</v>
      </c>
      <c r="K10">
        <v>56.4</v>
      </c>
      <c r="L10">
        <v>14.3</v>
      </c>
      <c r="M10">
        <v>79</v>
      </c>
      <c r="N10">
        <v>47084</v>
      </c>
      <c r="O10">
        <v>737.5</v>
      </c>
      <c r="P10">
        <v>7664706</v>
      </c>
      <c r="Q10">
        <v>7680582</v>
      </c>
      <c r="R10">
        <v>-15876</v>
      </c>
      <c r="S10">
        <v>6759</v>
      </c>
      <c r="T10">
        <v>6773</v>
      </c>
      <c r="U10">
        <v>-14</v>
      </c>
      <c r="V10">
        <v>341</v>
      </c>
      <c r="W10">
        <v>5.03469658939908</v>
      </c>
      <c r="X10">
        <v>1.1540168664003501</v>
      </c>
      <c r="Y10">
        <v>54.1</v>
      </c>
      <c r="Z10">
        <v>0</v>
      </c>
      <c r="AA10">
        <v>0</v>
      </c>
      <c r="AB10">
        <v>1</v>
      </c>
      <c r="AC10">
        <v>1</v>
      </c>
    </row>
    <row r="11" spans="1:29" x14ac:dyDescent="0.35">
      <c r="A11">
        <v>100182</v>
      </c>
      <c r="B11" t="s">
        <v>43</v>
      </c>
      <c r="C11" t="s">
        <v>44</v>
      </c>
      <c r="D11" t="s">
        <v>31</v>
      </c>
      <c r="E11" t="s">
        <v>34</v>
      </c>
      <c r="F11">
        <v>1</v>
      </c>
      <c r="G11">
        <v>1026</v>
      </c>
      <c r="H11">
        <v>144</v>
      </c>
      <c r="I11">
        <v>1</v>
      </c>
      <c r="J11">
        <v>13.4</v>
      </c>
      <c r="K11">
        <v>69</v>
      </c>
      <c r="L11">
        <v>17.399999999999999</v>
      </c>
      <c r="M11">
        <v>66</v>
      </c>
      <c r="N11">
        <v>45371</v>
      </c>
      <c r="O11">
        <v>597.6</v>
      </c>
      <c r="P11">
        <v>7178922</v>
      </c>
      <c r="Q11">
        <v>7228170</v>
      </c>
      <c r="R11">
        <v>-49248</v>
      </c>
      <c r="S11">
        <v>6997</v>
      </c>
      <c r="T11">
        <v>7045</v>
      </c>
      <c r="U11">
        <v>-48</v>
      </c>
      <c r="V11">
        <v>415</v>
      </c>
      <c r="W11">
        <v>5.8907026259758704</v>
      </c>
      <c r="X11">
        <v>1.7864799199657</v>
      </c>
      <c r="Y11">
        <v>44.8</v>
      </c>
      <c r="Z11">
        <v>0</v>
      </c>
      <c r="AA11">
        <v>0</v>
      </c>
      <c r="AB11">
        <v>1</v>
      </c>
      <c r="AC11">
        <v>1</v>
      </c>
    </row>
    <row r="12" spans="1:29" x14ac:dyDescent="0.35">
      <c r="A12">
        <v>100183</v>
      </c>
      <c r="B12" t="s">
        <v>45</v>
      </c>
      <c r="C12" t="s">
        <v>44</v>
      </c>
      <c r="D12" t="s">
        <v>31</v>
      </c>
      <c r="E12" t="s">
        <v>32</v>
      </c>
      <c r="F12">
        <v>1</v>
      </c>
      <c r="G12">
        <v>1452</v>
      </c>
      <c r="H12">
        <v>209</v>
      </c>
      <c r="I12">
        <v>2.2000000000000002</v>
      </c>
      <c r="J12">
        <v>18.600000000000001</v>
      </c>
      <c r="K12">
        <v>43.4</v>
      </c>
      <c r="L12">
        <v>14.1</v>
      </c>
      <c r="M12">
        <v>102</v>
      </c>
      <c r="N12">
        <v>42890</v>
      </c>
      <c r="O12">
        <v>597.6</v>
      </c>
      <c r="P12">
        <v>10656228</v>
      </c>
      <c r="Q12">
        <v>10811592</v>
      </c>
      <c r="R12">
        <v>-155364</v>
      </c>
      <c r="S12">
        <v>7339</v>
      </c>
      <c r="T12">
        <v>7446</v>
      </c>
      <c r="U12">
        <v>-107</v>
      </c>
      <c r="V12">
        <v>348</v>
      </c>
      <c r="W12">
        <v>4.6736502820306196</v>
      </c>
      <c r="X12">
        <v>1.2399509469954999</v>
      </c>
      <c r="Y12">
        <v>45.3</v>
      </c>
      <c r="Z12">
        <v>1</v>
      </c>
      <c r="AA12">
        <v>0</v>
      </c>
      <c r="AB12">
        <v>1</v>
      </c>
      <c r="AC12">
        <v>1</v>
      </c>
    </row>
    <row r="13" spans="1:29" x14ac:dyDescent="0.35">
      <c r="A13">
        <v>100190</v>
      </c>
      <c r="B13" t="s">
        <v>46</v>
      </c>
      <c r="C13" t="s">
        <v>44</v>
      </c>
      <c r="D13" t="s">
        <v>31</v>
      </c>
      <c r="E13" t="s">
        <v>32</v>
      </c>
      <c r="F13">
        <v>1</v>
      </c>
      <c r="G13">
        <v>1808</v>
      </c>
      <c r="H13">
        <v>257</v>
      </c>
      <c r="I13">
        <v>4</v>
      </c>
      <c r="J13">
        <v>17.399999999999999</v>
      </c>
      <c r="K13">
        <v>72.5</v>
      </c>
      <c r="L13">
        <v>15.5</v>
      </c>
      <c r="M13">
        <v>119</v>
      </c>
      <c r="N13">
        <v>45755</v>
      </c>
      <c r="O13">
        <v>597.6</v>
      </c>
      <c r="P13">
        <v>15020864</v>
      </c>
      <c r="Q13">
        <v>15156464</v>
      </c>
      <c r="R13">
        <v>-135600</v>
      </c>
      <c r="S13">
        <v>8308</v>
      </c>
      <c r="T13">
        <v>8383</v>
      </c>
      <c r="U13">
        <v>-75</v>
      </c>
      <c r="V13">
        <v>319</v>
      </c>
      <c r="W13">
        <v>3.8053202910652502</v>
      </c>
      <c r="X13">
        <v>2.0702936928261901</v>
      </c>
      <c r="Y13">
        <v>46.3</v>
      </c>
      <c r="Z13">
        <v>1</v>
      </c>
      <c r="AA13">
        <v>0</v>
      </c>
      <c r="AB13">
        <v>1</v>
      </c>
      <c r="AC13">
        <v>1</v>
      </c>
    </row>
    <row r="14" spans="1:29" x14ac:dyDescent="0.35">
      <c r="A14">
        <v>100192</v>
      </c>
      <c r="B14" t="s">
        <v>47</v>
      </c>
      <c r="C14" t="s">
        <v>44</v>
      </c>
      <c r="D14" t="s">
        <v>31</v>
      </c>
      <c r="E14" t="s">
        <v>32</v>
      </c>
      <c r="F14">
        <v>1</v>
      </c>
      <c r="G14">
        <v>1302</v>
      </c>
      <c r="H14">
        <v>196</v>
      </c>
      <c r="I14">
        <v>2.7</v>
      </c>
      <c r="J14">
        <v>20.8</v>
      </c>
      <c r="K14">
        <v>65.8</v>
      </c>
      <c r="L14">
        <v>14.9</v>
      </c>
      <c r="M14">
        <v>83</v>
      </c>
      <c r="N14">
        <v>46057</v>
      </c>
      <c r="O14">
        <v>597.6</v>
      </c>
      <c r="P14">
        <v>10146486</v>
      </c>
      <c r="Q14">
        <v>10100916</v>
      </c>
      <c r="R14">
        <v>45570</v>
      </c>
      <c r="S14">
        <v>7793</v>
      </c>
      <c r="T14">
        <v>7758</v>
      </c>
      <c r="U14">
        <v>35</v>
      </c>
      <c r="V14">
        <v>442</v>
      </c>
      <c r="W14">
        <v>5.6973446764630102</v>
      </c>
      <c r="X14">
        <v>3.4261516745797498</v>
      </c>
      <c r="Y14">
        <v>37.200000000000003</v>
      </c>
      <c r="Z14">
        <v>1</v>
      </c>
      <c r="AA14">
        <v>0</v>
      </c>
      <c r="AB14">
        <v>1</v>
      </c>
      <c r="AC14">
        <v>1</v>
      </c>
    </row>
    <row r="15" spans="1:29" x14ac:dyDescent="0.35">
      <c r="A15">
        <v>100193</v>
      </c>
      <c r="B15" t="s">
        <v>48</v>
      </c>
      <c r="C15" t="s">
        <v>44</v>
      </c>
      <c r="D15" t="s">
        <v>31</v>
      </c>
      <c r="E15" t="s">
        <v>34</v>
      </c>
      <c r="F15">
        <v>1</v>
      </c>
      <c r="G15">
        <v>620</v>
      </c>
      <c r="H15">
        <v>114</v>
      </c>
      <c r="I15">
        <v>0.3</v>
      </c>
      <c r="J15">
        <v>8.9</v>
      </c>
      <c r="K15">
        <v>77.099999999999994</v>
      </c>
      <c r="L15">
        <v>14.4</v>
      </c>
      <c r="M15">
        <v>43</v>
      </c>
      <c r="N15">
        <v>45236</v>
      </c>
      <c r="O15">
        <v>597.6</v>
      </c>
      <c r="P15">
        <v>3842140</v>
      </c>
      <c r="Q15">
        <v>3926460</v>
      </c>
      <c r="R15">
        <v>-84320</v>
      </c>
      <c r="S15">
        <v>6197</v>
      </c>
      <c r="T15">
        <v>6333</v>
      </c>
      <c r="U15">
        <v>-136</v>
      </c>
      <c r="V15">
        <v>315</v>
      </c>
      <c r="W15">
        <v>4.9739459971577498</v>
      </c>
      <c r="X15">
        <v>1.14571566887203</v>
      </c>
      <c r="Y15">
        <v>60.2</v>
      </c>
      <c r="Z15">
        <v>0</v>
      </c>
      <c r="AA15">
        <v>0</v>
      </c>
      <c r="AB15">
        <v>0</v>
      </c>
      <c r="AC15">
        <v>1</v>
      </c>
    </row>
    <row r="16" spans="1:29" x14ac:dyDescent="0.35">
      <c r="A16">
        <v>100277</v>
      </c>
      <c r="B16" t="s">
        <v>49</v>
      </c>
      <c r="C16" t="s">
        <v>50</v>
      </c>
      <c r="D16" t="s">
        <v>31</v>
      </c>
      <c r="E16" t="s">
        <v>32</v>
      </c>
      <c r="F16">
        <v>1</v>
      </c>
      <c r="G16">
        <v>969</v>
      </c>
      <c r="H16">
        <v>177</v>
      </c>
      <c r="I16">
        <v>2.1</v>
      </c>
      <c r="J16">
        <v>31.7</v>
      </c>
      <c r="K16">
        <v>56.4</v>
      </c>
      <c r="L16">
        <v>12.2</v>
      </c>
      <c r="M16">
        <v>78</v>
      </c>
      <c r="N16">
        <v>43620</v>
      </c>
      <c r="O16">
        <v>613.29999999999995</v>
      </c>
      <c r="P16">
        <v>8391540</v>
      </c>
      <c r="Q16">
        <v>8360532</v>
      </c>
      <c r="R16">
        <v>31008</v>
      </c>
      <c r="S16">
        <v>8660</v>
      </c>
      <c r="T16">
        <v>8628</v>
      </c>
      <c r="U16">
        <v>32</v>
      </c>
      <c r="V16">
        <v>525</v>
      </c>
      <c r="W16">
        <v>6.0848400556328199</v>
      </c>
      <c r="X16">
        <v>2.0092378752886799</v>
      </c>
      <c r="Y16">
        <v>45</v>
      </c>
      <c r="Z16">
        <v>1</v>
      </c>
      <c r="AA16">
        <v>0</v>
      </c>
      <c r="AB16">
        <v>1</v>
      </c>
      <c r="AC16">
        <v>1</v>
      </c>
    </row>
    <row r="17" spans="1:29" x14ac:dyDescent="0.35">
      <c r="A17">
        <v>100279</v>
      </c>
      <c r="B17" t="s">
        <v>51</v>
      </c>
      <c r="C17" t="s">
        <v>50</v>
      </c>
      <c r="D17" t="s">
        <v>31</v>
      </c>
      <c r="E17" t="s">
        <v>32</v>
      </c>
      <c r="F17">
        <v>1</v>
      </c>
      <c r="G17">
        <v>1583</v>
      </c>
      <c r="H17">
        <v>253</v>
      </c>
      <c r="I17">
        <v>3</v>
      </c>
      <c r="J17">
        <v>19.3</v>
      </c>
      <c r="K17">
        <v>74.400000000000006</v>
      </c>
      <c r="L17">
        <v>14.1</v>
      </c>
      <c r="M17">
        <v>115</v>
      </c>
      <c r="N17">
        <v>44205</v>
      </c>
      <c r="O17">
        <v>613.29999999999995</v>
      </c>
      <c r="P17">
        <v>12809636</v>
      </c>
      <c r="Q17">
        <v>12781142</v>
      </c>
      <c r="R17">
        <v>28494</v>
      </c>
      <c r="S17">
        <v>8092</v>
      </c>
      <c r="T17">
        <v>8074</v>
      </c>
      <c r="U17">
        <v>18</v>
      </c>
      <c r="V17">
        <v>535</v>
      </c>
      <c r="W17">
        <v>6.6262075798860502</v>
      </c>
      <c r="X17">
        <v>2.5333662876915501</v>
      </c>
      <c r="Y17">
        <v>50.2</v>
      </c>
      <c r="Z17">
        <v>1</v>
      </c>
      <c r="AA17">
        <v>0</v>
      </c>
      <c r="AB17">
        <v>1</v>
      </c>
      <c r="AC17">
        <v>1</v>
      </c>
    </row>
    <row r="18" spans="1:29" x14ac:dyDescent="0.35">
      <c r="A18">
        <v>100282</v>
      </c>
      <c r="B18" t="s">
        <v>52</v>
      </c>
      <c r="C18" t="s">
        <v>50</v>
      </c>
      <c r="D18" t="s">
        <v>31</v>
      </c>
      <c r="E18" t="s">
        <v>34</v>
      </c>
      <c r="F18">
        <v>1</v>
      </c>
      <c r="G18">
        <v>741</v>
      </c>
      <c r="H18">
        <v>121</v>
      </c>
      <c r="I18">
        <v>0.4</v>
      </c>
      <c r="J18">
        <v>23.8</v>
      </c>
      <c r="K18">
        <v>34.5</v>
      </c>
      <c r="L18">
        <v>13</v>
      </c>
      <c r="M18">
        <v>58</v>
      </c>
      <c r="N18">
        <v>49131</v>
      </c>
      <c r="O18">
        <v>613.29999999999995</v>
      </c>
      <c r="P18">
        <v>6014697</v>
      </c>
      <c r="Q18">
        <v>6156228</v>
      </c>
      <c r="R18">
        <v>-141531</v>
      </c>
      <c r="S18">
        <v>8117</v>
      </c>
      <c r="T18">
        <v>8308</v>
      </c>
      <c r="U18">
        <v>-191</v>
      </c>
      <c r="V18">
        <v>535</v>
      </c>
      <c r="W18">
        <v>6.4395763119884402</v>
      </c>
      <c r="X18">
        <v>1.0841443883208099</v>
      </c>
      <c r="Y18">
        <v>51.1</v>
      </c>
      <c r="Z18">
        <v>0</v>
      </c>
      <c r="AA18">
        <v>0</v>
      </c>
      <c r="AB18">
        <v>1</v>
      </c>
      <c r="AC18">
        <v>1</v>
      </c>
    </row>
    <row r="19" spans="1:29" x14ac:dyDescent="0.35">
      <c r="A19">
        <v>100284</v>
      </c>
      <c r="B19" t="s">
        <v>53</v>
      </c>
      <c r="C19" t="s">
        <v>50</v>
      </c>
      <c r="D19" t="s">
        <v>31</v>
      </c>
      <c r="E19" t="s">
        <v>32</v>
      </c>
      <c r="F19">
        <v>1</v>
      </c>
      <c r="G19">
        <v>825</v>
      </c>
      <c r="H19">
        <v>134</v>
      </c>
      <c r="I19">
        <v>2.1</v>
      </c>
      <c r="J19">
        <v>51.3</v>
      </c>
      <c r="K19">
        <v>42.9</v>
      </c>
      <c r="L19">
        <v>13.7</v>
      </c>
      <c r="M19">
        <v>62</v>
      </c>
      <c r="N19">
        <v>48436</v>
      </c>
      <c r="O19">
        <v>613.29999999999995</v>
      </c>
      <c r="P19">
        <v>7580100</v>
      </c>
      <c r="Q19">
        <v>7737675</v>
      </c>
      <c r="R19">
        <v>-157575</v>
      </c>
      <c r="S19">
        <v>9188</v>
      </c>
      <c r="T19">
        <v>9379</v>
      </c>
      <c r="U19">
        <v>-191</v>
      </c>
      <c r="V19">
        <v>938</v>
      </c>
      <c r="W19">
        <v>10.0010662117497</v>
      </c>
      <c r="X19">
        <v>3.3086634740966501</v>
      </c>
      <c r="Y19">
        <v>43.2</v>
      </c>
      <c r="Z19">
        <v>1</v>
      </c>
      <c r="AA19">
        <v>0</v>
      </c>
      <c r="AB19">
        <v>1</v>
      </c>
      <c r="AC19">
        <v>1</v>
      </c>
    </row>
    <row r="20" spans="1:29" x14ac:dyDescent="0.35">
      <c r="A20">
        <v>100285</v>
      </c>
      <c r="B20" t="s">
        <v>54</v>
      </c>
      <c r="C20" t="s">
        <v>50</v>
      </c>
      <c r="D20" t="s">
        <v>31</v>
      </c>
      <c r="E20" t="s">
        <v>32</v>
      </c>
      <c r="F20">
        <v>1</v>
      </c>
      <c r="G20">
        <v>1071</v>
      </c>
      <c r="H20">
        <v>158</v>
      </c>
      <c r="I20">
        <v>2</v>
      </c>
      <c r="J20">
        <v>34.5</v>
      </c>
      <c r="K20">
        <v>47.9</v>
      </c>
      <c r="L20">
        <v>12.5</v>
      </c>
      <c r="M20">
        <v>85</v>
      </c>
      <c r="N20">
        <v>43236</v>
      </c>
      <c r="O20">
        <v>613.29999999999995</v>
      </c>
      <c r="P20">
        <v>9147411</v>
      </c>
      <c r="Q20">
        <v>9432297</v>
      </c>
      <c r="R20">
        <v>-284886</v>
      </c>
      <c r="S20">
        <v>8541</v>
      </c>
      <c r="T20">
        <v>8807</v>
      </c>
      <c r="U20">
        <v>-266</v>
      </c>
      <c r="V20">
        <v>814</v>
      </c>
      <c r="W20">
        <v>9.2426478937208998</v>
      </c>
      <c r="X20">
        <v>1.99039925067322</v>
      </c>
      <c r="Y20">
        <v>48.4</v>
      </c>
      <c r="Z20">
        <v>1</v>
      </c>
      <c r="AA20">
        <v>0</v>
      </c>
      <c r="AB20">
        <v>1</v>
      </c>
      <c r="AC20">
        <v>1</v>
      </c>
    </row>
    <row r="21" spans="1:29" x14ac:dyDescent="0.35">
      <c r="A21">
        <v>100453</v>
      </c>
      <c r="B21" t="s">
        <v>55</v>
      </c>
      <c r="C21" t="s">
        <v>56</v>
      </c>
      <c r="D21" t="s">
        <v>31</v>
      </c>
      <c r="E21" t="s">
        <v>32</v>
      </c>
      <c r="F21">
        <v>1</v>
      </c>
      <c r="G21">
        <v>819</v>
      </c>
      <c r="H21">
        <v>151</v>
      </c>
      <c r="I21">
        <v>2.9</v>
      </c>
      <c r="J21">
        <v>44.2</v>
      </c>
      <c r="K21">
        <v>76</v>
      </c>
      <c r="L21">
        <v>13.2</v>
      </c>
      <c r="M21">
        <v>60</v>
      </c>
      <c r="N21">
        <v>46732</v>
      </c>
      <c r="O21">
        <v>713.7</v>
      </c>
      <c r="P21">
        <v>7158060</v>
      </c>
      <c r="Q21">
        <v>7186725</v>
      </c>
      <c r="R21">
        <v>-28665</v>
      </c>
      <c r="S21">
        <v>8740</v>
      </c>
      <c r="T21">
        <v>8775</v>
      </c>
      <c r="U21">
        <v>-35</v>
      </c>
      <c r="V21">
        <v>575</v>
      </c>
      <c r="W21">
        <v>6.5527065527065496</v>
      </c>
      <c r="X21">
        <v>3.5240274599542301</v>
      </c>
      <c r="Y21">
        <v>38.4</v>
      </c>
      <c r="Z21">
        <v>1</v>
      </c>
      <c r="AA21">
        <v>0</v>
      </c>
      <c r="AB21">
        <v>0</v>
      </c>
      <c r="AC21">
        <v>1</v>
      </c>
    </row>
    <row r="22" spans="1:29" x14ac:dyDescent="0.35">
      <c r="A22">
        <v>100455</v>
      </c>
      <c r="B22" t="s">
        <v>57</v>
      </c>
      <c r="C22" t="s">
        <v>56</v>
      </c>
      <c r="D22" t="s">
        <v>31</v>
      </c>
      <c r="E22" t="s">
        <v>34</v>
      </c>
      <c r="F22">
        <v>1</v>
      </c>
      <c r="G22">
        <v>754</v>
      </c>
      <c r="H22">
        <v>120</v>
      </c>
      <c r="I22">
        <v>0.7</v>
      </c>
      <c r="J22">
        <v>35.299999999999997</v>
      </c>
      <c r="K22">
        <v>42.1</v>
      </c>
      <c r="L22">
        <v>12.7</v>
      </c>
      <c r="M22">
        <v>60</v>
      </c>
      <c r="N22">
        <v>43594</v>
      </c>
      <c r="O22">
        <v>713.7</v>
      </c>
      <c r="P22">
        <v>5912868</v>
      </c>
      <c r="Q22">
        <v>5872906</v>
      </c>
      <c r="R22">
        <v>39962</v>
      </c>
      <c r="S22">
        <v>7842</v>
      </c>
      <c r="T22">
        <v>7789</v>
      </c>
      <c r="U22">
        <v>53</v>
      </c>
      <c r="V22">
        <v>269</v>
      </c>
      <c r="W22">
        <v>3.4535883938888201</v>
      </c>
      <c r="X22">
        <v>0.75235909206835005</v>
      </c>
      <c r="Y22">
        <v>49.1</v>
      </c>
      <c r="Z22">
        <v>0</v>
      </c>
      <c r="AA22">
        <v>0</v>
      </c>
      <c r="AB22">
        <v>1</v>
      </c>
      <c r="AC22">
        <v>1</v>
      </c>
    </row>
    <row r="23" spans="1:29" x14ac:dyDescent="0.35">
      <c r="A23">
        <v>100457</v>
      </c>
      <c r="B23" t="s">
        <v>58</v>
      </c>
      <c r="C23" t="s">
        <v>56</v>
      </c>
      <c r="D23" t="s">
        <v>31</v>
      </c>
      <c r="E23" t="s">
        <v>34</v>
      </c>
      <c r="F23">
        <v>1</v>
      </c>
      <c r="G23">
        <v>843</v>
      </c>
      <c r="H23">
        <v>161</v>
      </c>
      <c r="I23">
        <v>1.5</v>
      </c>
      <c r="J23">
        <v>36.299999999999997</v>
      </c>
      <c r="K23">
        <v>48.3</v>
      </c>
      <c r="L23">
        <v>16</v>
      </c>
      <c r="M23">
        <v>55</v>
      </c>
      <c r="N23">
        <v>51137</v>
      </c>
      <c r="O23">
        <v>713.7</v>
      </c>
      <c r="P23">
        <v>6941262</v>
      </c>
      <c r="Q23">
        <v>6755802</v>
      </c>
      <c r="R23">
        <v>185460</v>
      </c>
      <c r="S23">
        <v>8234</v>
      </c>
      <c r="T23">
        <v>8014</v>
      </c>
      <c r="U23">
        <v>220</v>
      </c>
      <c r="V23">
        <v>367</v>
      </c>
      <c r="W23">
        <v>4.5794858996755696</v>
      </c>
      <c r="X23">
        <v>1.38450327908671</v>
      </c>
      <c r="Y23">
        <v>51.2</v>
      </c>
      <c r="Z23">
        <v>0</v>
      </c>
      <c r="AA23">
        <v>0</v>
      </c>
      <c r="AB23">
        <v>0</v>
      </c>
      <c r="AC23">
        <v>1</v>
      </c>
    </row>
    <row r="24" spans="1:29" x14ac:dyDescent="0.35">
      <c r="A24">
        <v>100458</v>
      </c>
      <c r="B24" t="s">
        <v>59</v>
      </c>
      <c r="C24" t="s">
        <v>56</v>
      </c>
      <c r="D24" t="s">
        <v>31</v>
      </c>
      <c r="E24" t="s">
        <v>41</v>
      </c>
      <c r="F24">
        <v>1</v>
      </c>
      <c r="G24">
        <v>918</v>
      </c>
      <c r="H24">
        <v>135</v>
      </c>
      <c r="I24">
        <v>1.1000000000000001</v>
      </c>
      <c r="J24">
        <v>23.4</v>
      </c>
      <c r="K24">
        <v>49.2</v>
      </c>
      <c r="L24">
        <v>13.2</v>
      </c>
      <c r="M24">
        <v>70</v>
      </c>
      <c r="N24">
        <v>46569</v>
      </c>
      <c r="O24">
        <v>713.7</v>
      </c>
      <c r="P24">
        <v>7257708</v>
      </c>
      <c r="Q24">
        <v>7123680</v>
      </c>
      <c r="R24">
        <v>134028</v>
      </c>
      <c r="S24">
        <v>7906</v>
      </c>
      <c r="T24">
        <v>7760</v>
      </c>
      <c r="U24">
        <v>146</v>
      </c>
      <c r="V24">
        <v>398</v>
      </c>
      <c r="W24">
        <v>5.1288659793814402</v>
      </c>
      <c r="X24">
        <v>8.5631166202883904</v>
      </c>
      <c r="Y24">
        <v>56.3</v>
      </c>
      <c r="Z24">
        <v>0</v>
      </c>
      <c r="AA24">
        <v>0</v>
      </c>
      <c r="AB24">
        <v>1</v>
      </c>
      <c r="AC24">
        <v>1</v>
      </c>
    </row>
    <row r="25" spans="1:29" x14ac:dyDescent="0.35">
      <c r="A25">
        <v>100459</v>
      </c>
      <c r="B25" t="s">
        <v>60</v>
      </c>
      <c r="C25" t="s">
        <v>56</v>
      </c>
      <c r="D25" t="s">
        <v>31</v>
      </c>
      <c r="E25" t="s">
        <v>41</v>
      </c>
      <c r="F25">
        <v>1</v>
      </c>
      <c r="G25">
        <v>1089</v>
      </c>
      <c r="H25">
        <v>159</v>
      </c>
      <c r="I25">
        <v>1.5</v>
      </c>
      <c r="J25">
        <v>26.4</v>
      </c>
      <c r="K25">
        <v>37.9</v>
      </c>
      <c r="L25">
        <v>16.3</v>
      </c>
      <c r="M25">
        <v>67</v>
      </c>
      <c r="N25">
        <v>49167</v>
      </c>
      <c r="O25">
        <v>713.7</v>
      </c>
      <c r="P25">
        <v>7619733</v>
      </c>
      <c r="Q25">
        <v>7517367</v>
      </c>
      <c r="R25">
        <v>102366</v>
      </c>
      <c r="S25">
        <v>6997</v>
      </c>
      <c r="T25">
        <v>6903</v>
      </c>
      <c r="U25">
        <v>94</v>
      </c>
      <c r="V25">
        <v>758</v>
      </c>
      <c r="W25">
        <v>10.9807330146313</v>
      </c>
      <c r="X25">
        <v>0</v>
      </c>
      <c r="Y25">
        <v>45</v>
      </c>
      <c r="Z25">
        <v>0</v>
      </c>
      <c r="AA25">
        <v>0</v>
      </c>
      <c r="AB25">
        <v>1</v>
      </c>
      <c r="AC25">
        <v>1</v>
      </c>
    </row>
    <row r="26" spans="1:29" x14ac:dyDescent="0.35">
      <c r="A26">
        <v>100502</v>
      </c>
      <c r="B26" t="s">
        <v>61</v>
      </c>
      <c r="C26" t="s">
        <v>62</v>
      </c>
      <c r="D26" t="s">
        <v>31</v>
      </c>
      <c r="E26" t="s">
        <v>32</v>
      </c>
      <c r="F26">
        <v>1</v>
      </c>
      <c r="G26">
        <v>616</v>
      </c>
      <c r="H26">
        <v>109</v>
      </c>
      <c r="I26">
        <v>3</v>
      </c>
      <c r="J26">
        <v>12.3</v>
      </c>
      <c r="K26">
        <v>43.2</v>
      </c>
      <c r="L26">
        <v>13.7</v>
      </c>
      <c r="M26">
        <v>44</v>
      </c>
      <c r="N26">
        <v>46016</v>
      </c>
      <c r="O26">
        <v>735</v>
      </c>
      <c r="P26">
        <v>4887344</v>
      </c>
      <c r="Q26">
        <v>4855928</v>
      </c>
      <c r="R26">
        <v>31416</v>
      </c>
      <c r="S26">
        <v>7934</v>
      </c>
      <c r="T26">
        <v>7883</v>
      </c>
      <c r="U26">
        <v>51</v>
      </c>
      <c r="V26">
        <v>469</v>
      </c>
      <c r="W26">
        <v>5.9495116072561203</v>
      </c>
      <c r="X26">
        <v>1.86538946307033</v>
      </c>
      <c r="Y26">
        <v>50.6</v>
      </c>
      <c r="Z26">
        <v>1</v>
      </c>
      <c r="AA26">
        <v>0</v>
      </c>
      <c r="AB26">
        <v>0</v>
      </c>
      <c r="AC26">
        <v>1</v>
      </c>
    </row>
    <row r="27" spans="1:29" x14ac:dyDescent="0.35">
      <c r="A27">
        <v>100503</v>
      </c>
      <c r="B27" t="s">
        <v>63</v>
      </c>
      <c r="C27" t="s">
        <v>62</v>
      </c>
      <c r="D27" t="s">
        <v>31</v>
      </c>
      <c r="E27" t="s">
        <v>34</v>
      </c>
      <c r="F27">
        <v>1</v>
      </c>
      <c r="G27">
        <v>431</v>
      </c>
      <c r="H27">
        <v>93</v>
      </c>
      <c r="I27">
        <v>2.6</v>
      </c>
      <c r="J27">
        <v>30.1</v>
      </c>
      <c r="K27">
        <v>56.1</v>
      </c>
      <c r="L27">
        <v>13.1</v>
      </c>
      <c r="M27">
        <v>33</v>
      </c>
      <c r="N27">
        <v>42649</v>
      </c>
      <c r="O27">
        <v>735</v>
      </c>
      <c r="P27">
        <v>3602298</v>
      </c>
      <c r="Q27">
        <v>3633761</v>
      </c>
      <c r="R27">
        <v>-31463</v>
      </c>
      <c r="S27">
        <v>8358</v>
      </c>
      <c r="T27">
        <v>8431</v>
      </c>
      <c r="U27">
        <v>-73</v>
      </c>
      <c r="V27">
        <v>369</v>
      </c>
      <c r="W27">
        <v>4.3767050171984296</v>
      </c>
      <c r="X27">
        <v>0.94520220148360801</v>
      </c>
      <c r="Y27">
        <v>47</v>
      </c>
      <c r="Z27">
        <v>0</v>
      </c>
      <c r="AA27">
        <v>0</v>
      </c>
      <c r="AB27">
        <v>0</v>
      </c>
      <c r="AC27">
        <v>1</v>
      </c>
    </row>
    <row r="28" spans="1:29" x14ac:dyDescent="0.35">
      <c r="A28">
        <v>100624</v>
      </c>
      <c r="B28" t="s">
        <v>64</v>
      </c>
      <c r="C28" t="s">
        <v>65</v>
      </c>
      <c r="D28" t="s">
        <v>31</v>
      </c>
      <c r="E28" t="s">
        <v>32</v>
      </c>
      <c r="F28">
        <v>1</v>
      </c>
      <c r="G28">
        <v>845</v>
      </c>
      <c r="H28">
        <v>134</v>
      </c>
      <c r="I28">
        <v>1.3</v>
      </c>
      <c r="J28">
        <v>16.899999999999999</v>
      </c>
      <c r="K28">
        <v>62.7</v>
      </c>
      <c r="L28">
        <v>12.8</v>
      </c>
      <c r="M28">
        <v>67</v>
      </c>
      <c r="N28">
        <v>45850</v>
      </c>
      <c r="O28">
        <v>616.20000000000005</v>
      </c>
      <c r="P28">
        <v>7249255</v>
      </c>
      <c r="Q28">
        <v>7285590</v>
      </c>
      <c r="R28">
        <v>-36335</v>
      </c>
      <c r="S28">
        <v>8579</v>
      </c>
      <c r="T28">
        <v>8622</v>
      </c>
      <c r="U28">
        <v>-43</v>
      </c>
      <c r="V28">
        <v>470</v>
      </c>
      <c r="W28">
        <v>5.4511714219438598</v>
      </c>
      <c r="X28">
        <v>1.8417064925982001</v>
      </c>
      <c r="Y28">
        <v>46.7</v>
      </c>
      <c r="Z28">
        <v>1</v>
      </c>
      <c r="AA28">
        <v>0</v>
      </c>
      <c r="AB28">
        <v>1</v>
      </c>
      <c r="AC28">
        <v>1</v>
      </c>
    </row>
    <row r="29" spans="1:29" x14ac:dyDescent="0.35">
      <c r="A29">
        <v>100625</v>
      </c>
      <c r="B29" t="s">
        <v>66</v>
      </c>
      <c r="C29" t="s">
        <v>65</v>
      </c>
      <c r="D29" t="s">
        <v>31</v>
      </c>
      <c r="E29" t="s">
        <v>32</v>
      </c>
      <c r="F29">
        <v>1</v>
      </c>
      <c r="G29">
        <v>797</v>
      </c>
      <c r="H29">
        <v>118</v>
      </c>
      <c r="I29">
        <v>5</v>
      </c>
      <c r="J29">
        <v>25.8</v>
      </c>
      <c r="K29">
        <v>37.299999999999997</v>
      </c>
      <c r="L29">
        <v>13.3</v>
      </c>
      <c r="M29">
        <v>62</v>
      </c>
      <c r="N29">
        <v>43069</v>
      </c>
      <c r="O29">
        <v>616.20000000000005</v>
      </c>
      <c r="P29">
        <v>7581064</v>
      </c>
      <c r="Q29">
        <v>7677501</v>
      </c>
      <c r="R29">
        <v>-96437</v>
      </c>
      <c r="S29">
        <v>9512</v>
      </c>
      <c r="T29">
        <v>9633</v>
      </c>
      <c r="U29">
        <v>-121</v>
      </c>
      <c r="V29">
        <v>335</v>
      </c>
      <c r="W29">
        <v>3.4776289837018601</v>
      </c>
      <c r="X29">
        <v>3.2590412111017701</v>
      </c>
      <c r="Y29">
        <v>49.4</v>
      </c>
      <c r="Z29">
        <v>1</v>
      </c>
      <c r="AA29">
        <v>0</v>
      </c>
      <c r="AB29">
        <v>1</v>
      </c>
      <c r="AC29">
        <v>1</v>
      </c>
    </row>
    <row r="30" spans="1:29" x14ac:dyDescent="0.35">
      <c r="A30">
        <v>100627</v>
      </c>
      <c r="B30" t="s">
        <v>67</v>
      </c>
      <c r="C30" t="s">
        <v>65</v>
      </c>
      <c r="D30" t="s">
        <v>31</v>
      </c>
      <c r="E30" t="s">
        <v>32</v>
      </c>
      <c r="F30">
        <v>1</v>
      </c>
      <c r="G30">
        <v>415</v>
      </c>
      <c r="H30">
        <v>93</v>
      </c>
      <c r="I30">
        <v>2.8</v>
      </c>
      <c r="J30">
        <v>25</v>
      </c>
      <c r="K30">
        <v>45.1</v>
      </c>
      <c r="L30">
        <v>12.8</v>
      </c>
      <c r="M30">
        <v>37</v>
      </c>
      <c r="N30">
        <v>42404</v>
      </c>
      <c r="O30">
        <v>616.20000000000005</v>
      </c>
      <c r="P30">
        <v>4105180</v>
      </c>
      <c r="Q30">
        <v>4066585</v>
      </c>
      <c r="R30">
        <v>38595</v>
      </c>
      <c r="S30">
        <v>9892</v>
      </c>
      <c r="T30">
        <v>9799</v>
      </c>
      <c r="U30">
        <v>93</v>
      </c>
      <c r="V30">
        <v>524</v>
      </c>
      <c r="W30">
        <v>5.3474844371874699</v>
      </c>
      <c r="X30">
        <v>0.86938940558026701</v>
      </c>
      <c r="Y30">
        <v>38.799999999999997</v>
      </c>
      <c r="Z30">
        <v>1</v>
      </c>
      <c r="AA30">
        <v>0</v>
      </c>
      <c r="AB30">
        <v>0</v>
      </c>
      <c r="AC30">
        <v>1</v>
      </c>
    </row>
    <row r="31" spans="1:29" x14ac:dyDescent="0.35">
      <c r="A31">
        <v>100637</v>
      </c>
      <c r="B31" t="s">
        <v>68</v>
      </c>
      <c r="C31" t="s">
        <v>65</v>
      </c>
      <c r="D31" t="s">
        <v>31</v>
      </c>
      <c r="E31" t="s">
        <v>34</v>
      </c>
      <c r="F31">
        <v>1</v>
      </c>
      <c r="G31">
        <v>942</v>
      </c>
      <c r="H31">
        <v>144</v>
      </c>
      <c r="I31">
        <v>1</v>
      </c>
      <c r="J31">
        <v>11.5</v>
      </c>
      <c r="K31">
        <v>46.8</v>
      </c>
      <c r="L31">
        <v>15.7</v>
      </c>
      <c r="M31">
        <v>64</v>
      </c>
      <c r="N31">
        <v>46288</v>
      </c>
      <c r="O31">
        <v>616.20000000000005</v>
      </c>
      <c r="P31">
        <v>7142244</v>
      </c>
      <c r="Q31">
        <v>6977394</v>
      </c>
      <c r="R31">
        <v>164850</v>
      </c>
      <c r="S31">
        <v>7582</v>
      </c>
      <c r="T31">
        <v>7407</v>
      </c>
      <c r="U31">
        <v>175</v>
      </c>
      <c r="V31">
        <v>469</v>
      </c>
      <c r="W31">
        <v>6.3318482516538399</v>
      </c>
      <c r="X31">
        <v>4.1413874967027198</v>
      </c>
      <c r="Y31">
        <v>53.5</v>
      </c>
      <c r="Z31">
        <v>0</v>
      </c>
      <c r="AA31">
        <v>0</v>
      </c>
      <c r="AB31">
        <v>1</v>
      </c>
      <c r="AC31">
        <v>1</v>
      </c>
    </row>
    <row r="32" spans="1:29" x14ac:dyDescent="0.35">
      <c r="A32">
        <v>100638</v>
      </c>
      <c r="B32" t="s">
        <v>69</v>
      </c>
      <c r="C32" t="s">
        <v>65</v>
      </c>
      <c r="D32" t="s">
        <v>31</v>
      </c>
      <c r="E32" t="s">
        <v>32</v>
      </c>
      <c r="F32">
        <v>1</v>
      </c>
      <c r="G32">
        <v>1207</v>
      </c>
      <c r="H32">
        <v>165</v>
      </c>
      <c r="I32">
        <v>4</v>
      </c>
      <c r="J32">
        <v>8.4</v>
      </c>
      <c r="K32">
        <v>53.4</v>
      </c>
      <c r="L32">
        <v>13</v>
      </c>
      <c r="M32">
        <v>93</v>
      </c>
      <c r="N32">
        <v>46132</v>
      </c>
      <c r="O32">
        <v>616.20000000000005</v>
      </c>
      <c r="P32">
        <v>8715747</v>
      </c>
      <c r="Q32">
        <v>8788167</v>
      </c>
      <c r="R32">
        <v>-72420</v>
      </c>
      <c r="S32">
        <v>7221</v>
      </c>
      <c r="T32">
        <v>7281</v>
      </c>
      <c r="U32">
        <v>-60</v>
      </c>
      <c r="V32">
        <v>240</v>
      </c>
      <c r="W32">
        <v>3.2962505150391399</v>
      </c>
      <c r="X32">
        <v>4.0022157595900802</v>
      </c>
      <c r="Y32">
        <v>54.7</v>
      </c>
      <c r="Z32">
        <v>1</v>
      </c>
      <c r="AA32">
        <v>0</v>
      </c>
      <c r="AB32">
        <v>1</v>
      </c>
      <c r="AC32">
        <v>1</v>
      </c>
    </row>
    <row r="33" spans="1:29" x14ac:dyDescent="0.35">
      <c r="A33">
        <v>100642</v>
      </c>
      <c r="B33" t="s">
        <v>70</v>
      </c>
      <c r="C33" t="s">
        <v>65</v>
      </c>
      <c r="D33" t="s">
        <v>31</v>
      </c>
      <c r="E33" t="s">
        <v>41</v>
      </c>
      <c r="F33">
        <v>1</v>
      </c>
      <c r="G33">
        <v>615</v>
      </c>
      <c r="H33">
        <v>95</v>
      </c>
      <c r="I33">
        <v>4</v>
      </c>
      <c r="J33">
        <v>16.7</v>
      </c>
      <c r="K33">
        <v>50.4</v>
      </c>
      <c r="L33">
        <v>12.5</v>
      </c>
      <c r="M33">
        <v>50</v>
      </c>
      <c r="N33">
        <v>47149</v>
      </c>
      <c r="O33">
        <v>616.20000000000005</v>
      </c>
      <c r="P33">
        <v>5440905</v>
      </c>
      <c r="Q33">
        <v>5552835</v>
      </c>
      <c r="R33">
        <v>-111930</v>
      </c>
      <c r="S33">
        <v>8847</v>
      </c>
      <c r="T33">
        <v>9029</v>
      </c>
      <c r="U33">
        <v>-182</v>
      </c>
      <c r="V33">
        <v>654</v>
      </c>
      <c r="W33">
        <v>7.2433270572599397</v>
      </c>
      <c r="X33">
        <v>1.69548999660902</v>
      </c>
      <c r="Y33">
        <v>40.799999999999997</v>
      </c>
      <c r="Z33">
        <v>0</v>
      </c>
      <c r="AA33">
        <v>0</v>
      </c>
      <c r="AB33">
        <v>1</v>
      </c>
      <c r="AC33">
        <v>1</v>
      </c>
    </row>
    <row r="34" spans="1:29" x14ac:dyDescent="0.35">
      <c r="A34">
        <v>100740</v>
      </c>
      <c r="B34" t="s">
        <v>71</v>
      </c>
      <c r="C34" t="s">
        <v>72</v>
      </c>
      <c r="D34" t="s">
        <v>31</v>
      </c>
      <c r="E34" t="s">
        <v>32</v>
      </c>
      <c r="F34">
        <v>1</v>
      </c>
      <c r="G34">
        <v>892</v>
      </c>
      <c r="H34">
        <v>187</v>
      </c>
      <c r="I34">
        <v>4.0999999999999996</v>
      </c>
      <c r="J34">
        <v>31.4</v>
      </c>
      <c r="K34">
        <v>59.2</v>
      </c>
      <c r="L34">
        <v>12.3</v>
      </c>
      <c r="M34">
        <v>74</v>
      </c>
      <c r="N34">
        <v>42211</v>
      </c>
      <c r="O34">
        <v>617</v>
      </c>
      <c r="P34">
        <v>7744344</v>
      </c>
      <c r="Q34">
        <v>7612328</v>
      </c>
      <c r="R34">
        <v>132016</v>
      </c>
      <c r="S34">
        <v>8682</v>
      </c>
      <c r="T34">
        <v>8534</v>
      </c>
      <c r="U34">
        <v>148</v>
      </c>
      <c r="V34">
        <v>604</v>
      </c>
      <c r="W34">
        <v>7.0775720646824496</v>
      </c>
      <c r="X34">
        <v>0.79474775397373898</v>
      </c>
      <c r="Y34">
        <v>40.4</v>
      </c>
      <c r="Z34">
        <v>1</v>
      </c>
      <c r="AA34">
        <v>0</v>
      </c>
      <c r="AB34">
        <v>0</v>
      </c>
      <c r="AC34">
        <v>1</v>
      </c>
    </row>
    <row r="35" spans="1:29" x14ac:dyDescent="0.35">
      <c r="A35">
        <v>100741</v>
      </c>
      <c r="B35" t="s">
        <v>73</v>
      </c>
      <c r="C35" t="s">
        <v>72</v>
      </c>
      <c r="D35" t="s">
        <v>31</v>
      </c>
      <c r="E35" t="s">
        <v>34</v>
      </c>
      <c r="F35">
        <v>1</v>
      </c>
      <c r="G35">
        <v>1313</v>
      </c>
      <c r="H35">
        <v>191</v>
      </c>
      <c r="I35">
        <v>0.7</v>
      </c>
      <c r="J35">
        <v>13.1</v>
      </c>
      <c r="K35">
        <v>80.8</v>
      </c>
      <c r="L35">
        <v>14.4</v>
      </c>
      <c r="M35">
        <v>93</v>
      </c>
      <c r="N35">
        <v>45145</v>
      </c>
      <c r="O35">
        <v>617</v>
      </c>
      <c r="P35">
        <v>8768214</v>
      </c>
      <c r="Q35">
        <v>8983546</v>
      </c>
      <c r="R35">
        <v>-215332</v>
      </c>
      <c r="S35">
        <v>6678</v>
      </c>
      <c r="T35">
        <v>6842</v>
      </c>
      <c r="U35">
        <v>-164</v>
      </c>
      <c r="V35">
        <v>268</v>
      </c>
      <c r="W35">
        <v>3.9169833382051999</v>
      </c>
      <c r="X35">
        <v>0.38933812518718203</v>
      </c>
      <c r="Y35">
        <v>51.7</v>
      </c>
      <c r="Z35">
        <v>0</v>
      </c>
      <c r="AA35">
        <v>0</v>
      </c>
      <c r="AB35">
        <v>1</v>
      </c>
      <c r="AC35">
        <v>1</v>
      </c>
    </row>
    <row r="36" spans="1:29" x14ac:dyDescent="0.35">
      <c r="A36">
        <v>100742</v>
      </c>
      <c r="B36" t="s">
        <v>74</v>
      </c>
      <c r="C36" t="s">
        <v>72</v>
      </c>
      <c r="D36" t="s">
        <v>31</v>
      </c>
      <c r="E36" t="s">
        <v>32</v>
      </c>
      <c r="F36">
        <v>1</v>
      </c>
      <c r="G36">
        <v>879</v>
      </c>
      <c r="H36">
        <v>169</v>
      </c>
      <c r="I36">
        <v>6.1</v>
      </c>
      <c r="J36">
        <v>27.9</v>
      </c>
      <c r="K36">
        <v>66</v>
      </c>
      <c r="L36">
        <v>14.9</v>
      </c>
      <c r="M36">
        <v>59</v>
      </c>
      <c r="N36">
        <v>43343</v>
      </c>
      <c r="O36">
        <v>617</v>
      </c>
      <c r="P36">
        <v>7452162</v>
      </c>
      <c r="Q36">
        <v>7904847</v>
      </c>
      <c r="R36">
        <v>-452685</v>
      </c>
      <c r="S36">
        <v>8478</v>
      </c>
      <c r="T36">
        <v>8993</v>
      </c>
      <c r="U36">
        <v>-515</v>
      </c>
      <c r="V36">
        <v>393</v>
      </c>
      <c r="W36">
        <v>4.3700656065828998</v>
      </c>
      <c r="X36">
        <v>1.3918376975701801</v>
      </c>
      <c r="Y36">
        <v>40.200000000000003</v>
      </c>
      <c r="Z36">
        <v>1</v>
      </c>
      <c r="AA36">
        <v>0</v>
      </c>
      <c r="AB36">
        <v>0</v>
      </c>
      <c r="AC36">
        <v>1</v>
      </c>
    </row>
    <row r="37" spans="1:29" x14ac:dyDescent="0.35">
      <c r="A37">
        <v>100743</v>
      </c>
      <c r="B37" t="s">
        <v>75</v>
      </c>
      <c r="C37" t="s">
        <v>72</v>
      </c>
      <c r="D37" t="s">
        <v>31</v>
      </c>
      <c r="E37" t="s">
        <v>32</v>
      </c>
      <c r="F37">
        <v>1</v>
      </c>
      <c r="G37">
        <v>1344</v>
      </c>
      <c r="H37">
        <v>161</v>
      </c>
      <c r="I37">
        <v>2.1</v>
      </c>
      <c r="J37">
        <v>29.1</v>
      </c>
      <c r="K37">
        <v>72</v>
      </c>
      <c r="L37">
        <v>15.1</v>
      </c>
      <c r="M37">
        <v>75</v>
      </c>
      <c r="N37">
        <v>42836</v>
      </c>
      <c r="O37">
        <v>617</v>
      </c>
      <c r="P37">
        <v>10264128</v>
      </c>
      <c r="Q37">
        <v>9799104</v>
      </c>
      <c r="R37">
        <v>465024</v>
      </c>
      <c r="S37">
        <v>7637</v>
      </c>
      <c r="T37">
        <v>7291</v>
      </c>
      <c r="U37">
        <v>346</v>
      </c>
      <c r="V37">
        <v>299</v>
      </c>
      <c r="W37">
        <v>4.1009463722397497</v>
      </c>
      <c r="X37">
        <v>0.40591855440618002</v>
      </c>
      <c r="Y37">
        <v>35.5</v>
      </c>
      <c r="Z37">
        <v>1</v>
      </c>
      <c r="AA37">
        <v>0</v>
      </c>
      <c r="AB37">
        <v>1</v>
      </c>
      <c r="AC37">
        <v>1</v>
      </c>
    </row>
    <row r="38" spans="1:29" x14ac:dyDescent="0.35">
      <c r="A38">
        <v>100745</v>
      </c>
      <c r="B38" t="s">
        <v>76</v>
      </c>
      <c r="C38" t="s">
        <v>72</v>
      </c>
      <c r="D38" t="s">
        <v>31</v>
      </c>
      <c r="E38" t="s">
        <v>41</v>
      </c>
      <c r="F38">
        <v>1</v>
      </c>
      <c r="G38">
        <v>1377</v>
      </c>
      <c r="H38">
        <v>223</v>
      </c>
      <c r="I38">
        <v>2.2000000000000002</v>
      </c>
      <c r="J38">
        <v>15.7</v>
      </c>
      <c r="K38">
        <v>73.7</v>
      </c>
      <c r="L38">
        <v>17.2</v>
      </c>
      <c r="M38">
        <v>80</v>
      </c>
      <c r="N38">
        <v>46163</v>
      </c>
      <c r="O38">
        <v>617</v>
      </c>
      <c r="P38">
        <v>9663786</v>
      </c>
      <c r="Q38">
        <v>10342647</v>
      </c>
      <c r="R38">
        <v>-678861</v>
      </c>
      <c r="S38">
        <v>7018</v>
      </c>
      <c r="T38">
        <v>7511</v>
      </c>
      <c r="U38">
        <v>-493</v>
      </c>
      <c r="V38">
        <v>285</v>
      </c>
      <c r="W38">
        <v>3.79443482891759</v>
      </c>
      <c r="X38">
        <v>2.1373610715303499</v>
      </c>
      <c r="Y38">
        <v>42.4</v>
      </c>
      <c r="Z38">
        <v>0</v>
      </c>
      <c r="AA38">
        <v>0</v>
      </c>
      <c r="AB38">
        <v>1</v>
      </c>
      <c r="AC38">
        <v>1</v>
      </c>
    </row>
    <row r="39" spans="1:29" x14ac:dyDescent="0.35">
      <c r="A39">
        <v>100747</v>
      </c>
      <c r="B39" t="s">
        <v>77</v>
      </c>
      <c r="C39" t="s">
        <v>72</v>
      </c>
      <c r="D39" t="s">
        <v>31</v>
      </c>
      <c r="E39" t="s">
        <v>32</v>
      </c>
      <c r="F39">
        <v>1</v>
      </c>
      <c r="G39">
        <v>861</v>
      </c>
      <c r="H39">
        <v>159</v>
      </c>
      <c r="I39">
        <v>1.5</v>
      </c>
      <c r="J39">
        <v>22.1</v>
      </c>
      <c r="K39">
        <v>54.7</v>
      </c>
      <c r="L39">
        <v>16.8</v>
      </c>
      <c r="M39">
        <v>52</v>
      </c>
      <c r="N39">
        <v>42253</v>
      </c>
      <c r="O39">
        <v>617</v>
      </c>
      <c r="P39">
        <v>7001652</v>
      </c>
      <c r="Q39">
        <v>7157493</v>
      </c>
      <c r="R39">
        <v>-155841</v>
      </c>
      <c r="S39">
        <v>8132</v>
      </c>
      <c r="T39">
        <v>8313</v>
      </c>
      <c r="U39">
        <v>-181</v>
      </c>
      <c r="V39">
        <v>352</v>
      </c>
      <c r="W39">
        <v>4.2343317695176204</v>
      </c>
      <c r="X39">
        <v>1.5740285292670899</v>
      </c>
      <c r="Y39">
        <v>39.5</v>
      </c>
      <c r="Z39">
        <v>1</v>
      </c>
      <c r="AA39">
        <v>1</v>
      </c>
      <c r="AB39">
        <v>0</v>
      </c>
      <c r="AC39">
        <v>1</v>
      </c>
    </row>
    <row r="40" spans="1:29" x14ac:dyDescent="0.35">
      <c r="A40">
        <v>100748</v>
      </c>
      <c r="B40" t="s">
        <v>78</v>
      </c>
      <c r="C40" t="s">
        <v>72</v>
      </c>
      <c r="D40" t="s">
        <v>31</v>
      </c>
      <c r="E40" t="s">
        <v>32</v>
      </c>
      <c r="F40">
        <v>1</v>
      </c>
      <c r="G40">
        <v>687</v>
      </c>
      <c r="H40">
        <v>119</v>
      </c>
      <c r="I40">
        <v>5.9</v>
      </c>
      <c r="J40">
        <v>26.1</v>
      </c>
      <c r="K40">
        <v>36.9</v>
      </c>
      <c r="L40">
        <v>11.5</v>
      </c>
      <c r="M40">
        <v>52</v>
      </c>
      <c r="N40">
        <v>45766</v>
      </c>
      <c r="O40">
        <v>617</v>
      </c>
      <c r="P40">
        <v>5366157</v>
      </c>
      <c r="Q40">
        <v>5538594</v>
      </c>
      <c r="R40">
        <v>-172437</v>
      </c>
      <c r="S40">
        <v>7811</v>
      </c>
      <c r="T40">
        <v>8062</v>
      </c>
      <c r="U40">
        <v>-251</v>
      </c>
      <c r="V40">
        <v>340</v>
      </c>
      <c r="W40">
        <v>4.2173158025303898</v>
      </c>
      <c r="X40">
        <v>0.12802458071949799</v>
      </c>
      <c r="Y40">
        <v>39.9</v>
      </c>
      <c r="Z40">
        <v>1</v>
      </c>
      <c r="AA40">
        <v>0</v>
      </c>
      <c r="AB40">
        <v>0</v>
      </c>
      <c r="AC40">
        <v>1</v>
      </c>
    </row>
    <row r="41" spans="1:29" x14ac:dyDescent="0.35">
      <c r="A41">
        <v>100749</v>
      </c>
      <c r="B41" t="s">
        <v>79</v>
      </c>
      <c r="C41" t="s">
        <v>72</v>
      </c>
      <c r="D41" t="s">
        <v>31</v>
      </c>
      <c r="E41" t="s">
        <v>32</v>
      </c>
      <c r="F41">
        <v>1</v>
      </c>
      <c r="G41">
        <v>743</v>
      </c>
      <c r="H41">
        <v>107</v>
      </c>
      <c r="I41">
        <v>2.7</v>
      </c>
      <c r="J41">
        <v>13.4</v>
      </c>
      <c r="K41">
        <v>74.3</v>
      </c>
      <c r="L41">
        <v>14.7</v>
      </c>
      <c r="M41">
        <v>54</v>
      </c>
      <c r="N41">
        <v>40663</v>
      </c>
      <c r="O41">
        <v>617</v>
      </c>
      <c r="P41">
        <v>6022015</v>
      </c>
      <c r="Q41">
        <v>6121577</v>
      </c>
      <c r="R41">
        <v>-99562</v>
      </c>
      <c r="S41">
        <v>8105</v>
      </c>
      <c r="T41">
        <v>8239</v>
      </c>
      <c r="U41">
        <v>-134</v>
      </c>
      <c r="V41">
        <v>322</v>
      </c>
      <c r="W41">
        <v>3.90824129141886</v>
      </c>
      <c r="X41">
        <v>1.13510178901912</v>
      </c>
      <c r="Y41">
        <v>46.3</v>
      </c>
      <c r="Z41">
        <v>1</v>
      </c>
      <c r="AA41">
        <v>1</v>
      </c>
      <c r="AB41">
        <v>0</v>
      </c>
      <c r="AC41">
        <v>1</v>
      </c>
    </row>
    <row r="42" spans="1:29" x14ac:dyDescent="0.35">
      <c r="A42">
        <v>100750</v>
      </c>
      <c r="B42" t="s">
        <v>80</v>
      </c>
      <c r="C42" t="s">
        <v>72</v>
      </c>
      <c r="D42" t="s">
        <v>31</v>
      </c>
      <c r="E42" t="s">
        <v>34</v>
      </c>
      <c r="F42">
        <v>1</v>
      </c>
      <c r="G42">
        <v>879</v>
      </c>
      <c r="H42">
        <v>115</v>
      </c>
      <c r="I42">
        <v>0.9</v>
      </c>
      <c r="J42">
        <v>10.3</v>
      </c>
      <c r="K42">
        <v>74.2</v>
      </c>
      <c r="L42">
        <v>15.7</v>
      </c>
      <c r="M42">
        <v>58</v>
      </c>
      <c r="N42">
        <v>50203</v>
      </c>
      <c r="O42">
        <v>617</v>
      </c>
      <c r="P42">
        <v>6226836</v>
      </c>
      <c r="Q42">
        <v>6185523</v>
      </c>
      <c r="R42">
        <v>41313</v>
      </c>
      <c r="S42">
        <v>7084</v>
      </c>
      <c r="T42">
        <v>7037</v>
      </c>
      <c r="U42">
        <v>47</v>
      </c>
      <c r="V42">
        <v>278</v>
      </c>
      <c r="W42">
        <v>3.9505471081426702</v>
      </c>
      <c r="X42">
        <v>10.2625635234331</v>
      </c>
      <c r="Y42">
        <v>56.6</v>
      </c>
      <c r="Z42">
        <v>0</v>
      </c>
      <c r="AA42">
        <v>0</v>
      </c>
      <c r="AB42">
        <v>1</v>
      </c>
      <c r="AC42">
        <v>1</v>
      </c>
    </row>
    <row r="43" spans="1:29" x14ac:dyDescent="0.35">
      <c r="A43">
        <v>100752</v>
      </c>
      <c r="B43" t="s">
        <v>81</v>
      </c>
      <c r="C43" t="s">
        <v>72</v>
      </c>
      <c r="D43" t="s">
        <v>31</v>
      </c>
      <c r="E43" t="s">
        <v>32</v>
      </c>
      <c r="F43">
        <v>1</v>
      </c>
      <c r="G43">
        <v>766</v>
      </c>
      <c r="H43">
        <v>141</v>
      </c>
      <c r="I43">
        <v>2.2000000000000002</v>
      </c>
      <c r="J43">
        <v>15.1</v>
      </c>
      <c r="K43">
        <v>88.3</v>
      </c>
      <c r="L43">
        <v>13</v>
      </c>
      <c r="M43">
        <v>59</v>
      </c>
      <c r="N43">
        <v>43500</v>
      </c>
      <c r="O43">
        <v>617</v>
      </c>
      <c r="P43">
        <v>5854538</v>
      </c>
      <c r="Q43">
        <v>6078976</v>
      </c>
      <c r="R43">
        <v>-224438</v>
      </c>
      <c r="S43">
        <v>7643</v>
      </c>
      <c r="T43">
        <v>7936</v>
      </c>
      <c r="U43">
        <v>-293</v>
      </c>
      <c r="V43">
        <v>425</v>
      </c>
      <c r="W43">
        <v>5.3553427419354804</v>
      </c>
      <c r="X43">
        <v>1.9887478738715201</v>
      </c>
      <c r="Y43">
        <v>51.9</v>
      </c>
      <c r="Z43">
        <v>1</v>
      </c>
      <c r="AA43">
        <v>0</v>
      </c>
      <c r="AB43">
        <v>0</v>
      </c>
      <c r="AC43">
        <v>1</v>
      </c>
    </row>
    <row r="44" spans="1:29" x14ac:dyDescent="0.35">
      <c r="A44">
        <v>100849</v>
      </c>
      <c r="B44" t="s">
        <v>82</v>
      </c>
      <c r="C44" t="s">
        <v>83</v>
      </c>
      <c r="D44" t="s">
        <v>31</v>
      </c>
      <c r="E44" t="s">
        <v>34</v>
      </c>
      <c r="F44">
        <v>1</v>
      </c>
      <c r="G44">
        <v>793</v>
      </c>
      <c r="H44">
        <v>125</v>
      </c>
      <c r="I44">
        <v>1</v>
      </c>
      <c r="J44">
        <v>17.100000000000001</v>
      </c>
      <c r="K44">
        <v>70.400000000000006</v>
      </c>
      <c r="L44">
        <v>12.3</v>
      </c>
      <c r="M44">
        <v>63</v>
      </c>
      <c r="N44">
        <v>44624</v>
      </c>
      <c r="O44">
        <v>643.4</v>
      </c>
      <c r="P44">
        <v>6595381</v>
      </c>
      <c r="Q44">
        <v>6693713</v>
      </c>
      <c r="R44">
        <v>-98332</v>
      </c>
      <c r="S44">
        <v>8317</v>
      </c>
      <c r="T44">
        <v>8441</v>
      </c>
      <c r="U44">
        <v>-124</v>
      </c>
      <c r="V44">
        <v>677</v>
      </c>
      <c r="W44">
        <v>8.0203767326146203</v>
      </c>
      <c r="X44">
        <v>8.3684020680533795</v>
      </c>
      <c r="Y44">
        <v>53.2</v>
      </c>
      <c r="Z44">
        <v>0</v>
      </c>
      <c r="AA44">
        <v>0</v>
      </c>
      <c r="AB44">
        <v>1</v>
      </c>
      <c r="AC44">
        <v>1</v>
      </c>
    </row>
    <row r="45" spans="1:29" x14ac:dyDescent="0.35">
      <c r="A45">
        <v>100857</v>
      </c>
      <c r="B45" t="s">
        <v>84</v>
      </c>
      <c r="C45" t="s">
        <v>83</v>
      </c>
      <c r="D45" t="s">
        <v>31</v>
      </c>
      <c r="E45" t="s">
        <v>41</v>
      </c>
      <c r="F45">
        <v>1</v>
      </c>
      <c r="G45">
        <v>675</v>
      </c>
      <c r="H45">
        <v>129</v>
      </c>
      <c r="I45">
        <v>1.5</v>
      </c>
      <c r="J45">
        <v>21.4</v>
      </c>
      <c r="K45">
        <v>59.4</v>
      </c>
      <c r="L45">
        <v>10.6</v>
      </c>
      <c r="M45">
        <v>71</v>
      </c>
      <c r="N45">
        <v>44724</v>
      </c>
      <c r="O45">
        <v>643.4</v>
      </c>
      <c r="P45">
        <v>6062175</v>
      </c>
      <c r="Q45">
        <v>6459750</v>
      </c>
      <c r="R45">
        <v>-397575</v>
      </c>
      <c r="S45">
        <v>8981</v>
      </c>
      <c r="T45">
        <v>9570</v>
      </c>
      <c r="U45">
        <v>-589</v>
      </c>
      <c r="V45">
        <v>692</v>
      </c>
      <c r="W45">
        <v>7.2309299895506802</v>
      </c>
      <c r="X45">
        <v>1.56998107115021</v>
      </c>
      <c r="Y45">
        <v>52</v>
      </c>
      <c r="Z45">
        <v>0</v>
      </c>
      <c r="AA45">
        <v>0</v>
      </c>
      <c r="AB45">
        <v>1</v>
      </c>
      <c r="AC45">
        <v>1</v>
      </c>
    </row>
    <row r="46" spans="1:29" x14ac:dyDescent="0.35">
      <c r="A46">
        <v>100859</v>
      </c>
      <c r="B46" t="s">
        <v>85</v>
      </c>
      <c r="C46" t="s">
        <v>83</v>
      </c>
      <c r="D46" t="s">
        <v>31</v>
      </c>
      <c r="E46" t="s">
        <v>34</v>
      </c>
      <c r="F46">
        <v>1</v>
      </c>
      <c r="G46">
        <v>602</v>
      </c>
      <c r="H46">
        <v>115</v>
      </c>
      <c r="I46">
        <v>1.1000000000000001</v>
      </c>
      <c r="J46">
        <v>24.8</v>
      </c>
      <c r="K46">
        <v>40.5</v>
      </c>
      <c r="L46">
        <v>11.2</v>
      </c>
      <c r="M46">
        <v>56</v>
      </c>
      <c r="N46">
        <v>49720</v>
      </c>
      <c r="O46">
        <v>643.4</v>
      </c>
      <c r="P46">
        <v>5153120</v>
      </c>
      <c r="Q46">
        <v>5560072</v>
      </c>
      <c r="R46">
        <v>-406952</v>
      </c>
      <c r="S46">
        <v>8560</v>
      </c>
      <c r="T46">
        <v>9236</v>
      </c>
      <c r="U46">
        <v>-676</v>
      </c>
      <c r="V46">
        <v>667</v>
      </c>
      <c r="W46">
        <v>7.2217410134257296</v>
      </c>
      <c r="X46">
        <v>1.21495327102804</v>
      </c>
      <c r="Y46">
        <v>43.6</v>
      </c>
      <c r="Z46">
        <v>0</v>
      </c>
      <c r="AA46">
        <v>0</v>
      </c>
      <c r="AB46">
        <v>0</v>
      </c>
      <c r="AC46">
        <v>1</v>
      </c>
    </row>
    <row r="47" spans="1:29" x14ac:dyDescent="0.35">
      <c r="A47">
        <v>100965</v>
      </c>
      <c r="B47" t="s">
        <v>86</v>
      </c>
      <c r="C47" t="s">
        <v>87</v>
      </c>
      <c r="D47" t="s">
        <v>31</v>
      </c>
      <c r="E47" t="s">
        <v>32</v>
      </c>
      <c r="F47">
        <v>1</v>
      </c>
      <c r="G47">
        <v>735</v>
      </c>
      <c r="H47">
        <v>94</v>
      </c>
      <c r="I47">
        <v>3.4</v>
      </c>
      <c r="J47">
        <v>38.200000000000003</v>
      </c>
      <c r="K47">
        <v>30.3</v>
      </c>
      <c r="L47">
        <v>12.7</v>
      </c>
      <c r="M47">
        <v>68</v>
      </c>
      <c r="N47">
        <v>47286</v>
      </c>
      <c r="O47">
        <v>664.7</v>
      </c>
      <c r="P47">
        <v>8478225</v>
      </c>
      <c r="Q47">
        <v>8208480</v>
      </c>
      <c r="R47">
        <v>269745</v>
      </c>
      <c r="S47">
        <v>11535</v>
      </c>
      <c r="T47">
        <v>11168</v>
      </c>
      <c r="U47">
        <v>367</v>
      </c>
      <c r="V47">
        <v>460</v>
      </c>
      <c r="W47">
        <v>4.1189111747850999</v>
      </c>
      <c r="X47">
        <v>1.1703511053316</v>
      </c>
      <c r="Y47">
        <v>43.3</v>
      </c>
      <c r="Z47">
        <v>1</v>
      </c>
      <c r="AA47">
        <v>0</v>
      </c>
      <c r="AB47">
        <v>1</v>
      </c>
      <c r="AC47">
        <v>1</v>
      </c>
    </row>
    <row r="48" spans="1:29" x14ac:dyDescent="0.35">
      <c r="A48">
        <v>100966</v>
      </c>
      <c r="B48" t="s">
        <v>88</v>
      </c>
      <c r="C48" t="s">
        <v>87</v>
      </c>
      <c r="D48" t="s">
        <v>31</v>
      </c>
      <c r="E48" t="s">
        <v>32</v>
      </c>
      <c r="F48">
        <v>1</v>
      </c>
      <c r="G48">
        <v>955</v>
      </c>
      <c r="H48">
        <v>161</v>
      </c>
      <c r="I48">
        <v>5.5</v>
      </c>
      <c r="J48">
        <v>52.4</v>
      </c>
      <c r="K48">
        <v>13.9</v>
      </c>
      <c r="L48">
        <v>13.9</v>
      </c>
      <c r="M48">
        <v>68</v>
      </c>
      <c r="N48">
        <v>45308</v>
      </c>
      <c r="O48">
        <v>664.7</v>
      </c>
      <c r="P48">
        <v>11018790</v>
      </c>
      <c r="Q48">
        <v>10868855</v>
      </c>
      <c r="R48">
        <v>149935</v>
      </c>
      <c r="S48">
        <v>11538</v>
      </c>
      <c r="T48">
        <v>11381</v>
      </c>
      <c r="U48">
        <v>157</v>
      </c>
      <c r="V48">
        <v>440</v>
      </c>
      <c r="W48">
        <v>3.8660926104911701</v>
      </c>
      <c r="X48">
        <v>0.76269717455364905</v>
      </c>
      <c r="Y48">
        <v>44.6</v>
      </c>
      <c r="Z48">
        <v>1</v>
      </c>
      <c r="AA48">
        <v>0</v>
      </c>
      <c r="AB48">
        <v>1</v>
      </c>
      <c r="AC48">
        <v>1</v>
      </c>
    </row>
    <row r="49" spans="1:29" x14ac:dyDescent="0.35">
      <c r="A49">
        <v>100967</v>
      </c>
      <c r="B49" t="s">
        <v>89</v>
      </c>
      <c r="C49" t="s">
        <v>87</v>
      </c>
      <c r="D49" t="s">
        <v>31</v>
      </c>
      <c r="E49" t="s">
        <v>32</v>
      </c>
      <c r="F49">
        <v>1</v>
      </c>
      <c r="G49">
        <v>1488</v>
      </c>
      <c r="H49">
        <v>226</v>
      </c>
      <c r="I49">
        <v>5.9</v>
      </c>
      <c r="J49">
        <v>35.1</v>
      </c>
      <c r="K49">
        <v>20.3</v>
      </c>
      <c r="L49">
        <v>14.1</v>
      </c>
      <c r="M49">
        <v>108</v>
      </c>
      <c r="N49">
        <v>45464</v>
      </c>
      <c r="O49">
        <v>664.7</v>
      </c>
      <c r="P49">
        <v>12935184</v>
      </c>
      <c r="Q49">
        <v>13006608</v>
      </c>
      <c r="R49">
        <v>-71424</v>
      </c>
      <c r="S49">
        <v>8693</v>
      </c>
      <c r="T49">
        <v>8741</v>
      </c>
      <c r="U49">
        <v>-48</v>
      </c>
      <c r="V49">
        <v>608</v>
      </c>
      <c r="W49">
        <v>6.9557258894863301</v>
      </c>
      <c r="X49">
        <v>5.7517542850569398E-2</v>
      </c>
      <c r="Y49">
        <v>49</v>
      </c>
      <c r="Z49">
        <v>1</v>
      </c>
      <c r="AA49">
        <v>0</v>
      </c>
      <c r="AB49">
        <v>1</v>
      </c>
      <c r="AC49">
        <v>1</v>
      </c>
    </row>
    <row r="50" spans="1:29" x14ac:dyDescent="0.35">
      <c r="A50">
        <v>100972</v>
      </c>
      <c r="B50" t="s">
        <v>90</v>
      </c>
      <c r="C50" t="s">
        <v>87</v>
      </c>
      <c r="D50" t="s">
        <v>31</v>
      </c>
      <c r="E50" t="s">
        <v>32</v>
      </c>
      <c r="F50">
        <v>1</v>
      </c>
      <c r="G50">
        <v>815</v>
      </c>
      <c r="H50">
        <v>112</v>
      </c>
      <c r="I50">
        <v>4.9000000000000004</v>
      </c>
      <c r="J50">
        <v>40.700000000000003</v>
      </c>
      <c r="K50">
        <v>40.4</v>
      </c>
      <c r="L50">
        <v>13.5</v>
      </c>
      <c r="M50">
        <v>58</v>
      </c>
      <c r="N50">
        <v>44887</v>
      </c>
      <c r="O50">
        <v>664.7</v>
      </c>
      <c r="P50">
        <v>7163850</v>
      </c>
      <c r="Q50">
        <v>7115765</v>
      </c>
      <c r="R50">
        <v>48085</v>
      </c>
      <c r="S50">
        <v>8790</v>
      </c>
      <c r="T50">
        <v>8731</v>
      </c>
      <c r="U50">
        <v>59</v>
      </c>
      <c r="V50">
        <v>510</v>
      </c>
      <c r="W50">
        <v>5.8412552972168097</v>
      </c>
      <c r="X50">
        <v>1.46757679180887</v>
      </c>
      <c r="Y50">
        <v>50.4</v>
      </c>
      <c r="Z50">
        <v>1</v>
      </c>
      <c r="AA50">
        <v>0</v>
      </c>
      <c r="AB50">
        <v>1</v>
      </c>
      <c r="AC50">
        <v>1</v>
      </c>
    </row>
    <row r="51" spans="1:29" x14ac:dyDescent="0.35">
      <c r="A51">
        <v>100973</v>
      </c>
      <c r="B51" t="s">
        <v>91</v>
      </c>
      <c r="C51" t="s">
        <v>87</v>
      </c>
      <c r="D51" t="s">
        <v>31</v>
      </c>
      <c r="E51" t="s">
        <v>32</v>
      </c>
      <c r="F51">
        <v>1</v>
      </c>
      <c r="G51">
        <v>1265</v>
      </c>
      <c r="H51">
        <v>196</v>
      </c>
      <c r="I51">
        <v>3.4</v>
      </c>
      <c r="J51">
        <v>50.8</v>
      </c>
      <c r="K51">
        <v>7.6</v>
      </c>
      <c r="L51">
        <v>13.7</v>
      </c>
      <c r="M51">
        <v>91</v>
      </c>
      <c r="N51">
        <v>46350</v>
      </c>
      <c r="O51">
        <v>664.7</v>
      </c>
      <c r="P51">
        <v>11201575</v>
      </c>
      <c r="Q51">
        <v>11238260</v>
      </c>
      <c r="R51">
        <v>-36685</v>
      </c>
      <c r="S51">
        <v>8855</v>
      </c>
      <c r="T51">
        <v>8884</v>
      </c>
      <c r="U51">
        <v>-29</v>
      </c>
      <c r="V51">
        <v>584</v>
      </c>
      <c r="W51">
        <v>6.5736154885186897</v>
      </c>
      <c r="X51">
        <v>1.1180124223602499</v>
      </c>
      <c r="Y51">
        <v>47.8</v>
      </c>
      <c r="Z51">
        <v>1</v>
      </c>
      <c r="AA51">
        <v>0</v>
      </c>
      <c r="AB51">
        <v>1</v>
      </c>
      <c r="AC51">
        <v>1</v>
      </c>
    </row>
    <row r="52" spans="1:29" x14ac:dyDescent="0.35">
      <c r="A52">
        <v>100974</v>
      </c>
      <c r="B52" t="s">
        <v>92</v>
      </c>
      <c r="C52" t="s">
        <v>87</v>
      </c>
      <c r="D52" t="s">
        <v>31</v>
      </c>
      <c r="E52" t="s">
        <v>32</v>
      </c>
      <c r="F52">
        <v>1</v>
      </c>
      <c r="G52">
        <v>1109</v>
      </c>
      <c r="H52">
        <v>156</v>
      </c>
      <c r="I52">
        <v>5.2</v>
      </c>
      <c r="J52">
        <v>33.1</v>
      </c>
      <c r="K52">
        <v>24</v>
      </c>
      <c r="L52">
        <v>11.9</v>
      </c>
      <c r="M52">
        <v>91</v>
      </c>
      <c r="N52">
        <v>46086</v>
      </c>
      <c r="O52">
        <v>664.7</v>
      </c>
      <c r="P52">
        <v>10650836</v>
      </c>
      <c r="Q52">
        <v>10688542</v>
      </c>
      <c r="R52">
        <v>-37706</v>
      </c>
      <c r="S52">
        <v>9604</v>
      </c>
      <c r="T52">
        <v>9638</v>
      </c>
      <c r="U52">
        <v>-34</v>
      </c>
      <c r="V52">
        <v>573</v>
      </c>
      <c r="W52">
        <v>5.9452168499688698</v>
      </c>
      <c r="X52">
        <v>1.2390670553935901</v>
      </c>
      <c r="Y52">
        <v>45.2</v>
      </c>
      <c r="Z52">
        <v>1</v>
      </c>
      <c r="AA52">
        <v>0</v>
      </c>
      <c r="AB52">
        <v>1</v>
      </c>
      <c r="AC52">
        <v>1</v>
      </c>
    </row>
    <row r="53" spans="1:29" x14ac:dyDescent="0.35">
      <c r="A53">
        <v>100975</v>
      </c>
      <c r="B53" t="s">
        <v>93</v>
      </c>
      <c r="C53" t="s">
        <v>87</v>
      </c>
      <c r="D53" t="s">
        <v>31</v>
      </c>
      <c r="E53" t="s">
        <v>34</v>
      </c>
      <c r="F53">
        <v>1</v>
      </c>
      <c r="G53">
        <v>1488</v>
      </c>
      <c r="H53">
        <v>239</v>
      </c>
      <c r="I53">
        <v>0.8</v>
      </c>
      <c r="J53">
        <v>45.5</v>
      </c>
      <c r="K53">
        <v>45.9</v>
      </c>
      <c r="L53">
        <v>13.1</v>
      </c>
      <c r="M53">
        <v>115</v>
      </c>
      <c r="N53">
        <v>45717</v>
      </c>
      <c r="O53">
        <v>664.7</v>
      </c>
      <c r="P53">
        <v>12420336</v>
      </c>
      <c r="Q53">
        <v>13086960</v>
      </c>
      <c r="R53">
        <v>-666624</v>
      </c>
      <c r="S53">
        <v>8347</v>
      </c>
      <c r="T53">
        <v>8795</v>
      </c>
      <c r="U53">
        <v>-448</v>
      </c>
      <c r="V53">
        <v>615</v>
      </c>
      <c r="W53">
        <v>6.9926094371802199</v>
      </c>
      <c r="X53">
        <v>0.263567748891817</v>
      </c>
      <c r="Y53">
        <v>53.8</v>
      </c>
      <c r="Z53">
        <v>0</v>
      </c>
      <c r="AA53">
        <v>0</v>
      </c>
      <c r="AB53">
        <v>1</v>
      </c>
      <c r="AC53">
        <v>1</v>
      </c>
    </row>
    <row r="54" spans="1:29" x14ac:dyDescent="0.35">
      <c r="A54">
        <v>100977</v>
      </c>
      <c r="B54" t="s">
        <v>94</v>
      </c>
      <c r="C54" t="s">
        <v>87</v>
      </c>
      <c r="D54" t="s">
        <v>31</v>
      </c>
      <c r="E54" t="s">
        <v>32</v>
      </c>
      <c r="F54">
        <v>1</v>
      </c>
      <c r="G54">
        <v>1499</v>
      </c>
      <c r="H54">
        <v>195</v>
      </c>
      <c r="I54">
        <v>3.3</v>
      </c>
      <c r="J54">
        <v>30.8</v>
      </c>
      <c r="K54">
        <v>30.3</v>
      </c>
      <c r="L54">
        <v>11.9</v>
      </c>
      <c r="M54">
        <v>121</v>
      </c>
      <c r="N54">
        <v>41513</v>
      </c>
      <c r="O54">
        <v>664.7</v>
      </c>
      <c r="P54">
        <v>11753659</v>
      </c>
      <c r="Q54">
        <v>11951527</v>
      </c>
      <c r="R54">
        <v>-197868</v>
      </c>
      <c r="S54">
        <v>7841</v>
      </c>
      <c r="T54">
        <v>7973</v>
      </c>
      <c r="U54">
        <v>-132</v>
      </c>
      <c r="V54">
        <v>433</v>
      </c>
      <c r="W54">
        <v>5.43082904803713</v>
      </c>
      <c r="X54">
        <v>0.714194618033414</v>
      </c>
      <c r="Y54">
        <v>50.2</v>
      </c>
      <c r="Z54">
        <v>1</v>
      </c>
      <c r="AA54">
        <v>0</v>
      </c>
      <c r="AB54">
        <v>1</v>
      </c>
      <c r="AC54">
        <v>1</v>
      </c>
    </row>
    <row r="55" spans="1:29" x14ac:dyDescent="0.35">
      <c r="A55">
        <v>100978</v>
      </c>
      <c r="B55" t="s">
        <v>95</v>
      </c>
      <c r="C55" t="s">
        <v>87</v>
      </c>
      <c r="D55" t="s">
        <v>31</v>
      </c>
      <c r="E55" t="s">
        <v>34</v>
      </c>
      <c r="F55">
        <v>1</v>
      </c>
      <c r="G55">
        <v>890</v>
      </c>
      <c r="H55">
        <v>128</v>
      </c>
      <c r="I55">
        <v>0.7</v>
      </c>
      <c r="J55">
        <v>20.3</v>
      </c>
      <c r="K55">
        <v>54.9</v>
      </c>
      <c r="L55">
        <v>8.1</v>
      </c>
      <c r="M55">
        <v>111</v>
      </c>
      <c r="N55">
        <v>44857</v>
      </c>
      <c r="O55">
        <v>664.7</v>
      </c>
      <c r="P55">
        <v>6870800</v>
      </c>
      <c r="Q55">
        <v>7169840</v>
      </c>
      <c r="R55">
        <v>-299040</v>
      </c>
      <c r="S55">
        <v>7720</v>
      </c>
      <c r="T55">
        <v>8056</v>
      </c>
      <c r="U55">
        <v>-336</v>
      </c>
      <c r="V55">
        <v>821</v>
      </c>
      <c r="W55">
        <v>10.1911618669315</v>
      </c>
      <c r="X55">
        <v>0.64766839378238295</v>
      </c>
      <c r="Y55">
        <v>50.5</v>
      </c>
      <c r="Z55">
        <v>0</v>
      </c>
      <c r="AA55">
        <v>0</v>
      </c>
      <c r="AB55">
        <v>1</v>
      </c>
      <c r="AC55">
        <v>1</v>
      </c>
    </row>
    <row r="56" spans="1:29" x14ac:dyDescent="0.35">
      <c r="A56">
        <v>100979</v>
      </c>
      <c r="B56" t="s">
        <v>96</v>
      </c>
      <c r="C56" t="s">
        <v>87</v>
      </c>
      <c r="D56" t="s">
        <v>31</v>
      </c>
      <c r="E56" t="s">
        <v>32</v>
      </c>
      <c r="F56">
        <v>1</v>
      </c>
      <c r="G56">
        <v>668</v>
      </c>
      <c r="H56">
        <v>93</v>
      </c>
      <c r="I56">
        <v>1.8</v>
      </c>
      <c r="J56">
        <v>48.5</v>
      </c>
      <c r="K56">
        <v>69.599999999999994</v>
      </c>
      <c r="L56">
        <v>12</v>
      </c>
      <c r="M56">
        <v>46</v>
      </c>
      <c r="N56">
        <v>49007</v>
      </c>
      <c r="O56">
        <v>664.7</v>
      </c>
      <c r="P56">
        <v>5725428</v>
      </c>
      <c r="Q56">
        <v>5769516</v>
      </c>
      <c r="R56">
        <v>-44088</v>
      </c>
      <c r="S56">
        <v>8571</v>
      </c>
      <c r="T56">
        <v>8637</v>
      </c>
      <c r="U56">
        <v>-66</v>
      </c>
      <c r="V56">
        <v>541</v>
      </c>
      <c r="W56">
        <v>6.2637489869167498</v>
      </c>
      <c r="X56">
        <v>1.07338700268347</v>
      </c>
      <c r="Y56">
        <v>39.799999999999997</v>
      </c>
      <c r="Z56">
        <v>1</v>
      </c>
      <c r="AA56">
        <v>0</v>
      </c>
      <c r="AB56">
        <v>1</v>
      </c>
      <c r="AC56">
        <v>1</v>
      </c>
    </row>
    <row r="57" spans="1:29" x14ac:dyDescent="0.35">
      <c r="A57">
        <v>101053</v>
      </c>
      <c r="B57" t="s">
        <v>97</v>
      </c>
      <c r="C57" t="s">
        <v>98</v>
      </c>
      <c r="D57" t="s">
        <v>31</v>
      </c>
      <c r="E57" t="s">
        <v>41</v>
      </c>
      <c r="F57">
        <v>1</v>
      </c>
      <c r="G57">
        <v>1229</v>
      </c>
      <c r="H57">
        <v>167</v>
      </c>
      <c r="I57">
        <v>1.4</v>
      </c>
      <c r="J57">
        <v>12.4</v>
      </c>
      <c r="K57">
        <v>51.1</v>
      </c>
      <c r="L57">
        <v>13.7</v>
      </c>
      <c r="M57">
        <v>89</v>
      </c>
      <c r="N57">
        <v>44020</v>
      </c>
      <c r="O57">
        <v>762.3</v>
      </c>
      <c r="P57">
        <v>8322788</v>
      </c>
      <c r="Q57">
        <v>8617748</v>
      </c>
      <c r="R57">
        <v>-294960</v>
      </c>
      <c r="S57">
        <v>6772</v>
      </c>
      <c r="T57">
        <v>7012</v>
      </c>
      <c r="U57">
        <v>-240</v>
      </c>
      <c r="V57">
        <v>516</v>
      </c>
      <c r="W57">
        <v>7.3588134626354798</v>
      </c>
      <c r="X57">
        <v>2.8942705256940302</v>
      </c>
      <c r="Y57">
        <v>45.8</v>
      </c>
      <c r="Z57">
        <v>0</v>
      </c>
      <c r="AA57">
        <v>0</v>
      </c>
      <c r="AB57">
        <v>1</v>
      </c>
      <c r="AC57">
        <v>1</v>
      </c>
    </row>
    <row r="58" spans="1:29" x14ac:dyDescent="0.35">
      <c r="A58">
        <v>101154</v>
      </c>
      <c r="B58" t="s">
        <v>99</v>
      </c>
      <c r="C58" t="s">
        <v>100</v>
      </c>
      <c r="D58" t="s">
        <v>31</v>
      </c>
      <c r="E58" t="s">
        <v>32</v>
      </c>
      <c r="F58">
        <v>1</v>
      </c>
      <c r="G58">
        <v>959</v>
      </c>
      <c r="H58">
        <v>151</v>
      </c>
      <c r="I58">
        <v>4.5</v>
      </c>
      <c r="J58">
        <v>28.7</v>
      </c>
      <c r="K58">
        <v>16.3</v>
      </c>
      <c r="L58">
        <v>11.8</v>
      </c>
      <c r="M58">
        <v>79</v>
      </c>
      <c r="N58">
        <v>43988</v>
      </c>
      <c r="O58">
        <v>781.8</v>
      </c>
      <c r="P58">
        <v>7839825</v>
      </c>
      <c r="Q58">
        <v>7897365</v>
      </c>
      <c r="R58">
        <v>-57540</v>
      </c>
      <c r="S58">
        <v>8175</v>
      </c>
      <c r="T58">
        <v>8235</v>
      </c>
      <c r="U58">
        <v>-60</v>
      </c>
      <c r="V58">
        <v>408</v>
      </c>
      <c r="W58">
        <v>4.95446265938069</v>
      </c>
      <c r="X58">
        <v>2.4831804281345602</v>
      </c>
      <c r="Y58">
        <v>50.8</v>
      </c>
      <c r="Z58">
        <v>1</v>
      </c>
      <c r="AA58">
        <v>0</v>
      </c>
      <c r="AB58">
        <v>1</v>
      </c>
      <c r="AC58">
        <v>1</v>
      </c>
    </row>
    <row r="59" spans="1:29" x14ac:dyDescent="0.35">
      <c r="A59">
        <v>101243</v>
      </c>
      <c r="B59" t="s">
        <v>101</v>
      </c>
      <c r="C59" t="s">
        <v>102</v>
      </c>
      <c r="D59" t="s">
        <v>31</v>
      </c>
      <c r="E59" t="s">
        <v>32</v>
      </c>
      <c r="F59">
        <v>1</v>
      </c>
      <c r="G59">
        <v>936</v>
      </c>
      <c r="H59">
        <v>135</v>
      </c>
      <c r="I59">
        <v>3.2</v>
      </c>
      <c r="J59">
        <v>26.9</v>
      </c>
      <c r="K59">
        <v>52.2</v>
      </c>
      <c r="L59">
        <v>12.6</v>
      </c>
      <c r="M59">
        <v>77</v>
      </c>
      <c r="N59">
        <v>52821</v>
      </c>
      <c r="O59">
        <v>543.29999999999995</v>
      </c>
      <c r="P59">
        <v>7614360</v>
      </c>
      <c r="Q59">
        <v>7808112</v>
      </c>
      <c r="R59">
        <v>-193752</v>
      </c>
      <c r="S59">
        <v>8135</v>
      </c>
      <c r="T59">
        <v>8342</v>
      </c>
      <c r="U59">
        <v>-207</v>
      </c>
      <c r="V59">
        <v>309</v>
      </c>
      <c r="W59">
        <v>3.7041476864061398</v>
      </c>
      <c r="X59">
        <v>0.12292562999385399</v>
      </c>
      <c r="Y59">
        <v>41.2</v>
      </c>
      <c r="Z59">
        <v>1</v>
      </c>
      <c r="AA59">
        <v>1</v>
      </c>
      <c r="AB59">
        <v>1</v>
      </c>
      <c r="AC59">
        <v>1</v>
      </c>
    </row>
    <row r="60" spans="1:29" x14ac:dyDescent="0.35">
      <c r="A60">
        <v>101244</v>
      </c>
      <c r="B60" t="s">
        <v>103</v>
      </c>
      <c r="C60" t="s">
        <v>102</v>
      </c>
      <c r="D60" t="s">
        <v>31</v>
      </c>
      <c r="E60" t="s">
        <v>32</v>
      </c>
      <c r="F60">
        <v>1</v>
      </c>
      <c r="G60">
        <v>1729</v>
      </c>
      <c r="H60">
        <v>285</v>
      </c>
      <c r="I60">
        <v>1</v>
      </c>
      <c r="J60">
        <v>18.3</v>
      </c>
      <c r="K60">
        <v>31</v>
      </c>
      <c r="L60">
        <v>15.8</v>
      </c>
      <c r="M60">
        <v>114</v>
      </c>
      <c r="N60">
        <v>48750</v>
      </c>
      <c r="O60">
        <v>543.29999999999995</v>
      </c>
      <c r="P60">
        <v>13380731</v>
      </c>
      <c r="Q60">
        <v>13344422</v>
      </c>
      <c r="R60">
        <v>36309</v>
      </c>
      <c r="S60">
        <v>7739</v>
      </c>
      <c r="T60">
        <v>7718</v>
      </c>
      <c r="U60">
        <v>21</v>
      </c>
      <c r="V60">
        <v>758</v>
      </c>
      <c r="W60">
        <v>9.8211972013475002</v>
      </c>
      <c r="X60">
        <v>0.56854890812766501</v>
      </c>
      <c r="Y60">
        <v>45.6</v>
      </c>
      <c r="Z60">
        <v>1</v>
      </c>
      <c r="AA60">
        <v>1</v>
      </c>
      <c r="AB60">
        <v>1</v>
      </c>
      <c r="AC60">
        <v>1</v>
      </c>
    </row>
    <row r="61" spans="1:29" x14ac:dyDescent="0.35">
      <c r="A61">
        <v>101245</v>
      </c>
      <c r="B61" t="s">
        <v>104</v>
      </c>
      <c r="C61" t="s">
        <v>102</v>
      </c>
      <c r="D61" t="s">
        <v>31</v>
      </c>
      <c r="E61" t="s">
        <v>32</v>
      </c>
      <c r="F61">
        <v>1</v>
      </c>
      <c r="G61">
        <v>1845</v>
      </c>
      <c r="H61">
        <v>267</v>
      </c>
      <c r="I61">
        <v>1.2</v>
      </c>
      <c r="J61">
        <v>16.8</v>
      </c>
      <c r="K61">
        <v>60.9</v>
      </c>
      <c r="L61">
        <v>13.9</v>
      </c>
      <c r="M61">
        <v>136</v>
      </c>
      <c r="N61">
        <v>41130</v>
      </c>
      <c r="O61">
        <v>543.29999999999995</v>
      </c>
      <c r="P61">
        <v>12627180</v>
      </c>
      <c r="Q61">
        <v>12653010</v>
      </c>
      <c r="R61">
        <v>-25830</v>
      </c>
      <c r="S61">
        <v>6844</v>
      </c>
      <c r="T61">
        <v>6858</v>
      </c>
      <c r="U61">
        <v>-14</v>
      </c>
      <c r="V61">
        <v>475</v>
      </c>
      <c r="W61">
        <v>6.9262175561388197</v>
      </c>
      <c r="X61">
        <v>3.1268264172998199</v>
      </c>
      <c r="Y61">
        <v>47.4</v>
      </c>
      <c r="Z61">
        <v>1</v>
      </c>
      <c r="AA61">
        <v>0</v>
      </c>
      <c r="AB61">
        <v>1</v>
      </c>
      <c r="AC61">
        <v>1</v>
      </c>
    </row>
    <row r="62" spans="1:29" x14ac:dyDescent="0.35">
      <c r="A62">
        <v>101247</v>
      </c>
      <c r="B62" t="s">
        <v>105</v>
      </c>
      <c r="C62" t="s">
        <v>102</v>
      </c>
      <c r="D62" t="s">
        <v>31</v>
      </c>
      <c r="E62" t="s">
        <v>32</v>
      </c>
      <c r="F62">
        <v>1</v>
      </c>
      <c r="G62">
        <v>1233</v>
      </c>
      <c r="H62">
        <v>179</v>
      </c>
      <c r="I62">
        <v>1.2</v>
      </c>
      <c r="J62">
        <v>10</v>
      </c>
      <c r="K62">
        <v>57.2</v>
      </c>
      <c r="L62">
        <v>15.5</v>
      </c>
      <c r="M62">
        <v>82</v>
      </c>
      <c r="N62">
        <v>51071</v>
      </c>
      <c r="O62">
        <v>543.29999999999995</v>
      </c>
      <c r="P62">
        <v>7738308</v>
      </c>
      <c r="Q62">
        <v>7638435</v>
      </c>
      <c r="R62">
        <v>99873</v>
      </c>
      <c r="S62">
        <v>6276</v>
      </c>
      <c r="T62">
        <v>6195</v>
      </c>
      <c r="U62">
        <v>81</v>
      </c>
      <c r="V62">
        <v>211</v>
      </c>
      <c r="W62">
        <v>3.4059725585149301</v>
      </c>
      <c r="X62">
        <v>1.64117272147865</v>
      </c>
      <c r="Y62">
        <v>52.7</v>
      </c>
      <c r="Z62">
        <v>1</v>
      </c>
      <c r="AA62">
        <v>0</v>
      </c>
      <c r="AB62">
        <v>1</v>
      </c>
      <c r="AC62">
        <v>1</v>
      </c>
    </row>
    <row r="63" spans="1:29" x14ac:dyDescent="0.35">
      <c r="A63">
        <v>101345</v>
      </c>
      <c r="B63" t="s">
        <v>106</v>
      </c>
      <c r="C63" t="s">
        <v>107</v>
      </c>
      <c r="D63" t="s">
        <v>31</v>
      </c>
      <c r="E63" t="s">
        <v>32</v>
      </c>
      <c r="F63">
        <v>1</v>
      </c>
      <c r="G63">
        <v>788</v>
      </c>
      <c r="H63">
        <v>152</v>
      </c>
      <c r="I63">
        <v>2.7</v>
      </c>
      <c r="J63">
        <v>22.3</v>
      </c>
      <c r="K63">
        <v>60.6</v>
      </c>
      <c r="L63">
        <v>13.5</v>
      </c>
      <c r="M63">
        <v>57</v>
      </c>
      <c r="N63">
        <v>41785</v>
      </c>
      <c r="O63">
        <v>637.70000000000005</v>
      </c>
      <c r="P63">
        <v>5372584</v>
      </c>
      <c r="Q63">
        <v>5367068</v>
      </c>
      <c r="R63">
        <v>5516</v>
      </c>
      <c r="S63">
        <v>6818</v>
      </c>
      <c r="T63">
        <v>6811</v>
      </c>
      <c r="U63">
        <v>7</v>
      </c>
      <c r="V63">
        <v>272</v>
      </c>
      <c r="W63">
        <v>3.9935398619879598</v>
      </c>
      <c r="X63">
        <v>0.58668231152830697</v>
      </c>
      <c r="Y63">
        <v>39.700000000000003</v>
      </c>
      <c r="Z63">
        <v>1</v>
      </c>
      <c r="AA63">
        <v>0</v>
      </c>
      <c r="AB63">
        <v>0</v>
      </c>
      <c r="AC63">
        <v>1</v>
      </c>
    </row>
    <row r="64" spans="1:29" x14ac:dyDescent="0.35">
      <c r="A64">
        <v>101361</v>
      </c>
      <c r="B64" t="s">
        <v>108</v>
      </c>
      <c r="C64" t="s">
        <v>107</v>
      </c>
      <c r="D64" t="s">
        <v>31</v>
      </c>
      <c r="E64" t="s">
        <v>34</v>
      </c>
      <c r="F64">
        <v>1</v>
      </c>
      <c r="G64">
        <v>769</v>
      </c>
      <c r="H64">
        <v>95</v>
      </c>
      <c r="I64">
        <v>0.3</v>
      </c>
      <c r="J64">
        <v>2.2000000000000002</v>
      </c>
      <c r="K64">
        <v>60.8</v>
      </c>
      <c r="L64">
        <v>15.4</v>
      </c>
      <c r="M64">
        <v>50</v>
      </c>
      <c r="N64">
        <v>43460</v>
      </c>
      <c r="O64">
        <v>637.70000000000005</v>
      </c>
      <c r="P64">
        <v>4591699</v>
      </c>
      <c r="Q64">
        <v>4706280</v>
      </c>
      <c r="R64">
        <v>-114581</v>
      </c>
      <c r="S64">
        <v>5971</v>
      </c>
      <c r="T64">
        <v>6120</v>
      </c>
      <c r="U64">
        <v>-149</v>
      </c>
      <c r="V64">
        <v>422</v>
      </c>
      <c r="W64">
        <v>6.8954248366013102</v>
      </c>
      <c r="X64">
        <v>10.835705911907599</v>
      </c>
      <c r="Y64">
        <v>77.8</v>
      </c>
      <c r="Z64">
        <v>0</v>
      </c>
      <c r="AA64">
        <v>0</v>
      </c>
      <c r="AB64">
        <v>1</v>
      </c>
      <c r="AC64">
        <v>1</v>
      </c>
    </row>
    <row r="65" spans="1:29" x14ac:dyDescent="0.35">
      <c r="A65">
        <v>101362</v>
      </c>
      <c r="B65" t="s">
        <v>109</v>
      </c>
      <c r="C65" t="s">
        <v>107</v>
      </c>
      <c r="D65" t="s">
        <v>31</v>
      </c>
      <c r="E65" t="s">
        <v>41</v>
      </c>
      <c r="F65">
        <v>1</v>
      </c>
      <c r="G65">
        <v>1154</v>
      </c>
      <c r="H65">
        <v>147</v>
      </c>
      <c r="I65">
        <v>1.7</v>
      </c>
      <c r="J65">
        <v>5.2</v>
      </c>
      <c r="K65">
        <v>86.9</v>
      </c>
      <c r="L65">
        <v>14.4</v>
      </c>
      <c r="M65">
        <v>80</v>
      </c>
      <c r="N65">
        <v>41056</v>
      </c>
      <c r="O65">
        <v>637.70000000000005</v>
      </c>
      <c r="P65">
        <v>6525870</v>
      </c>
      <c r="Q65">
        <v>6508560</v>
      </c>
      <c r="R65">
        <v>17310</v>
      </c>
      <c r="S65">
        <v>5655</v>
      </c>
      <c r="T65">
        <v>5640</v>
      </c>
      <c r="U65">
        <v>15</v>
      </c>
      <c r="V65">
        <v>274</v>
      </c>
      <c r="W65">
        <v>4.8581560283687901</v>
      </c>
      <c r="X65">
        <v>3.0946065428824001</v>
      </c>
      <c r="Y65">
        <v>54</v>
      </c>
      <c r="Z65">
        <v>0</v>
      </c>
      <c r="AA65">
        <v>0</v>
      </c>
      <c r="AB65">
        <v>1</v>
      </c>
      <c r="AC65">
        <v>1</v>
      </c>
    </row>
    <row r="66" spans="1:29" x14ac:dyDescent="0.35">
      <c r="A66">
        <v>101364</v>
      </c>
      <c r="B66" t="s">
        <v>110</v>
      </c>
      <c r="C66" t="s">
        <v>107</v>
      </c>
      <c r="D66" t="s">
        <v>31</v>
      </c>
      <c r="E66" t="s">
        <v>32</v>
      </c>
      <c r="F66">
        <v>1</v>
      </c>
      <c r="G66">
        <v>1107</v>
      </c>
      <c r="H66">
        <v>177</v>
      </c>
      <c r="I66">
        <v>3.2</v>
      </c>
      <c r="J66">
        <v>11.3</v>
      </c>
      <c r="K66">
        <v>64.400000000000006</v>
      </c>
      <c r="L66">
        <v>15.5</v>
      </c>
      <c r="M66">
        <v>70</v>
      </c>
      <c r="N66">
        <v>39285</v>
      </c>
      <c r="O66">
        <v>637.70000000000005</v>
      </c>
      <c r="P66">
        <v>6595506</v>
      </c>
      <c r="Q66">
        <v>6580008</v>
      </c>
      <c r="R66">
        <v>15498</v>
      </c>
      <c r="S66">
        <v>5958</v>
      </c>
      <c r="T66">
        <v>5944</v>
      </c>
      <c r="U66">
        <v>14</v>
      </c>
      <c r="V66">
        <v>224</v>
      </c>
      <c r="W66">
        <v>3.7685060565275901</v>
      </c>
      <c r="X66">
        <v>1.71198388721047</v>
      </c>
      <c r="Y66">
        <v>50.5</v>
      </c>
      <c r="Z66">
        <v>1</v>
      </c>
      <c r="AA66">
        <v>0</v>
      </c>
      <c r="AB66">
        <v>1</v>
      </c>
      <c r="AC66">
        <v>1</v>
      </c>
    </row>
    <row r="67" spans="1:29" x14ac:dyDescent="0.35">
      <c r="A67">
        <v>101564</v>
      </c>
      <c r="B67" t="s">
        <v>111</v>
      </c>
      <c r="C67" t="s">
        <v>112</v>
      </c>
      <c r="D67" t="s">
        <v>31</v>
      </c>
      <c r="E67" t="s">
        <v>41</v>
      </c>
      <c r="F67">
        <v>1</v>
      </c>
      <c r="G67">
        <v>758</v>
      </c>
      <c r="H67">
        <v>105</v>
      </c>
      <c r="I67">
        <v>1.5</v>
      </c>
      <c r="J67">
        <v>12.8</v>
      </c>
      <c r="K67">
        <v>19.8</v>
      </c>
      <c r="L67">
        <v>11.6</v>
      </c>
      <c r="M67">
        <v>63</v>
      </c>
      <c r="N67">
        <v>37900</v>
      </c>
      <c r="O67">
        <v>544.4</v>
      </c>
      <c r="P67">
        <v>5493226</v>
      </c>
      <c r="Q67">
        <v>5744124</v>
      </c>
      <c r="R67">
        <v>-250898</v>
      </c>
      <c r="S67">
        <v>7247</v>
      </c>
      <c r="T67">
        <v>7578</v>
      </c>
      <c r="U67">
        <v>-331</v>
      </c>
      <c r="V67">
        <v>453</v>
      </c>
      <c r="W67">
        <v>5.9778305621536001</v>
      </c>
      <c r="X67">
        <v>1.26949082378915</v>
      </c>
      <c r="Y67">
        <v>39.299999999999997</v>
      </c>
      <c r="Z67">
        <v>0</v>
      </c>
      <c r="AA67">
        <v>0</v>
      </c>
      <c r="AB67">
        <v>1</v>
      </c>
      <c r="AC67">
        <v>1</v>
      </c>
    </row>
    <row r="68" spans="1:29" x14ac:dyDescent="0.35">
      <c r="A68">
        <v>101676</v>
      </c>
      <c r="B68" t="s">
        <v>113</v>
      </c>
      <c r="C68" t="s">
        <v>114</v>
      </c>
      <c r="D68" t="s">
        <v>31</v>
      </c>
      <c r="E68" t="s">
        <v>41</v>
      </c>
      <c r="F68">
        <v>1</v>
      </c>
      <c r="G68">
        <v>1065</v>
      </c>
      <c r="H68">
        <v>115</v>
      </c>
      <c r="I68">
        <v>0.2</v>
      </c>
      <c r="J68">
        <v>1.1000000000000001</v>
      </c>
      <c r="K68">
        <v>75.7</v>
      </c>
      <c r="L68">
        <v>18.100000000000001</v>
      </c>
      <c r="M68">
        <v>58</v>
      </c>
      <c r="N68">
        <v>40992</v>
      </c>
      <c r="O68">
        <v>714.5</v>
      </c>
      <c r="P68">
        <v>5416590</v>
      </c>
      <c r="Q68">
        <v>5316480</v>
      </c>
      <c r="R68">
        <v>100110</v>
      </c>
      <c r="S68">
        <v>5086</v>
      </c>
      <c r="T68">
        <v>4992</v>
      </c>
      <c r="U68">
        <v>94</v>
      </c>
      <c r="V68">
        <v>351</v>
      </c>
      <c r="W68">
        <v>7.03125</v>
      </c>
      <c r="X68">
        <v>4.20762878489972</v>
      </c>
      <c r="Y68">
        <v>81.5</v>
      </c>
      <c r="Z68">
        <v>0</v>
      </c>
      <c r="AA68">
        <v>0</v>
      </c>
      <c r="AB68">
        <v>1</v>
      </c>
      <c r="AC68">
        <v>1</v>
      </c>
    </row>
    <row r="69" spans="1:29" x14ac:dyDescent="0.35">
      <c r="A69">
        <v>101811</v>
      </c>
      <c r="B69" t="s">
        <v>115</v>
      </c>
      <c r="C69" t="s">
        <v>116</v>
      </c>
      <c r="D69" t="s">
        <v>31</v>
      </c>
      <c r="E69" t="s">
        <v>32</v>
      </c>
      <c r="F69">
        <v>1</v>
      </c>
      <c r="G69">
        <v>796</v>
      </c>
      <c r="H69">
        <v>110</v>
      </c>
      <c r="I69">
        <v>2.8</v>
      </c>
      <c r="J69">
        <v>6.3</v>
      </c>
      <c r="K69">
        <v>90.9</v>
      </c>
      <c r="L69">
        <v>15.3</v>
      </c>
      <c r="M69">
        <v>52</v>
      </c>
      <c r="N69">
        <v>42009</v>
      </c>
      <c r="O69">
        <v>602.9</v>
      </c>
      <c r="P69">
        <v>4522076</v>
      </c>
      <c r="Q69">
        <v>4572224</v>
      </c>
      <c r="R69">
        <v>-50148</v>
      </c>
      <c r="S69">
        <v>5681</v>
      </c>
      <c r="T69">
        <v>5744</v>
      </c>
      <c r="U69">
        <v>-63</v>
      </c>
      <c r="V69">
        <v>300</v>
      </c>
      <c r="W69">
        <v>5.2228412256267402</v>
      </c>
      <c r="X69">
        <v>6.4073226544622397</v>
      </c>
      <c r="Y69">
        <v>46.6</v>
      </c>
      <c r="Z69">
        <v>1</v>
      </c>
      <c r="AA69">
        <v>0</v>
      </c>
      <c r="AB69">
        <v>1</v>
      </c>
      <c r="AC69">
        <v>1</v>
      </c>
    </row>
    <row r="70" spans="1:29" x14ac:dyDescent="0.35">
      <c r="A70">
        <v>101813</v>
      </c>
      <c r="B70" t="s">
        <v>117</v>
      </c>
      <c r="C70" t="s">
        <v>116</v>
      </c>
      <c r="D70" t="s">
        <v>31</v>
      </c>
      <c r="E70" t="s">
        <v>32</v>
      </c>
      <c r="F70">
        <v>1</v>
      </c>
      <c r="G70">
        <v>653</v>
      </c>
      <c r="H70">
        <v>141</v>
      </c>
      <c r="I70">
        <v>1.7</v>
      </c>
      <c r="J70">
        <v>25.1</v>
      </c>
      <c r="K70">
        <v>74.900000000000006</v>
      </c>
      <c r="L70">
        <v>17.399999999999999</v>
      </c>
      <c r="M70">
        <v>34</v>
      </c>
      <c r="N70">
        <v>39458</v>
      </c>
      <c r="O70">
        <v>602.9</v>
      </c>
      <c r="P70">
        <v>3989177</v>
      </c>
      <c r="Q70">
        <v>3982647</v>
      </c>
      <c r="R70">
        <v>6530</v>
      </c>
      <c r="S70">
        <v>6109</v>
      </c>
      <c r="T70">
        <v>6099</v>
      </c>
      <c r="U70">
        <v>10</v>
      </c>
      <c r="V70">
        <v>333</v>
      </c>
      <c r="W70">
        <v>5.4599114608952304</v>
      </c>
      <c r="X70">
        <v>2.89736454411524</v>
      </c>
      <c r="Y70">
        <v>37.299999999999997</v>
      </c>
      <c r="Z70">
        <v>1</v>
      </c>
      <c r="AA70">
        <v>0</v>
      </c>
      <c r="AB70">
        <v>0</v>
      </c>
      <c r="AC70">
        <v>1</v>
      </c>
    </row>
    <row r="71" spans="1:29" x14ac:dyDescent="0.35">
      <c r="A71">
        <v>101814</v>
      </c>
      <c r="B71" t="s">
        <v>118</v>
      </c>
      <c r="C71" t="s">
        <v>116</v>
      </c>
      <c r="D71" t="s">
        <v>31</v>
      </c>
      <c r="E71" t="s">
        <v>32</v>
      </c>
      <c r="F71">
        <v>1</v>
      </c>
      <c r="G71">
        <v>670</v>
      </c>
      <c r="H71">
        <v>129</v>
      </c>
      <c r="I71">
        <v>0.5</v>
      </c>
      <c r="J71">
        <v>13.3</v>
      </c>
      <c r="K71">
        <v>38.1</v>
      </c>
      <c r="L71">
        <v>14</v>
      </c>
      <c r="M71">
        <v>40</v>
      </c>
      <c r="N71">
        <v>41438</v>
      </c>
      <c r="O71">
        <v>602.9</v>
      </c>
      <c r="P71">
        <v>4000570</v>
      </c>
      <c r="Q71">
        <v>4326860</v>
      </c>
      <c r="R71">
        <v>-326290</v>
      </c>
      <c r="S71">
        <v>5971</v>
      </c>
      <c r="T71">
        <v>6458</v>
      </c>
      <c r="U71">
        <v>-487</v>
      </c>
      <c r="V71">
        <v>254</v>
      </c>
      <c r="W71">
        <v>3.93310622483741</v>
      </c>
      <c r="X71">
        <v>0.28470942890638101</v>
      </c>
      <c r="Y71">
        <v>37.799999999999997</v>
      </c>
      <c r="Z71">
        <v>1</v>
      </c>
      <c r="AA71">
        <v>0</v>
      </c>
      <c r="AB71">
        <v>1</v>
      </c>
      <c r="AC71">
        <v>1</v>
      </c>
    </row>
    <row r="72" spans="1:29" x14ac:dyDescent="0.35">
      <c r="A72">
        <v>101821</v>
      </c>
      <c r="B72" t="s">
        <v>119</v>
      </c>
      <c r="C72" t="s">
        <v>116</v>
      </c>
      <c r="D72" t="s">
        <v>31</v>
      </c>
      <c r="E72" t="s">
        <v>32</v>
      </c>
      <c r="F72">
        <v>1</v>
      </c>
      <c r="G72">
        <v>831</v>
      </c>
      <c r="H72">
        <v>145</v>
      </c>
      <c r="I72">
        <v>1</v>
      </c>
      <c r="J72">
        <v>16.100000000000001</v>
      </c>
      <c r="K72">
        <v>64.099999999999994</v>
      </c>
      <c r="L72">
        <v>18</v>
      </c>
      <c r="M72">
        <v>46</v>
      </c>
      <c r="N72">
        <v>34802</v>
      </c>
      <c r="O72">
        <v>602.9</v>
      </c>
      <c r="P72">
        <v>4907886</v>
      </c>
      <c r="Q72">
        <v>5029212</v>
      </c>
      <c r="R72">
        <v>-121326</v>
      </c>
      <c r="S72">
        <v>5906</v>
      </c>
      <c r="T72">
        <v>6052</v>
      </c>
      <c r="U72">
        <v>-146</v>
      </c>
      <c r="V72">
        <v>259</v>
      </c>
      <c r="W72">
        <v>4.27957699933906</v>
      </c>
      <c r="X72">
        <v>2.4551303758889298</v>
      </c>
      <c r="Y72">
        <v>43.7</v>
      </c>
      <c r="Z72">
        <v>1</v>
      </c>
      <c r="AA72">
        <v>0</v>
      </c>
      <c r="AB72">
        <v>1</v>
      </c>
      <c r="AC72">
        <v>1</v>
      </c>
    </row>
    <row r="73" spans="1:29" x14ac:dyDescent="0.35">
      <c r="A73">
        <v>101823</v>
      </c>
      <c r="B73" t="s">
        <v>120</v>
      </c>
      <c r="C73" t="s">
        <v>116</v>
      </c>
      <c r="D73" t="s">
        <v>31</v>
      </c>
      <c r="E73" t="s">
        <v>34</v>
      </c>
      <c r="F73">
        <v>1</v>
      </c>
      <c r="G73">
        <v>1049</v>
      </c>
      <c r="H73">
        <v>152</v>
      </c>
      <c r="I73">
        <v>0.9</v>
      </c>
      <c r="J73">
        <v>3.6</v>
      </c>
      <c r="K73">
        <v>82.7</v>
      </c>
      <c r="L73">
        <v>15.4</v>
      </c>
      <c r="M73">
        <v>68</v>
      </c>
      <c r="N73">
        <v>44222</v>
      </c>
      <c r="O73">
        <v>602.9</v>
      </c>
      <c r="P73">
        <v>5786284</v>
      </c>
      <c r="Q73">
        <v>5782088</v>
      </c>
      <c r="R73">
        <v>4196</v>
      </c>
      <c r="S73">
        <v>5516</v>
      </c>
      <c r="T73">
        <v>5512</v>
      </c>
      <c r="U73">
        <v>4</v>
      </c>
      <c r="V73">
        <v>182</v>
      </c>
      <c r="W73">
        <v>3.3018867924528301</v>
      </c>
      <c r="X73">
        <v>12.581580855692501</v>
      </c>
      <c r="Y73">
        <v>60.5</v>
      </c>
      <c r="Z73">
        <v>0</v>
      </c>
      <c r="AA73">
        <v>0</v>
      </c>
      <c r="AB73">
        <v>1</v>
      </c>
      <c r="AC73">
        <v>1</v>
      </c>
    </row>
    <row r="74" spans="1:29" x14ac:dyDescent="0.35">
      <c r="A74">
        <v>101928</v>
      </c>
      <c r="B74" t="s">
        <v>121</v>
      </c>
      <c r="C74" t="s">
        <v>122</v>
      </c>
      <c r="D74" t="s">
        <v>31</v>
      </c>
      <c r="E74" t="s">
        <v>32</v>
      </c>
      <c r="F74">
        <v>1</v>
      </c>
      <c r="G74">
        <v>1136</v>
      </c>
      <c r="H74">
        <v>191</v>
      </c>
      <c r="I74">
        <v>0.7</v>
      </c>
      <c r="J74">
        <v>13.8</v>
      </c>
      <c r="K74">
        <v>14.8</v>
      </c>
      <c r="L74">
        <v>16.7</v>
      </c>
      <c r="M74">
        <v>73</v>
      </c>
      <c r="N74">
        <v>46213</v>
      </c>
      <c r="O74">
        <v>580.5</v>
      </c>
      <c r="P74">
        <v>8044016</v>
      </c>
      <c r="Q74">
        <v>7188608</v>
      </c>
      <c r="R74">
        <v>855408</v>
      </c>
      <c r="S74">
        <v>7081</v>
      </c>
      <c r="T74">
        <v>6328</v>
      </c>
      <c r="U74">
        <v>753</v>
      </c>
      <c r="V74">
        <v>286</v>
      </c>
      <c r="W74">
        <v>4.5195954487989898</v>
      </c>
      <c r="X74">
        <v>1.69467589323542</v>
      </c>
      <c r="Y74">
        <v>44.7</v>
      </c>
      <c r="Z74">
        <v>1</v>
      </c>
      <c r="AA74">
        <v>0</v>
      </c>
      <c r="AB74">
        <v>1</v>
      </c>
      <c r="AC74">
        <v>1</v>
      </c>
    </row>
    <row r="75" spans="1:29" x14ac:dyDescent="0.35">
      <c r="A75">
        <v>101934</v>
      </c>
      <c r="B75" t="s">
        <v>123</v>
      </c>
      <c r="C75" t="s">
        <v>122</v>
      </c>
      <c r="D75" t="s">
        <v>31</v>
      </c>
      <c r="E75" t="s">
        <v>32</v>
      </c>
      <c r="F75">
        <v>1</v>
      </c>
      <c r="G75">
        <v>1860</v>
      </c>
      <c r="H75">
        <v>292</v>
      </c>
      <c r="I75">
        <v>1.8</v>
      </c>
      <c r="J75">
        <v>6.1</v>
      </c>
      <c r="K75">
        <v>58.3</v>
      </c>
      <c r="L75">
        <v>14.9</v>
      </c>
      <c r="M75">
        <v>124</v>
      </c>
      <c r="N75">
        <v>47163</v>
      </c>
      <c r="O75">
        <v>580.5</v>
      </c>
      <c r="P75">
        <v>10315560</v>
      </c>
      <c r="Q75">
        <v>10488540</v>
      </c>
      <c r="R75">
        <v>-172980</v>
      </c>
      <c r="S75">
        <v>5546</v>
      </c>
      <c r="T75">
        <v>5639</v>
      </c>
      <c r="U75">
        <v>-93</v>
      </c>
      <c r="V75">
        <v>234</v>
      </c>
      <c r="W75">
        <v>4.1496719276467502</v>
      </c>
      <c r="X75">
        <v>0.55896141363144602</v>
      </c>
      <c r="Y75">
        <v>56.6</v>
      </c>
      <c r="Z75">
        <v>1</v>
      </c>
      <c r="AA75">
        <v>0</v>
      </c>
      <c r="AB75">
        <v>1</v>
      </c>
      <c r="AC75">
        <v>1</v>
      </c>
    </row>
    <row r="76" spans="1:29" x14ac:dyDescent="0.35">
      <c r="A76">
        <v>101939</v>
      </c>
      <c r="B76" t="s">
        <v>124</v>
      </c>
      <c r="C76" t="s">
        <v>122</v>
      </c>
      <c r="D76" t="s">
        <v>31</v>
      </c>
      <c r="E76" t="s">
        <v>32</v>
      </c>
      <c r="F76">
        <v>1</v>
      </c>
      <c r="G76">
        <v>1360</v>
      </c>
      <c r="H76">
        <v>213</v>
      </c>
      <c r="I76">
        <v>1</v>
      </c>
      <c r="J76">
        <v>17.899999999999999</v>
      </c>
      <c r="K76">
        <v>38.1</v>
      </c>
      <c r="L76">
        <v>14.2</v>
      </c>
      <c r="M76">
        <v>99</v>
      </c>
      <c r="N76">
        <v>42965</v>
      </c>
      <c r="O76">
        <v>580.5</v>
      </c>
      <c r="P76">
        <v>9220800</v>
      </c>
      <c r="Q76">
        <v>9559440</v>
      </c>
      <c r="R76">
        <v>-338640</v>
      </c>
      <c r="S76">
        <v>6780</v>
      </c>
      <c r="T76">
        <v>7029</v>
      </c>
      <c r="U76">
        <v>-249</v>
      </c>
      <c r="V76">
        <v>284</v>
      </c>
      <c r="W76">
        <v>4.0404040404040398</v>
      </c>
      <c r="X76">
        <v>3.0530973451327399</v>
      </c>
      <c r="Y76">
        <v>48</v>
      </c>
      <c r="Z76">
        <v>1</v>
      </c>
      <c r="AA76">
        <v>0</v>
      </c>
      <c r="AB76">
        <v>1</v>
      </c>
      <c r="AC76">
        <v>1</v>
      </c>
    </row>
    <row r="77" spans="1:29" x14ac:dyDescent="0.35">
      <c r="A77">
        <v>101940</v>
      </c>
      <c r="B77" t="s">
        <v>125</v>
      </c>
      <c r="C77" t="s">
        <v>122</v>
      </c>
      <c r="D77" t="s">
        <v>31</v>
      </c>
      <c r="E77" t="s">
        <v>32</v>
      </c>
      <c r="F77">
        <v>1</v>
      </c>
      <c r="G77">
        <v>1810</v>
      </c>
      <c r="H77">
        <v>234</v>
      </c>
      <c r="I77">
        <v>1.3</v>
      </c>
      <c r="J77">
        <v>15</v>
      </c>
      <c r="K77">
        <v>51.7</v>
      </c>
      <c r="L77">
        <v>14.7</v>
      </c>
      <c r="M77">
        <v>120</v>
      </c>
      <c r="N77">
        <v>44492</v>
      </c>
      <c r="O77">
        <v>580.5</v>
      </c>
      <c r="P77">
        <v>11531510</v>
      </c>
      <c r="Q77">
        <v>11726990</v>
      </c>
      <c r="R77">
        <v>-195480</v>
      </c>
      <c r="S77">
        <v>6371</v>
      </c>
      <c r="T77">
        <v>6479</v>
      </c>
      <c r="U77">
        <v>-108</v>
      </c>
      <c r="V77">
        <v>347</v>
      </c>
      <c r="W77">
        <v>5.3557647785151996</v>
      </c>
      <c r="X77">
        <v>2.4485951969863402</v>
      </c>
      <c r="Y77">
        <v>53.9</v>
      </c>
      <c r="Z77">
        <v>1</v>
      </c>
      <c r="AA77">
        <v>0</v>
      </c>
      <c r="AB77">
        <v>1</v>
      </c>
      <c r="AC77">
        <v>1</v>
      </c>
    </row>
    <row r="78" spans="1:29" x14ac:dyDescent="0.35">
      <c r="A78">
        <v>101941</v>
      </c>
      <c r="B78" t="s">
        <v>126</v>
      </c>
      <c r="C78" t="s">
        <v>122</v>
      </c>
      <c r="D78" t="s">
        <v>31</v>
      </c>
      <c r="E78" t="s">
        <v>34</v>
      </c>
      <c r="F78">
        <v>1</v>
      </c>
      <c r="G78">
        <v>1348</v>
      </c>
      <c r="H78">
        <v>209</v>
      </c>
      <c r="I78">
        <v>1</v>
      </c>
      <c r="J78">
        <v>18.100000000000001</v>
      </c>
      <c r="K78">
        <v>30.3</v>
      </c>
      <c r="L78">
        <v>14.5</v>
      </c>
      <c r="M78">
        <v>92</v>
      </c>
      <c r="N78">
        <v>46120</v>
      </c>
      <c r="O78">
        <v>580.5</v>
      </c>
      <c r="P78">
        <v>8628548</v>
      </c>
      <c r="Q78">
        <v>8945328</v>
      </c>
      <c r="R78">
        <v>-316780</v>
      </c>
      <c r="S78">
        <v>6401</v>
      </c>
      <c r="T78">
        <v>6636</v>
      </c>
      <c r="U78">
        <v>-235</v>
      </c>
      <c r="V78">
        <v>405</v>
      </c>
      <c r="W78">
        <v>6.1030741410488201</v>
      </c>
      <c r="X78">
        <v>3.1870020309326699</v>
      </c>
      <c r="Y78">
        <v>54.4</v>
      </c>
      <c r="Z78">
        <v>0</v>
      </c>
      <c r="AA78">
        <v>0</v>
      </c>
      <c r="AB78">
        <v>1</v>
      </c>
      <c r="AC78">
        <v>1</v>
      </c>
    </row>
    <row r="79" spans="1:29" x14ac:dyDescent="0.35">
      <c r="A79">
        <v>101943</v>
      </c>
      <c r="B79" t="s">
        <v>127</v>
      </c>
      <c r="C79" t="s">
        <v>122</v>
      </c>
      <c r="D79" t="s">
        <v>31</v>
      </c>
      <c r="E79" t="s">
        <v>32</v>
      </c>
      <c r="F79">
        <v>1</v>
      </c>
      <c r="G79">
        <v>857</v>
      </c>
      <c r="H79">
        <v>133</v>
      </c>
      <c r="I79">
        <v>0.8</v>
      </c>
      <c r="J79">
        <v>19.100000000000001</v>
      </c>
      <c r="K79">
        <v>39</v>
      </c>
      <c r="L79">
        <v>17.100000000000001</v>
      </c>
      <c r="M79">
        <v>45</v>
      </c>
      <c r="N79">
        <v>43032</v>
      </c>
      <c r="O79">
        <v>580.5</v>
      </c>
      <c r="P79">
        <v>5452234</v>
      </c>
      <c r="Q79">
        <v>5920156</v>
      </c>
      <c r="R79">
        <v>-467922</v>
      </c>
      <c r="S79">
        <v>6362</v>
      </c>
      <c r="T79">
        <v>6908</v>
      </c>
      <c r="U79">
        <v>-546</v>
      </c>
      <c r="V79">
        <v>382</v>
      </c>
      <c r="W79">
        <v>5.5298204979733603</v>
      </c>
      <c r="X79">
        <v>1.55611442942471</v>
      </c>
      <c r="Y79">
        <v>40.6</v>
      </c>
      <c r="Z79">
        <v>1</v>
      </c>
      <c r="AA79">
        <v>0</v>
      </c>
      <c r="AB79">
        <v>1</v>
      </c>
      <c r="AC79">
        <v>1</v>
      </c>
    </row>
    <row r="80" spans="1:29" x14ac:dyDescent="0.35">
      <c r="A80">
        <v>102045</v>
      </c>
      <c r="B80" t="s">
        <v>128</v>
      </c>
      <c r="C80" t="s">
        <v>129</v>
      </c>
      <c r="D80" t="s">
        <v>31</v>
      </c>
      <c r="E80" t="s">
        <v>32</v>
      </c>
      <c r="F80">
        <v>1</v>
      </c>
      <c r="G80">
        <v>1569</v>
      </c>
      <c r="H80">
        <v>221</v>
      </c>
      <c r="I80">
        <v>1.6</v>
      </c>
      <c r="J80">
        <v>15.1</v>
      </c>
      <c r="K80">
        <v>43.8</v>
      </c>
      <c r="L80">
        <v>14.6</v>
      </c>
      <c r="M80">
        <v>108</v>
      </c>
      <c r="N80">
        <v>41859</v>
      </c>
      <c r="O80">
        <v>574.9</v>
      </c>
      <c r="P80">
        <v>9279066</v>
      </c>
      <c r="Q80">
        <v>9605418</v>
      </c>
      <c r="R80">
        <v>-326352</v>
      </c>
      <c r="S80">
        <v>5914</v>
      </c>
      <c r="T80">
        <v>6122</v>
      </c>
      <c r="U80">
        <v>-208</v>
      </c>
      <c r="V80">
        <v>317</v>
      </c>
      <c r="W80">
        <v>5.1780463900686096</v>
      </c>
      <c r="X80">
        <v>1.9107203246533599</v>
      </c>
      <c r="Y80">
        <v>49</v>
      </c>
      <c r="Z80">
        <v>1</v>
      </c>
      <c r="AA80">
        <v>0</v>
      </c>
      <c r="AB80">
        <v>1</v>
      </c>
      <c r="AC80">
        <v>1</v>
      </c>
    </row>
    <row r="81" spans="1:29" x14ac:dyDescent="0.35">
      <c r="A81">
        <v>102048</v>
      </c>
      <c r="B81" t="s">
        <v>130</v>
      </c>
      <c r="C81" t="s">
        <v>129</v>
      </c>
      <c r="D81" t="s">
        <v>31</v>
      </c>
      <c r="E81" t="s">
        <v>34</v>
      </c>
      <c r="F81">
        <v>1</v>
      </c>
      <c r="G81">
        <v>1116</v>
      </c>
      <c r="H81">
        <v>181</v>
      </c>
      <c r="I81">
        <v>0.6</v>
      </c>
      <c r="J81">
        <v>13</v>
      </c>
      <c r="K81">
        <v>53</v>
      </c>
      <c r="L81">
        <v>14.3</v>
      </c>
      <c r="M81">
        <v>80</v>
      </c>
      <c r="N81">
        <v>41140</v>
      </c>
      <c r="O81">
        <v>574.9</v>
      </c>
      <c r="P81">
        <v>6883488</v>
      </c>
      <c r="Q81">
        <v>6893532</v>
      </c>
      <c r="R81">
        <v>-10044</v>
      </c>
      <c r="S81">
        <v>6168</v>
      </c>
      <c r="T81">
        <v>6177</v>
      </c>
      <c r="U81">
        <v>-9</v>
      </c>
      <c r="V81">
        <v>364</v>
      </c>
      <c r="W81">
        <v>5.8928282337704401</v>
      </c>
      <c r="X81">
        <v>4.4422827496757504</v>
      </c>
      <c r="Y81">
        <v>51.1</v>
      </c>
      <c r="Z81">
        <v>0</v>
      </c>
      <c r="AA81">
        <v>0</v>
      </c>
      <c r="AB81">
        <v>1</v>
      </c>
      <c r="AC81">
        <v>1</v>
      </c>
    </row>
    <row r="82" spans="1:29" x14ac:dyDescent="0.35">
      <c r="A82">
        <v>102049</v>
      </c>
      <c r="B82" t="s">
        <v>131</v>
      </c>
      <c r="C82" t="s">
        <v>129</v>
      </c>
      <c r="D82" t="s">
        <v>31</v>
      </c>
      <c r="E82" t="s">
        <v>32</v>
      </c>
      <c r="F82">
        <v>1</v>
      </c>
      <c r="G82">
        <v>1269</v>
      </c>
      <c r="H82">
        <v>210</v>
      </c>
      <c r="I82">
        <v>2.2000000000000002</v>
      </c>
      <c r="J82">
        <v>15.4</v>
      </c>
      <c r="K82">
        <v>67.900000000000006</v>
      </c>
      <c r="L82">
        <v>15.1</v>
      </c>
      <c r="M82">
        <v>85</v>
      </c>
      <c r="N82">
        <v>41142</v>
      </c>
      <c r="O82">
        <v>574.9</v>
      </c>
      <c r="P82">
        <v>7889373</v>
      </c>
      <c r="Q82">
        <v>8015004</v>
      </c>
      <c r="R82">
        <v>-125631</v>
      </c>
      <c r="S82">
        <v>6217</v>
      </c>
      <c r="T82">
        <v>6316</v>
      </c>
      <c r="U82">
        <v>-99</v>
      </c>
      <c r="V82">
        <v>301</v>
      </c>
      <c r="W82">
        <v>4.76567447751742</v>
      </c>
      <c r="X82">
        <v>2.0588708380247698</v>
      </c>
      <c r="Y82">
        <v>39.5</v>
      </c>
      <c r="Z82">
        <v>1</v>
      </c>
      <c r="AA82">
        <v>0</v>
      </c>
      <c r="AB82">
        <v>1</v>
      </c>
      <c r="AC82">
        <v>1</v>
      </c>
    </row>
    <row r="83" spans="1:29" x14ac:dyDescent="0.35">
      <c r="A83">
        <v>102052</v>
      </c>
      <c r="B83" t="s">
        <v>132</v>
      </c>
      <c r="C83" t="s">
        <v>129</v>
      </c>
      <c r="D83" t="s">
        <v>31</v>
      </c>
      <c r="E83" t="s">
        <v>32</v>
      </c>
      <c r="F83">
        <v>1</v>
      </c>
      <c r="G83">
        <v>715</v>
      </c>
      <c r="H83">
        <v>140</v>
      </c>
      <c r="I83">
        <v>1</v>
      </c>
      <c r="J83">
        <v>14.1</v>
      </c>
      <c r="K83">
        <v>74.2</v>
      </c>
      <c r="L83">
        <v>17.5</v>
      </c>
      <c r="M83">
        <v>44</v>
      </c>
      <c r="N83">
        <v>44154</v>
      </c>
      <c r="O83">
        <v>574.9</v>
      </c>
      <c r="P83">
        <v>4554550</v>
      </c>
      <c r="Q83">
        <v>5101525</v>
      </c>
      <c r="R83">
        <v>-546975</v>
      </c>
      <c r="S83">
        <v>6370</v>
      </c>
      <c r="T83">
        <v>7135</v>
      </c>
      <c r="U83">
        <v>-765</v>
      </c>
      <c r="V83">
        <v>259</v>
      </c>
      <c r="W83">
        <v>3.6299929922915202</v>
      </c>
      <c r="X83">
        <v>18.2103610675039</v>
      </c>
      <c r="Y83">
        <v>46.6</v>
      </c>
      <c r="Z83">
        <v>1</v>
      </c>
      <c r="AA83">
        <v>0</v>
      </c>
      <c r="AB83">
        <v>1</v>
      </c>
      <c r="AC83">
        <v>1</v>
      </c>
    </row>
    <row r="84" spans="1:29" x14ac:dyDescent="0.35">
      <c r="A84">
        <v>102053</v>
      </c>
      <c r="B84" t="s">
        <v>133</v>
      </c>
      <c r="C84" t="s">
        <v>129</v>
      </c>
      <c r="D84" t="s">
        <v>31</v>
      </c>
      <c r="E84" t="s">
        <v>34</v>
      </c>
      <c r="F84">
        <v>1</v>
      </c>
      <c r="G84">
        <v>1013</v>
      </c>
      <c r="H84">
        <v>167</v>
      </c>
      <c r="I84">
        <v>0.3</v>
      </c>
      <c r="J84">
        <v>14.8</v>
      </c>
      <c r="K84">
        <v>74.5</v>
      </c>
      <c r="L84">
        <v>15.9</v>
      </c>
      <c r="M84">
        <v>65</v>
      </c>
      <c r="N84">
        <v>42670</v>
      </c>
      <c r="O84">
        <v>574.9</v>
      </c>
      <c r="P84">
        <v>6110416</v>
      </c>
      <c r="Q84">
        <v>6331250</v>
      </c>
      <c r="R84">
        <v>-220834</v>
      </c>
      <c r="S84">
        <v>6032</v>
      </c>
      <c r="T84">
        <v>6250</v>
      </c>
      <c r="U84">
        <v>-218</v>
      </c>
      <c r="V84">
        <v>343</v>
      </c>
      <c r="W84">
        <v>5.4880000000000004</v>
      </c>
      <c r="X84">
        <v>1.7904509283819601</v>
      </c>
      <c r="Y84">
        <v>53.5</v>
      </c>
      <c r="Z84">
        <v>0</v>
      </c>
      <c r="AA84">
        <v>0</v>
      </c>
      <c r="AB84">
        <v>1</v>
      </c>
      <c r="AC84">
        <v>1</v>
      </c>
    </row>
    <row r="85" spans="1:29" x14ac:dyDescent="0.35">
      <c r="A85">
        <v>102055</v>
      </c>
      <c r="B85" t="s">
        <v>134</v>
      </c>
      <c r="C85" t="s">
        <v>129</v>
      </c>
      <c r="D85" t="s">
        <v>31</v>
      </c>
      <c r="E85" t="s">
        <v>32</v>
      </c>
      <c r="F85">
        <v>1</v>
      </c>
      <c r="G85">
        <v>1367</v>
      </c>
      <c r="H85">
        <v>186</v>
      </c>
      <c r="I85">
        <v>0</v>
      </c>
      <c r="J85">
        <v>3.1</v>
      </c>
      <c r="K85">
        <v>72.900000000000006</v>
      </c>
      <c r="L85">
        <v>16</v>
      </c>
      <c r="M85">
        <v>86</v>
      </c>
      <c r="N85">
        <v>42942</v>
      </c>
      <c r="O85">
        <v>574.9</v>
      </c>
      <c r="P85">
        <v>7964142</v>
      </c>
      <c r="Q85">
        <v>7964142</v>
      </c>
      <c r="R85">
        <v>0</v>
      </c>
      <c r="S85">
        <v>5826</v>
      </c>
      <c r="T85">
        <v>5826</v>
      </c>
      <c r="U85">
        <v>0</v>
      </c>
      <c r="V85">
        <v>638</v>
      </c>
      <c r="W85">
        <v>10.9509097150704</v>
      </c>
      <c r="X85">
        <v>15.139031925849601</v>
      </c>
      <c r="Y85">
        <v>77.8</v>
      </c>
      <c r="Z85">
        <v>1</v>
      </c>
      <c r="AA85">
        <v>0</v>
      </c>
      <c r="AB85">
        <v>1</v>
      </c>
      <c r="AC85">
        <v>1</v>
      </c>
    </row>
    <row r="86" spans="1:29" x14ac:dyDescent="0.35">
      <c r="A86">
        <v>102056</v>
      </c>
      <c r="B86" t="s">
        <v>135</v>
      </c>
      <c r="C86" t="s">
        <v>129</v>
      </c>
      <c r="D86" t="s">
        <v>31</v>
      </c>
      <c r="E86" t="s">
        <v>32</v>
      </c>
      <c r="F86">
        <v>1</v>
      </c>
      <c r="G86">
        <v>686</v>
      </c>
      <c r="H86">
        <v>136</v>
      </c>
      <c r="I86">
        <v>1.2</v>
      </c>
      <c r="J86">
        <v>20</v>
      </c>
      <c r="K86">
        <v>24.1</v>
      </c>
      <c r="L86">
        <v>15.9</v>
      </c>
      <c r="M86">
        <v>32</v>
      </c>
      <c r="N86">
        <v>48205</v>
      </c>
      <c r="O86">
        <v>574.9</v>
      </c>
      <c r="P86">
        <v>4259374</v>
      </c>
      <c r="Q86">
        <v>4577678</v>
      </c>
      <c r="R86">
        <v>-318304</v>
      </c>
      <c r="S86">
        <v>6209</v>
      </c>
      <c r="T86">
        <v>6673</v>
      </c>
      <c r="U86">
        <v>-464</v>
      </c>
      <c r="V86">
        <v>305</v>
      </c>
      <c r="W86">
        <v>4.5706578750187301</v>
      </c>
      <c r="X86">
        <v>1.25624094057014</v>
      </c>
      <c r="Y86">
        <v>38.9</v>
      </c>
      <c r="Z86">
        <v>1</v>
      </c>
      <c r="AA86">
        <v>0</v>
      </c>
      <c r="AB86">
        <v>0</v>
      </c>
      <c r="AC86">
        <v>1</v>
      </c>
    </row>
    <row r="87" spans="1:29" x14ac:dyDescent="0.35">
      <c r="A87">
        <v>102153</v>
      </c>
      <c r="B87" t="s">
        <v>136</v>
      </c>
      <c r="C87" t="s">
        <v>137</v>
      </c>
      <c r="D87" t="s">
        <v>31</v>
      </c>
      <c r="E87" t="s">
        <v>34</v>
      </c>
      <c r="F87">
        <v>1</v>
      </c>
      <c r="G87">
        <v>948</v>
      </c>
      <c r="H87">
        <v>145</v>
      </c>
      <c r="I87">
        <v>1.3</v>
      </c>
      <c r="J87">
        <v>18.2</v>
      </c>
      <c r="K87">
        <v>59.8</v>
      </c>
      <c r="L87">
        <v>13.1</v>
      </c>
      <c r="M87">
        <v>64</v>
      </c>
      <c r="N87">
        <v>44144</v>
      </c>
      <c r="O87">
        <v>575.29999999999995</v>
      </c>
      <c r="P87">
        <v>6967800</v>
      </c>
      <c r="Q87">
        <v>6912816</v>
      </c>
      <c r="R87">
        <v>54984</v>
      </c>
      <c r="S87">
        <v>7350</v>
      </c>
      <c r="T87">
        <v>7292</v>
      </c>
      <c r="U87">
        <v>58</v>
      </c>
      <c r="V87">
        <v>350</v>
      </c>
      <c r="W87">
        <v>4.7997805814591299</v>
      </c>
      <c r="X87">
        <v>2.2448979591836702</v>
      </c>
      <c r="Y87">
        <v>50.4</v>
      </c>
      <c r="Z87">
        <v>0</v>
      </c>
      <c r="AA87">
        <v>0</v>
      </c>
      <c r="AB87">
        <v>1</v>
      </c>
      <c r="AC87">
        <v>1</v>
      </c>
    </row>
    <row r="88" spans="1:29" x14ac:dyDescent="0.35">
      <c r="A88">
        <v>102154</v>
      </c>
      <c r="B88" t="s">
        <v>138</v>
      </c>
      <c r="C88" t="s">
        <v>137</v>
      </c>
      <c r="D88" t="s">
        <v>31</v>
      </c>
      <c r="E88" t="s">
        <v>32</v>
      </c>
      <c r="F88">
        <v>1</v>
      </c>
      <c r="G88">
        <v>1411</v>
      </c>
      <c r="H88">
        <v>231</v>
      </c>
      <c r="I88">
        <v>1.6</v>
      </c>
      <c r="J88">
        <v>15.4</v>
      </c>
      <c r="K88">
        <v>71.400000000000006</v>
      </c>
      <c r="L88">
        <v>16.100000000000001</v>
      </c>
      <c r="M88">
        <v>88</v>
      </c>
      <c r="N88">
        <v>46926</v>
      </c>
      <c r="O88">
        <v>575.29999999999995</v>
      </c>
      <c r="P88">
        <v>9560936</v>
      </c>
      <c r="Q88">
        <v>9594800</v>
      </c>
      <c r="R88">
        <v>-33864</v>
      </c>
      <c r="S88">
        <v>6776</v>
      </c>
      <c r="T88">
        <v>6800</v>
      </c>
      <c r="U88">
        <v>-24</v>
      </c>
      <c r="V88">
        <v>350</v>
      </c>
      <c r="W88">
        <v>5.1470588235294104</v>
      </c>
      <c r="X88">
        <v>2.4203069657615099</v>
      </c>
      <c r="Y88">
        <v>50</v>
      </c>
      <c r="Z88">
        <v>1</v>
      </c>
      <c r="AA88">
        <v>0</v>
      </c>
      <c r="AB88">
        <v>1</v>
      </c>
      <c r="AC88">
        <v>1</v>
      </c>
    </row>
    <row r="89" spans="1:29" x14ac:dyDescent="0.35">
      <c r="A89">
        <v>102156</v>
      </c>
      <c r="B89" t="s">
        <v>139</v>
      </c>
      <c r="C89" t="s">
        <v>137</v>
      </c>
      <c r="D89" t="s">
        <v>31</v>
      </c>
      <c r="E89" t="s">
        <v>32</v>
      </c>
      <c r="F89">
        <v>1</v>
      </c>
      <c r="G89">
        <v>1642</v>
      </c>
      <c r="H89">
        <v>242</v>
      </c>
      <c r="I89">
        <v>2.1</v>
      </c>
      <c r="J89">
        <v>5</v>
      </c>
      <c r="K89">
        <v>85.9</v>
      </c>
      <c r="L89">
        <v>15.7</v>
      </c>
      <c r="M89">
        <v>109</v>
      </c>
      <c r="N89">
        <v>47389</v>
      </c>
      <c r="O89">
        <v>575.29999999999995</v>
      </c>
      <c r="P89">
        <v>10556418</v>
      </c>
      <c r="Q89">
        <v>10917658</v>
      </c>
      <c r="R89">
        <v>-361240</v>
      </c>
      <c r="S89">
        <v>6429</v>
      </c>
      <c r="T89">
        <v>6649</v>
      </c>
      <c r="U89">
        <v>-220</v>
      </c>
      <c r="V89">
        <v>300</v>
      </c>
      <c r="W89">
        <v>4.5119566852158197</v>
      </c>
      <c r="X89">
        <v>5.0396640223985099</v>
      </c>
      <c r="Y89">
        <v>58.2</v>
      </c>
      <c r="Z89">
        <v>1</v>
      </c>
      <c r="AA89">
        <v>0</v>
      </c>
      <c r="AB89">
        <v>1</v>
      </c>
      <c r="AC89">
        <v>1</v>
      </c>
    </row>
    <row r="90" spans="1:29" x14ac:dyDescent="0.35">
      <c r="A90">
        <v>102157</v>
      </c>
      <c r="B90" t="s">
        <v>140</v>
      </c>
      <c r="C90" t="s">
        <v>137</v>
      </c>
      <c r="D90" t="s">
        <v>31</v>
      </c>
      <c r="E90" t="s">
        <v>32</v>
      </c>
      <c r="F90">
        <v>1</v>
      </c>
      <c r="G90">
        <v>1236</v>
      </c>
      <c r="H90">
        <v>238</v>
      </c>
      <c r="I90">
        <v>3.3</v>
      </c>
      <c r="J90">
        <v>60</v>
      </c>
      <c r="K90">
        <v>48</v>
      </c>
      <c r="L90">
        <v>10.8</v>
      </c>
      <c r="M90">
        <v>113</v>
      </c>
      <c r="N90">
        <v>45717</v>
      </c>
      <c r="O90">
        <v>575.29999999999995</v>
      </c>
      <c r="P90">
        <v>10785336</v>
      </c>
      <c r="Q90">
        <v>11023884</v>
      </c>
      <c r="R90">
        <v>-238548</v>
      </c>
      <c r="S90">
        <v>8726</v>
      </c>
      <c r="T90">
        <v>8919</v>
      </c>
      <c r="U90">
        <v>-193</v>
      </c>
      <c r="V90">
        <v>600</v>
      </c>
      <c r="W90">
        <v>6.7272115708038998</v>
      </c>
      <c r="X90">
        <v>0.84804033921613597</v>
      </c>
      <c r="Y90">
        <v>47.4</v>
      </c>
      <c r="Z90">
        <v>1</v>
      </c>
      <c r="AA90">
        <v>0</v>
      </c>
      <c r="AB90">
        <v>0</v>
      </c>
      <c r="AC90">
        <v>1</v>
      </c>
    </row>
    <row r="91" spans="1:29" x14ac:dyDescent="0.35">
      <c r="A91">
        <v>102239</v>
      </c>
      <c r="B91" t="s">
        <v>141</v>
      </c>
      <c r="C91" t="s">
        <v>142</v>
      </c>
      <c r="D91" t="s">
        <v>31</v>
      </c>
      <c r="E91" t="s">
        <v>32</v>
      </c>
      <c r="F91">
        <v>1</v>
      </c>
      <c r="G91">
        <v>1670</v>
      </c>
      <c r="H91">
        <v>265</v>
      </c>
      <c r="I91">
        <v>2.9</v>
      </c>
      <c r="J91">
        <v>13.3</v>
      </c>
      <c r="K91">
        <v>32.1</v>
      </c>
      <c r="L91">
        <v>14.3</v>
      </c>
      <c r="M91">
        <v>118</v>
      </c>
      <c r="N91">
        <v>37223</v>
      </c>
      <c r="O91">
        <v>636.4</v>
      </c>
      <c r="P91">
        <v>10911780</v>
      </c>
      <c r="Q91">
        <v>10905100</v>
      </c>
      <c r="R91">
        <v>6680</v>
      </c>
      <c r="S91">
        <v>6534</v>
      </c>
      <c r="T91">
        <v>6530</v>
      </c>
      <c r="U91">
        <v>4</v>
      </c>
      <c r="V91">
        <v>473</v>
      </c>
      <c r="W91">
        <v>7.2434915773353801</v>
      </c>
      <c r="X91">
        <v>2.1579430670339801</v>
      </c>
      <c r="Y91">
        <v>54.5</v>
      </c>
      <c r="Z91">
        <v>1</v>
      </c>
      <c r="AA91">
        <v>0</v>
      </c>
      <c r="AB91">
        <v>1</v>
      </c>
      <c r="AC91">
        <v>1</v>
      </c>
    </row>
    <row r="92" spans="1:29" x14ac:dyDescent="0.35">
      <c r="A92">
        <v>102449</v>
      </c>
      <c r="B92" t="s">
        <v>143</v>
      </c>
      <c r="C92" t="s">
        <v>144</v>
      </c>
      <c r="D92" t="s">
        <v>31</v>
      </c>
      <c r="E92" t="s">
        <v>32</v>
      </c>
      <c r="F92">
        <v>1</v>
      </c>
      <c r="G92">
        <v>462</v>
      </c>
      <c r="H92">
        <v>58</v>
      </c>
      <c r="I92">
        <v>3.3</v>
      </c>
      <c r="J92">
        <v>11.5</v>
      </c>
      <c r="K92">
        <v>58.8</v>
      </c>
      <c r="L92">
        <v>11.1</v>
      </c>
      <c r="M92">
        <v>44</v>
      </c>
      <c r="N92">
        <v>45933</v>
      </c>
      <c r="O92">
        <v>613.29999999999995</v>
      </c>
      <c r="P92">
        <v>3086160</v>
      </c>
      <c r="Q92">
        <v>3874794</v>
      </c>
      <c r="R92">
        <v>-788634</v>
      </c>
      <c r="S92">
        <v>6680</v>
      </c>
      <c r="T92">
        <v>8387</v>
      </c>
      <c r="U92">
        <v>-1707</v>
      </c>
      <c r="V92">
        <v>137</v>
      </c>
      <c r="W92">
        <v>1.6334803863121501</v>
      </c>
      <c r="X92">
        <v>2.9940119760478998</v>
      </c>
      <c r="Y92">
        <v>40.9</v>
      </c>
      <c r="Z92">
        <v>1</v>
      </c>
      <c r="AA92">
        <v>0</v>
      </c>
      <c r="AB92">
        <v>1</v>
      </c>
      <c r="AC92">
        <v>1</v>
      </c>
    </row>
    <row r="93" spans="1:29" x14ac:dyDescent="0.35">
      <c r="A93">
        <v>102451</v>
      </c>
      <c r="B93" t="s">
        <v>145</v>
      </c>
      <c r="C93" t="s">
        <v>144</v>
      </c>
      <c r="D93" t="s">
        <v>31</v>
      </c>
      <c r="E93" t="s">
        <v>32</v>
      </c>
      <c r="F93">
        <v>1</v>
      </c>
      <c r="G93">
        <v>1041</v>
      </c>
      <c r="H93">
        <v>178</v>
      </c>
      <c r="I93">
        <v>1.5</v>
      </c>
      <c r="J93">
        <v>15.4</v>
      </c>
      <c r="K93">
        <v>21</v>
      </c>
      <c r="L93">
        <v>14.5</v>
      </c>
      <c r="M93">
        <v>77</v>
      </c>
      <c r="N93">
        <v>43054</v>
      </c>
      <c r="O93">
        <v>613.29999999999995</v>
      </c>
      <c r="P93">
        <v>7227663</v>
      </c>
      <c r="Q93">
        <v>7500405</v>
      </c>
      <c r="R93">
        <v>-272742</v>
      </c>
      <c r="S93">
        <v>6943</v>
      </c>
      <c r="T93">
        <v>7205</v>
      </c>
      <c r="U93">
        <v>-262</v>
      </c>
      <c r="V93">
        <v>203</v>
      </c>
      <c r="W93">
        <v>2.8174878556557901</v>
      </c>
      <c r="X93">
        <v>4.55134668010946</v>
      </c>
      <c r="Y93">
        <v>39</v>
      </c>
      <c r="Z93">
        <v>1</v>
      </c>
      <c r="AA93">
        <v>0</v>
      </c>
      <c r="AB93">
        <v>1</v>
      </c>
      <c r="AC93">
        <v>1</v>
      </c>
    </row>
    <row r="94" spans="1:29" x14ac:dyDescent="0.35">
      <c r="A94">
        <v>102539</v>
      </c>
      <c r="B94" t="s">
        <v>146</v>
      </c>
      <c r="C94" t="s">
        <v>147</v>
      </c>
      <c r="D94" t="s">
        <v>31</v>
      </c>
      <c r="E94" t="s">
        <v>32</v>
      </c>
      <c r="F94">
        <v>1</v>
      </c>
      <c r="G94">
        <v>1829</v>
      </c>
      <c r="H94">
        <v>261</v>
      </c>
      <c r="I94">
        <v>1</v>
      </c>
      <c r="J94">
        <v>13.3</v>
      </c>
      <c r="K94">
        <v>30.4</v>
      </c>
      <c r="L94">
        <v>15.3</v>
      </c>
      <c r="M94">
        <v>119</v>
      </c>
      <c r="N94">
        <v>40195</v>
      </c>
      <c r="O94">
        <v>585.79999999999995</v>
      </c>
      <c r="P94">
        <v>11012409</v>
      </c>
      <c r="Q94">
        <v>10293612</v>
      </c>
      <c r="R94">
        <v>718797</v>
      </c>
      <c r="S94">
        <v>6021</v>
      </c>
      <c r="T94">
        <v>5628</v>
      </c>
      <c r="U94">
        <v>393</v>
      </c>
      <c r="V94">
        <v>220</v>
      </c>
      <c r="W94">
        <v>3.9090262970860001</v>
      </c>
      <c r="X94">
        <v>1.9099817306095299</v>
      </c>
      <c r="Y94">
        <v>55.5</v>
      </c>
      <c r="Z94">
        <v>1</v>
      </c>
      <c r="AA94">
        <v>0</v>
      </c>
      <c r="AB94">
        <v>1</v>
      </c>
      <c r="AC94">
        <v>1</v>
      </c>
    </row>
    <row r="95" spans="1:29" x14ac:dyDescent="0.35">
      <c r="A95">
        <v>102545</v>
      </c>
      <c r="B95" t="s">
        <v>148</v>
      </c>
      <c r="C95" t="s">
        <v>147</v>
      </c>
      <c r="D95" t="s">
        <v>31</v>
      </c>
      <c r="E95" t="s">
        <v>41</v>
      </c>
      <c r="F95">
        <v>1</v>
      </c>
      <c r="G95">
        <v>1156</v>
      </c>
      <c r="H95">
        <v>180</v>
      </c>
      <c r="I95">
        <v>0.7</v>
      </c>
      <c r="J95">
        <v>8.6999999999999993</v>
      </c>
      <c r="K95">
        <v>77.5</v>
      </c>
      <c r="L95">
        <v>15.9</v>
      </c>
      <c r="M95">
        <v>75</v>
      </c>
      <c r="N95">
        <v>39454</v>
      </c>
      <c r="O95">
        <v>585.79999999999995</v>
      </c>
      <c r="P95">
        <v>6672432</v>
      </c>
      <c r="Q95">
        <v>6848144</v>
      </c>
      <c r="R95">
        <v>-175712</v>
      </c>
      <c r="S95">
        <v>5772</v>
      </c>
      <c r="T95">
        <v>5924</v>
      </c>
      <c r="U95">
        <v>-152</v>
      </c>
      <c r="V95">
        <v>442</v>
      </c>
      <c r="W95">
        <v>7.4611748818365999</v>
      </c>
      <c r="X95">
        <v>3.43035343035343</v>
      </c>
      <c r="Y95">
        <v>60</v>
      </c>
      <c r="Z95">
        <v>0</v>
      </c>
      <c r="AA95">
        <v>0</v>
      </c>
      <c r="AB95">
        <v>1</v>
      </c>
      <c r="AC95">
        <v>1</v>
      </c>
    </row>
    <row r="96" spans="1:29" x14ac:dyDescent="0.35">
      <c r="A96">
        <v>102599</v>
      </c>
      <c r="B96" t="s">
        <v>149</v>
      </c>
      <c r="C96" t="s">
        <v>150</v>
      </c>
      <c r="D96" t="s">
        <v>31</v>
      </c>
      <c r="E96" t="s">
        <v>32</v>
      </c>
      <c r="F96">
        <v>1</v>
      </c>
      <c r="G96">
        <v>449</v>
      </c>
      <c r="H96">
        <v>96</v>
      </c>
      <c r="I96">
        <v>3.8</v>
      </c>
      <c r="J96">
        <v>14.7</v>
      </c>
      <c r="K96">
        <v>86.6</v>
      </c>
      <c r="L96">
        <v>13</v>
      </c>
      <c r="M96">
        <v>28</v>
      </c>
      <c r="N96">
        <v>41698</v>
      </c>
      <c r="O96">
        <v>707.8</v>
      </c>
      <c r="P96">
        <v>3163205</v>
      </c>
      <c r="Q96">
        <v>3630165</v>
      </c>
      <c r="R96">
        <v>-466960</v>
      </c>
      <c r="S96">
        <v>7045</v>
      </c>
      <c r="T96">
        <v>8085</v>
      </c>
      <c r="U96">
        <v>-1040</v>
      </c>
      <c r="V96">
        <v>513</v>
      </c>
      <c r="W96">
        <v>6.3450834879406299</v>
      </c>
      <c r="X96">
        <v>6.1178140525195204</v>
      </c>
      <c r="Y96">
        <v>43.2</v>
      </c>
      <c r="Z96">
        <v>1</v>
      </c>
      <c r="AA96">
        <v>0</v>
      </c>
      <c r="AB96">
        <v>0</v>
      </c>
      <c r="AC96">
        <v>1</v>
      </c>
    </row>
    <row r="97" spans="1:29" x14ac:dyDescent="0.35">
      <c r="A97">
        <v>102673</v>
      </c>
      <c r="B97" t="s">
        <v>151</v>
      </c>
      <c r="C97" t="s">
        <v>152</v>
      </c>
      <c r="D97" t="s">
        <v>31</v>
      </c>
      <c r="E97" t="s">
        <v>34</v>
      </c>
      <c r="F97">
        <v>1</v>
      </c>
      <c r="G97">
        <v>1291</v>
      </c>
      <c r="H97">
        <v>225</v>
      </c>
      <c r="I97">
        <v>1.7</v>
      </c>
      <c r="J97">
        <v>14.4</v>
      </c>
      <c r="K97">
        <v>55.5</v>
      </c>
      <c r="L97">
        <v>14.3</v>
      </c>
      <c r="M97">
        <v>90</v>
      </c>
      <c r="N97">
        <v>46371</v>
      </c>
      <c r="O97">
        <v>663.3</v>
      </c>
      <c r="P97">
        <v>7840243</v>
      </c>
      <c r="Q97">
        <v>8274019</v>
      </c>
      <c r="R97">
        <v>-433776</v>
      </c>
      <c r="S97">
        <v>6073</v>
      </c>
      <c r="T97">
        <v>6409</v>
      </c>
      <c r="U97">
        <v>-336</v>
      </c>
      <c r="V97">
        <v>454</v>
      </c>
      <c r="W97">
        <v>7.0837884225308203</v>
      </c>
      <c r="X97">
        <v>0.97151325539272204</v>
      </c>
      <c r="Y97">
        <v>54.4</v>
      </c>
      <c r="Z97">
        <v>0</v>
      </c>
      <c r="AA97">
        <v>0</v>
      </c>
      <c r="AB97">
        <v>1</v>
      </c>
      <c r="AC97">
        <v>1</v>
      </c>
    </row>
    <row r="98" spans="1:29" x14ac:dyDescent="0.35">
      <c r="A98">
        <v>102674</v>
      </c>
      <c r="B98" t="s">
        <v>153</v>
      </c>
      <c r="C98" t="s">
        <v>152</v>
      </c>
      <c r="D98" t="s">
        <v>31</v>
      </c>
      <c r="E98" t="s">
        <v>32</v>
      </c>
      <c r="F98">
        <v>1</v>
      </c>
      <c r="G98">
        <v>1013</v>
      </c>
      <c r="H98">
        <v>139</v>
      </c>
      <c r="I98">
        <v>4.8</v>
      </c>
      <c r="J98">
        <v>22.4</v>
      </c>
      <c r="K98">
        <v>69.7</v>
      </c>
      <c r="L98">
        <v>13.9</v>
      </c>
      <c r="M98">
        <v>71</v>
      </c>
      <c r="N98">
        <v>44315</v>
      </c>
      <c r="O98">
        <v>663.3</v>
      </c>
      <c r="P98">
        <v>7009960</v>
      </c>
      <c r="Q98">
        <v>6805334</v>
      </c>
      <c r="R98">
        <v>204626</v>
      </c>
      <c r="S98">
        <v>6920</v>
      </c>
      <c r="T98">
        <v>6718</v>
      </c>
      <c r="U98">
        <v>202</v>
      </c>
      <c r="V98">
        <v>394</v>
      </c>
      <c r="W98">
        <v>5.86484072640667</v>
      </c>
      <c r="X98">
        <v>0.83815028901734101</v>
      </c>
      <c r="Y98">
        <v>42.6</v>
      </c>
      <c r="Z98">
        <v>1</v>
      </c>
      <c r="AA98">
        <v>0</v>
      </c>
      <c r="AB98">
        <v>1</v>
      </c>
      <c r="AC98">
        <v>1</v>
      </c>
    </row>
    <row r="99" spans="1:29" x14ac:dyDescent="0.35">
      <c r="A99">
        <v>102679</v>
      </c>
      <c r="B99" t="s">
        <v>154</v>
      </c>
      <c r="C99" t="s">
        <v>152</v>
      </c>
      <c r="D99" t="s">
        <v>31</v>
      </c>
      <c r="E99" t="s">
        <v>41</v>
      </c>
      <c r="F99">
        <v>1</v>
      </c>
      <c r="G99">
        <v>1261</v>
      </c>
      <c r="H99">
        <v>218</v>
      </c>
      <c r="I99">
        <v>2.5</v>
      </c>
      <c r="J99">
        <v>10.8</v>
      </c>
      <c r="K99">
        <v>52.1</v>
      </c>
      <c r="L99">
        <v>15.1</v>
      </c>
      <c r="M99">
        <v>87</v>
      </c>
      <c r="N99">
        <v>44783</v>
      </c>
      <c r="O99">
        <v>663.3</v>
      </c>
      <c r="P99">
        <v>9200256</v>
      </c>
      <c r="Q99">
        <v>9504157</v>
      </c>
      <c r="R99">
        <v>-303901</v>
      </c>
      <c r="S99">
        <v>7296</v>
      </c>
      <c r="T99">
        <v>7537</v>
      </c>
      <c r="U99">
        <v>-241</v>
      </c>
      <c r="V99">
        <v>451</v>
      </c>
      <c r="W99">
        <v>5.9838131882712</v>
      </c>
      <c r="X99">
        <v>11.595394736842101</v>
      </c>
      <c r="Y99">
        <v>51.7</v>
      </c>
      <c r="Z99">
        <v>0</v>
      </c>
      <c r="AA99">
        <v>0</v>
      </c>
      <c r="AB99">
        <v>1</v>
      </c>
      <c r="AC99">
        <v>1</v>
      </c>
    </row>
    <row r="100" spans="1:29" x14ac:dyDescent="0.35">
      <c r="A100">
        <v>102681</v>
      </c>
      <c r="B100" t="s">
        <v>155</v>
      </c>
      <c r="C100" t="s">
        <v>152</v>
      </c>
      <c r="D100" t="s">
        <v>31</v>
      </c>
      <c r="E100" t="s">
        <v>41</v>
      </c>
      <c r="F100">
        <v>1</v>
      </c>
      <c r="G100">
        <v>1248</v>
      </c>
      <c r="H100">
        <v>188</v>
      </c>
      <c r="I100">
        <v>4.3</v>
      </c>
      <c r="J100">
        <v>8.4</v>
      </c>
      <c r="K100">
        <v>75.3</v>
      </c>
      <c r="L100">
        <v>17.3</v>
      </c>
      <c r="M100">
        <v>73</v>
      </c>
      <c r="N100">
        <v>47763</v>
      </c>
      <c r="O100">
        <v>663.3</v>
      </c>
      <c r="P100">
        <v>7601568</v>
      </c>
      <c r="Q100">
        <v>7574112</v>
      </c>
      <c r="R100">
        <v>27456</v>
      </c>
      <c r="S100">
        <v>6091</v>
      </c>
      <c r="T100">
        <v>6069</v>
      </c>
      <c r="U100">
        <v>22</v>
      </c>
      <c r="V100">
        <v>250</v>
      </c>
      <c r="W100">
        <v>4.1192947767342201</v>
      </c>
      <c r="X100">
        <v>3.5790510589394202</v>
      </c>
      <c r="Y100">
        <v>55.3</v>
      </c>
      <c r="Z100">
        <v>0</v>
      </c>
      <c r="AA100">
        <v>0</v>
      </c>
      <c r="AB100">
        <v>1</v>
      </c>
      <c r="AC100">
        <v>1</v>
      </c>
    </row>
    <row r="101" spans="1:29" x14ac:dyDescent="0.35">
      <c r="A101">
        <v>102683</v>
      </c>
      <c r="B101" t="s">
        <v>156</v>
      </c>
      <c r="C101" t="s">
        <v>152</v>
      </c>
      <c r="D101" t="s">
        <v>31</v>
      </c>
      <c r="E101" t="s">
        <v>34</v>
      </c>
      <c r="F101">
        <v>1</v>
      </c>
      <c r="G101">
        <v>1363</v>
      </c>
      <c r="H101">
        <v>210</v>
      </c>
      <c r="I101">
        <v>1.6</v>
      </c>
      <c r="J101">
        <v>7.4</v>
      </c>
      <c r="K101">
        <v>70.7</v>
      </c>
      <c r="L101">
        <v>18</v>
      </c>
      <c r="M101">
        <v>76</v>
      </c>
      <c r="N101">
        <v>47358</v>
      </c>
      <c r="O101">
        <v>663.3</v>
      </c>
      <c r="P101">
        <v>7961283</v>
      </c>
      <c r="Q101">
        <v>7976276</v>
      </c>
      <c r="R101">
        <v>-14993</v>
      </c>
      <c r="S101">
        <v>5841</v>
      </c>
      <c r="T101">
        <v>5852</v>
      </c>
      <c r="U101">
        <v>-11</v>
      </c>
      <c r="V101">
        <v>393</v>
      </c>
      <c r="W101">
        <v>6.7156527682843503</v>
      </c>
      <c r="X101">
        <v>2.10580380071905</v>
      </c>
      <c r="Y101">
        <v>59</v>
      </c>
      <c r="Z101">
        <v>0</v>
      </c>
      <c r="AA101">
        <v>0</v>
      </c>
      <c r="AB101">
        <v>1</v>
      </c>
      <c r="AC101">
        <v>1</v>
      </c>
    </row>
    <row r="102" spans="1:29" x14ac:dyDescent="0.35">
      <c r="A102">
        <v>102776</v>
      </c>
      <c r="B102" t="s">
        <v>157</v>
      </c>
      <c r="C102" t="s">
        <v>158</v>
      </c>
      <c r="D102" t="s">
        <v>31</v>
      </c>
      <c r="E102" t="s">
        <v>32</v>
      </c>
      <c r="F102">
        <v>1</v>
      </c>
      <c r="G102">
        <v>1322</v>
      </c>
      <c r="H102">
        <v>264</v>
      </c>
      <c r="I102">
        <v>0.4</v>
      </c>
      <c r="J102">
        <v>14.1</v>
      </c>
      <c r="K102">
        <v>8</v>
      </c>
      <c r="L102">
        <v>14.4</v>
      </c>
      <c r="M102">
        <v>92</v>
      </c>
      <c r="N102">
        <v>47264</v>
      </c>
      <c r="O102">
        <v>524.20000000000005</v>
      </c>
      <c r="P102">
        <v>9915000</v>
      </c>
      <c r="Q102">
        <v>10545594</v>
      </c>
      <c r="R102">
        <v>-630594</v>
      </c>
      <c r="S102">
        <v>7500</v>
      </c>
      <c r="T102">
        <v>7977</v>
      </c>
      <c r="U102">
        <v>-477</v>
      </c>
      <c r="V102">
        <v>357</v>
      </c>
      <c r="W102">
        <v>4.4753666792027103</v>
      </c>
      <c r="X102">
        <v>0.77333333333333298</v>
      </c>
      <c r="Y102">
        <v>44.7</v>
      </c>
      <c r="Z102">
        <v>1</v>
      </c>
      <c r="AA102">
        <v>0</v>
      </c>
      <c r="AB102">
        <v>0</v>
      </c>
      <c r="AC102">
        <v>1</v>
      </c>
    </row>
    <row r="103" spans="1:29" x14ac:dyDescent="0.35">
      <c r="A103">
        <v>102782</v>
      </c>
      <c r="B103" t="s">
        <v>159</v>
      </c>
      <c r="C103" t="s">
        <v>158</v>
      </c>
      <c r="D103" t="s">
        <v>31</v>
      </c>
      <c r="E103" t="s">
        <v>34</v>
      </c>
      <c r="F103">
        <v>1</v>
      </c>
      <c r="G103">
        <v>1349</v>
      </c>
      <c r="H103">
        <v>262</v>
      </c>
      <c r="I103">
        <v>0.3</v>
      </c>
      <c r="J103">
        <v>17.5</v>
      </c>
      <c r="K103">
        <v>10.1</v>
      </c>
      <c r="L103">
        <v>14.3</v>
      </c>
      <c r="M103">
        <v>94</v>
      </c>
      <c r="N103">
        <v>45541</v>
      </c>
      <c r="O103">
        <v>524.20000000000005</v>
      </c>
      <c r="P103">
        <v>9688518</v>
      </c>
      <c r="Q103">
        <v>11006491</v>
      </c>
      <c r="R103">
        <v>-1317973</v>
      </c>
      <c r="S103">
        <v>7182</v>
      </c>
      <c r="T103">
        <v>8159</v>
      </c>
      <c r="U103">
        <v>-977</v>
      </c>
      <c r="V103">
        <v>377</v>
      </c>
      <c r="W103">
        <v>4.6206642970952299</v>
      </c>
      <c r="X103">
        <v>0.51517683096630495</v>
      </c>
      <c r="Y103">
        <v>53.5</v>
      </c>
      <c r="Z103">
        <v>0</v>
      </c>
      <c r="AA103">
        <v>0</v>
      </c>
      <c r="AB103">
        <v>0</v>
      </c>
      <c r="AC103">
        <v>1</v>
      </c>
    </row>
    <row r="104" spans="1:29" x14ac:dyDescent="0.35">
      <c r="A104">
        <v>102784</v>
      </c>
      <c r="B104" t="s">
        <v>160</v>
      </c>
      <c r="C104" t="s">
        <v>158</v>
      </c>
      <c r="D104" t="s">
        <v>31</v>
      </c>
      <c r="E104" t="s">
        <v>32</v>
      </c>
      <c r="F104">
        <v>1</v>
      </c>
      <c r="G104">
        <v>845</v>
      </c>
      <c r="H104">
        <v>157</v>
      </c>
      <c r="I104">
        <v>1.3</v>
      </c>
      <c r="J104">
        <v>74.400000000000006</v>
      </c>
      <c r="K104">
        <v>30.8</v>
      </c>
      <c r="L104">
        <v>14.8</v>
      </c>
      <c r="M104">
        <v>61</v>
      </c>
      <c r="N104">
        <v>48533</v>
      </c>
      <c r="O104">
        <v>524.20000000000005</v>
      </c>
      <c r="P104">
        <v>7555990</v>
      </c>
      <c r="Q104">
        <v>7632040</v>
      </c>
      <c r="R104">
        <v>-76050</v>
      </c>
      <c r="S104">
        <v>8942</v>
      </c>
      <c r="T104">
        <v>9032</v>
      </c>
      <c r="U104">
        <v>-90</v>
      </c>
      <c r="V104">
        <v>685</v>
      </c>
      <c r="W104">
        <v>7.5841452612931803</v>
      </c>
      <c r="X104">
        <v>1.3867143815701199</v>
      </c>
      <c r="Y104">
        <v>42.7</v>
      </c>
      <c r="Z104">
        <v>1</v>
      </c>
      <c r="AA104">
        <v>0</v>
      </c>
      <c r="AB104">
        <v>0</v>
      </c>
      <c r="AC104">
        <v>1</v>
      </c>
    </row>
    <row r="105" spans="1:29" x14ac:dyDescent="0.35">
      <c r="A105">
        <v>102786</v>
      </c>
      <c r="B105" t="s">
        <v>161</v>
      </c>
      <c r="C105" t="s">
        <v>158</v>
      </c>
      <c r="D105" t="s">
        <v>31</v>
      </c>
      <c r="E105" t="s">
        <v>34</v>
      </c>
      <c r="F105">
        <v>1</v>
      </c>
      <c r="G105">
        <v>1365</v>
      </c>
      <c r="H105">
        <v>186</v>
      </c>
      <c r="I105">
        <v>0.2</v>
      </c>
      <c r="J105">
        <v>12.5</v>
      </c>
      <c r="K105">
        <v>61.1</v>
      </c>
      <c r="L105">
        <v>14.7</v>
      </c>
      <c r="M105">
        <v>91</v>
      </c>
      <c r="N105">
        <v>49334</v>
      </c>
      <c r="O105">
        <v>524.20000000000005</v>
      </c>
      <c r="P105">
        <v>10088715</v>
      </c>
      <c r="Q105">
        <v>10217025</v>
      </c>
      <c r="R105">
        <v>-128310</v>
      </c>
      <c r="S105">
        <v>7391</v>
      </c>
      <c r="T105">
        <v>7485</v>
      </c>
      <c r="U105">
        <v>-94</v>
      </c>
      <c r="V105">
        <v>427</v>
      </c>
      <c r="W105">
        <v>5.7047428189712797</v>
      </c>
      <c r="X105">
        <v>3.4366120957921802</v>
      </c>
      <c r="Y105">
        <v>50.8</v>
      </c>
      <c r="Z105">
        <v>0</v>
      </c>
      <c r="AA105">
        <v>0</v>
      </c>
      <c r="AB105">
        <v>1</v>
      </c>
      <c r="AC105">
        <v>1</v>
      </c>
    </row>
    <row r="106" spans="1:29" x14ac:dyDescent="0.35">
      <c r="A106">
        <v>102787</v>
      </c>
      <c r="B106" t="s">
        <v>162</v>
      </c>
      <c r="C106" t="s">
        <v>158</v>
      </c>
      <c r="D106" t="s">
        <v>31</v>
      </c>
      <c r="E106" t="s">
        <v>41</v>
      </c>
      <c r="F106">
        <v>1</v>
      </c>
      <c r="G106">
        <v>1190</v>
      </c>
      <c r="H106">
        <v>181</v>
      </c>
      <c r="I106">
        <v>0.7</v>
      </c>
      <c r="J106">
        <v>11.1</v>
      </c>
      <c r="K106">
        <v>44.3</v>
      </c>
      <c r="L106">
        <v>14.2</v>
      </c>
      <c r="M106">
        <v>88</v>
      </c>
      <c r="N106">
        <v>45980</v>
      </c>
      <c r="O106">
        <v>524.20000000000005</v>
      </c>
      <c r="P106">
        <v>8754830</v>
      </c>
      <c r="Q106">
        <v>9218930</v>
      </c>
      <c r="R106">
        <v>-464100</v>
      </c>
      <c r="S106">
        <v>7357</v>
      </c>
      <c r="T106">
        <v>7747</v>
      </c>
      <c r="U106">
        <v>-390</v>
      </c>
      <c r="V106">
        <v>489</v>
      </c>
      <c r="W106">
        <v>6.3121208209629502</v>
      </c>
      <c r="X106">
        <v>1.4000271849938799</v>
      </c>
      <c r="Y106">
        <v>48.9</v>
      </c>
      <c r="Z106">
        <v>0</v>
      </c>
      <c r="AA106">
        <v>0</v>
      </c>
      <c r="AB106">
        <v>1</v>
      </c>
      <c r="AC106">
        <v>1</v>
      </c>
    </row>
    <row r="107" spans="1:29" x14ac:dyDescent="0.35">
      <c r="A107">
        <v>102849</v>
      </c>
      <c r="B107" t="s">
        <v>163</v>
      </c>
      <c r="C107" t="s">
        <v>164</v>
      </c>
      <c r="D107" t="s">
        <v>31</v>
      </c>
      <c r="E107" t="s">
        <v>32</v>
      </c>
      <c r="F107">
        <v>1</v>
      </c>
      <c r="G107">
        <v>1157</v>
      </c>
      <c r="H107">
        <v>179</v>
      </c>
      <c r="I107">
        <v>3.7</v>
      </c>
      <c r="J107">
        <v>19.5</v>
      </c>
      <c r="K107">
        <v>50.8</v>
      </c>
      <c r="L107">
        <v>15</v>
      </c>
      <c r="M107">
        <v>74</v>
      </c>
      <c r="N107">
        <v>43329</v>
      </c>
      <c r="O107">
        <v>603</v>
      </c>
      <c r="P107">
        <v>7352735</v>
      </c>
      <c r="Q107">
        <v>6988280</v>
      </c>
      <c r="R107">
        <v>364455</v>
      </c>
      <c r="S107">
        <v>6355</v>
      </c>
      <c r="T107">
        <v>6040</v>
      </c>
      <c r="U107">
        <v>315</v>
      </c>
      <c r="V107">
        <v>155</v>
      </c>
      <c r="W107">
        <v>2.5662251655629098</v>
      </c>
      <c r="X107">
        <v>3.7293469708890599</v>
      </c>
      <c r="Y107">
        <v>38</v>
      </c>
      <c r="Z107">
        <v>1</v>
      </c>
      <c r="AA107">
        <v>0</v>
      </c>
      <c r="AB107">
        <v>1</v>
      </c>
      <c r="AC107">
        <v>1</v>
      </c>
    </row>
    <row r="108" spans="1:29" x14ac:dyDescent="0.35">
      <c r="A108">
        <v>102850</v>
      </c>
      <c r="B108" t="s">
        <v>165</v>
      </c>
      <c r="C108" t="s">
        <v>164</v>
      </c>
      <c r="D108" t="s">
        <v>31</v>
      </c>
      <c r="E108" t="s">
        <v>41</v>
      </c>
      <c r="F108">
        <v>1</v>
      </c>
      <c r="G108">
        <v>937</v>
      </c>
      <c r="H108">
        <v>117</v>
      </c>
      <c r="I108">
        <v>0.3</v>
      </c>
      <c r="J108">
        <v>5.0999999999999996</v>
      </c>
      <c r="K108">
        <v>23.2</v>
      </c>
      <c r="L108">
        <v>19</v>
      </c>
      <c r="M108">
        <v>52</v>
      </c>
      <c r="N108">
        <v>43003</v>
      </c>
      <c r="O108">
        <v>603</v>
      </c>
      <c r="P108">
        <v>5229397</v>
      </c>
      <c r="Q108">
        <v>5467395</v>
      </c>
      <c r="R108">
        <v>-237998</v>
      </c>
      <c r="S108">
        <v>5581</v>
      </c>
      <c r="T108">
        <v>5835</v>
      </c>
      <c r="U108">
        <v>-254</v>
      </c>
      <c r="V108">
        <v>298</v>
      </c>
      <c r="W108">
        <v>5.1071122536418203</v>
      </c>
      <c r="X108">
        <v>4.4974018993011997</v>
      </c>
      <c r="Y108">
        <v>71.599999999999994</v>
      </c>
      <c r="Z108">
        <v>0</v>
      </c>
      <c r="AA108">
        <v>0</v>
      </c>
      <c r="AB108">
        <v>1</v>
      </c>
      <c r="AC108">
        <v>1</v>
      </c>
    </row>
    <row r="109" spans="1:29" x14ac:dyDescent="0.35">
      <c r="A109">
        <v>102851</v>
      </c>
      <c r="B109" t="s">
        <v>166</v>
      </c>
      <c r="C109" t="s">
        <v>164</v>
      </c>
      <c r="D109" t="s">
        <v>31</v>
      </c>
      <c r="E109" t="s">
        <v>32</v>
      </c>
      <c r="F109">
        <v>1</v>
      </c>
      <c r="G109">
        <v>1508</v>
      </c>
      <c r="H109">
        <v>228</v>
      </c>
      <c r="I109">
        <v>1.6</v>
      </c>
      <c r="J109">
        <v>13</v>
      </c>
      <c r="K109">
        <v>61.7</v>
      </c>
      <c r="L109">
        <v>15.9</v>
      </c>
      <c r="M109">
        <v>94</v>
      </c>
      <c r="N109">
        <v>41105</v>
      </c>
      <c r="O109">
        <v>603</v>
      </c>
      <c r="P109">
        <v>8150740</v>
      </c>
      <c r="Q109">
        <v>7930572</v>
      </c>
      <c r="R109">
        <v>220168</v>
      </c>
      <c r="S109">
        <v>5405</v>
      </c>
      <c r="T109">
        <v>5259</v>
      </c>
      <c r="U109">
        <v>146</v>
      </c>
      <c r="V109">
        <v>182</v>
      </c>
      <c r="W109">
        <v>3.4607339798440799</v>
      </c>
      <c r="X109">
        <v>2.70120259019426</v>
      </c>
      <c r="Y109">
        <v>51.5</v>
      </c>
      <c r="Z109">
        <v>1</v>
      </c>
      <c r="AA109">
        <v>0</v>
      </c>
      <c r="AB109">
        <v>1</v>
      </c>
      <c r="AC109">
        <v>1</v>
      </c>
    </row>
    <row r="110" spans="1:29" x14ac:dyDescent="0.35">
      <c r="A110">
        <v>102852</v>
      </c>
      <c r="B110" t="s">
        <v>167</v>
      </c>
      <c r="C110" t="s">
        <v>164</v>
      </c>
      <c r="D110" t="s">
        <v>31</v>
      </c>
      <c r="E110" t="s">
        <v>34</v>
      </c>
      <c r="F110">
        <v>1</v>
      </c>
      <c r="G110">
        <v>906</v>
      </c>
      <c r="H110">
        <v>117</v>
      </c>
      <c r="I110">
        <v>0</v>
      </c>
      <c r="J110">
        <v>4.5</v>
      </c>
      <c r="K110">
        <v>39.200000000000003</v>
      </c>
      <c r="L110">
        <v>18.8</v>
      </c>
      <c r="M110">
        <v>51</v>
      </c>
      <c r="N110">
        <v>41481</v>
      </c>
      <c r="O110">
        <v>603</v>
      </c>
      <c r="P110">
        <v>4667712</v>
      </c>
      <c r="Q110">
        <v>4585266</v>
      </c>
      <c r="R110">
        <v>82446</v>
      </c>
      <c r="S110">
        <v>5152</v>
      </c>
      <c r="T110">
        <v>5061</v>
      </c>
      <c r="U110">
        <v>91</v>
      </c>
      <c r="V110">
        <v>264</v>
      </c>
      <c r="W110">
        <v>5.2163604030823896</v>
      </c>
      <c r="X110">
        <v>2.9309006211180102</v>
      </c>
      <c r="Y110">
        <v>75.099999999999994</v>
      </c>
      <c r="Z110">
        <v>0</v>
      </c>
      <c r="AA110">
        <v>0</v>
      </c>
      <c r="AB110">
        <v>1</v>
      </c>
      <c r="AC110">
        <v>1</v>
      </c>
    </row>
    <row r="111" spans="1:29" x14ac:dyDescent="0.35">
      <c r="A111">
        <v>102854</v>
      </c>
      <c r="B111" t="s">
        <v>168</v>
      </c>
      <c r="C111" t="s">
        <v>164</v>
      </c>
      <c r="D111" t="s">
        <v>31</v>
      </c>
      <c r="E111" t="s">
        <v>32</v>
      </c>
      <c r="F111">
        <v>1</v>
      </c>
      <c r="G111">
        <v>1616</v>
      </c>
      <c r="H111">
        <v>229</v>
      </c>
      <c r="I111">
        <v>1.3</v>
      </c>
      <c r="J111">
        <v>14.8</v>
      </c>
      <c r="K111">
        <v>73.3</v>
      </c>
      <c r="L111">
        <v>16</v>
      </c>
      <c r="M111">
        <v>104</v>
      </c>
      <c r="N111">
        <v>38314</v>
      </c>
      <c r="O111">
        <v>603</v>
      </c>
      <c r="P111">
        <v>9157872</v>
      </c>
      <c r="Q111">
        <v>9143328</v>
      </c>
      <c r="R111">
        <v>14544</v>
      </c>
      <c r="S111">
        <v>5667</v>
      </c>
      <c r="T111">
        <v>5658</v>
      </c>
      <c r="U111">
        <v>9</v>
      </c>
      <c r="V111">
        <v>366</v>
      </c>
      <c r="W111">
        <v>6.4687168610816501</v>
      </c>
      <c r="X111">
        <v>2.7880712899241198</v>
      </c>
      <c r="Y111">
        <v>48.8</v>
      </c>
      <c r="Z111">
        <v>1</v>
      </c>
      <c r="AA111">
        <v>0</v>
      </c>
      <c r="AB111">
        <v>1</v>
      </c>
      <c r="AC111">
        <v>1</v>
      </c>
    </row>
    <row r="112" spans="1:29" x14ac:dyDescent="0.35">
      <c r="A112">
        <v>102856</v>
      </c>
      <c r="B112" t="s">
        <v>169</v>
      </c>
      <c r="C112" t="s">
        <v>164</v>
      </c>
      <c r="D112" t="s">
        <v>31</v>
      </c>
      <c r="E112" t="s">
        <v>32</v>
      </c>
      <c r="F112">
        <v>1</v>
      </c>
      <c r="G112">
        <v>1505</v>
      </c>
      <c r="H112">
        <v>179</v>
      </c>
      <c r="I112">
        <v>3.5</v>
      </c>
      <c r="J112">
        <v>14.3</v>
      </c>
      <c r="K112">
        <v>24.9</v>
      </c>
      <c r="L112">
        <v>14.2</v>
      </c>
      <c r="M112">
        <v>114</v>
      </c>
      <c r="N112">
        <v>41178</v>
      </c>
      <c r="O112">
        <v>603</v>
      </c>
      <c r="P112">
        <v>9130835</v>
      </c>
      <c r="Q112">
        <v>9540195</v>
      </c>
      <c r="R112">
        <v>-409360</v>
      </c>
      <c r="S112">
        <v>6067</v>
      </c>
      <c r="T112">
        <v>6339</v>
      </c>
      <c r="U112">
        <v>-272</v>
      </c>
      <c r="V112">
        <v>283</v>
      </c>
      <c r="W112">
        <v>4.46442656570437</v>
      </c>
      <c r="X112">
        <v>1.1537827591890599</v>
      </c>
      <c r="Y112">
        <v>54.8</v>
      </c>
      <c r="Z112">
        <v>1</v>
      </c>
      <c r="AA112">
        <v>1</v>
      </c>
      <c r="AB112">
        <v>1</v>
      </c>
      <c r="AC112">
        <v>1</v>
      </c>
    </row>
    <row r="113" spans="1:29" x14ac:dyDescent="0.35">
      <c r="A113">
        <v>102857</v>
      </c>
      <c r="B113" t="s">
        <v>170</v>
      </c>
      <c r="C113" t="s">
        <v>164</v>
      </c>
      <c r="D113" t="s">
        <v>31</v>
      </c>
      <c r="E113" t="s">
        <v>32</v>
      </c>
      <c r="F113">
        <v>1</v>
      </c>
      <c r="G113">
        <v>1291</v>
      </c>
      <c r="H113">
        <v>178</v>
      </c>
      <c r="I113">
        <v>1.1000000000000001</v>
      </c>
      <c r="J113">
        <v>16.399999999999999</v>
      </c>
      <c r="K113">
        <v>23</v>
      </c>
      <c r="L113">
        <v>17.3</v>
      </c>
      <c r="M113">
        <v>75</v>
      </c>
      <c r="N113">
        <v>40889</v>
      </c>
      <c r="O113">
        <v>603</v>
      </c>
      <c r="P113">
        <v>7183124</v>
      </c>
      <c r="Q113">
        <v>6852628</v>
      </c>
      <c r="R113">
        <v>330496</v>
      </c>
      <c r="S113">
        <v>5564</v>
      </c>
      <c r="T113">
        <v>5308</v>
      </c>
      <c r="U113">
        <v>256</v>
      </c>
      <c r="V113">
        <v>176</v>
      </c>
      <c r="W113">
        <v>3.3157498116051198</v>
      </c>
      <c r="X113">
        <v>1.1143062544931699</v>
      </c>
      <c r="Y113">
        <v>54.2</v>
      </c>
      <c r="Z113">
        <v>1</v>
      </c>
      <c r="AA113">
        <v>0</v>
      </c>
      <c r="AB113">
        <v>1</v>
      </c>
      <c r="AC113">
        <v>1</v>
      </c>
    </row>
    <row r="114" spans="1:29" x14ac:dyDescent="0.35">
      <c r="A114">
        <v>102858</v>
      </c>
      <c r="B114" t="s">
        <v>171</v>
      </c>
      <c r="C114" t="s">
        <v>164</v>
      </c>
      <c r="D114" t="s">
        <v>31</v>
      </c>
      <c r="E114" t="s">
        <v>32</v>
      </c>
      <c r="F114">
        <v>1</v>
      </c>
      <c r="G114">
        <v>1635</v>
      </c>
      <c r="H114">
        <v>236</v>
      </c>
      <c r="I114">
        <v>0.6</v>
      </c>
      <c r="J114">
        <v>24.5</v>
      </c>
      <c r="K114">
        <v>25.5</v>
      </c>
      <c r="L114">
        <v>14.2</v>
      </c>
      <c r="M114">
        <v>121</v>
      </c>
      <c r="N114">
        <v>41092</v>
      </c>
      <c r="O114">
        <v>603</v>
      </c>
      <c r="P114">
        <v>9626880</v>
      </c>
      <c r="Q114">
        <v>9738060</v>
      </c>
      <c r="R114">
        <v>-111180</v>
      </c>
      <c r="S114">
        <v>5888</v>
      </c>
      <c r="T114">
        <v>5956</v>
      </c>
      <c r="U114">
        <v>-68</v>
      </c>
      <c r="V114">
        <v>253</v>
      </c>
      <c r="W114">
        <v>4.2478173270651398</v>
      </c>
      <c r="X114">
        <v>0.59442934782608703</v>
      </c>
      <c r="Y114">
        <v>41.3</v>
      </c>
      <c r="Z114">
        <v>1</v>
      </c>
      <c r="AA114">
        <v>0</v>
      </c>
      <c r="AB114">
        <v>1</v>
      </c>
      <c r="AC114">
        <v>1</v>
      </c>
    </row>
    <row r="115" spans="1:29" x14ac:dyDescent="0.35">
      <c r="A115">
        <v>102860</v>
      </c>
      <c r="B115" t="s">
        <v>172</v>
      </c>
      <c r="C115" t="s">
        <v>164</v>
      </c>
      <c r="D115" t="s">
        <v>31</v>
      </c>
      <c r="E115" t="s">
        <v>32</v>
      </c>
      <c r="F115">
        <v>1</v>
      </c>
      <c r="G115">
        <v>1643</v>
      </c>
      <c r="H115">
        <v>242</v>
      </c>
      <c r="I115">
        <v>1.8</v>
      </c>
      <c r="J115">
        <v>7.3</v>
      </c>
      <c r="K115">
        <v>87.3</v>
      </c>
      <c r="L115">
        <v>18</v>
      </c>
      <c r="M115">
        <v>91</v>
      </c>
      <c r="N115">
        <v>47095</v>
      </c>
      <c r="O115">
        <v>603</v>
      </c>
      <c r="P115">
        <v>8783478</v>
      </c>
      <c r="Q115">
        <v>8732545</v>
      </c>
      <c r="R115">
        <v>50933</v>
      </c>
      <c r="S115">
        <v>5346</v>
      </c>
      <c r="T115">
        <v>5315</v>
      </c>
      <c r="U115">
        <v>31</v>
      </c>
      <c r="V115">
        <v>323</v>
      </c>
      <c r="W115">
        <v>6.0771401693320799</v>
      </c>
      <c r="X115">
        <v>5.12532734754957</v>
      </c>
      <c r="Y115">
        <v>55.3</v>
      </c>
      <c r="Z115">
        <v>1</v>
      </c>
      <c r="AA115">
        <v>0</v>
      </c>
      <c r="AB115">
        <v>1</v>
      </c>
      <c r="AC115">
        <v>1</v>
      </c>
    </row>
    <row r="116" spans="1:29" x14ac:dyDescent="0.35">
      <c r="A116">
        <v>102861</v>
      </c>
      <c r="B116" t="s">
        <v>173</v>
      </c>
      <c r="C116" t="s">
        <v>164</v>
      </c>
      <c r="D116" t="s">
        <v>31</v>
      </c>
      <c r="E116" t="s">
        <v>32</v>
      </c>
      <c r="F116">
        <v>1</v>
      </c>
      <c r="G116">
        <v>974</v>
      </c>
      <c r="H116">
        <v>149</v>
      </c>
      <c r="I116">
        <v>1.4</v>
      </c>
      <c r="J116">
        <v>18.2</v>
      </c>
      <c r="K116">
        <v>54.3</v>
      </c>
      <c r="L116">
        <v>16.600000000000001</v>
      </c>
      <c r="M116">
        <v>59</v>
      </c>
      <c r="N116">
        <v>40326</v>
      </c>
      <c r="O116">
        <v>603</v>
      </c>
      <c r="P116">
        <v>5873220</v>
      </c>
      <c r="Q116">
        <v>5814780</v>
      </c>
      <c r="R116">
        <v>58440</v>
      </c>
      <c r="S116">
        <v>6030</v>
      </c>
      <c r="T116">
        <v>5970</v>
      </c>
      <c r="U116">
        <v>60</v>
      </c>
      <c r="V116">
        <v>392</v>
      </c>
      <c r="W116">
        <v>6.5661641541038502</v>
      </c>
      <c r="X116">
        <v>6.9817578772802698</v>
      </c>
      <c r="Y116">
        <v>51.2</v>
      </c>
      <c r="Z116">
        <v>1</v>
      </c>
      <c r="AA116">
        <v>0</v>
      </c>
      <c r="AB116">
        <v>1</v>
      </c>
      <c r="AC116">
        <v>1</v>
      </c>
    </row>
    <row r="117" spans="1:29" x14ac:dyDescent="0.35">
      <c r="A117">
        <v>102929</v>
      </c>
      <c r="B117" t="s">
        <v>174</v>
      </c>
      <c r="C117" t="s">
        <v>175</v>
      </c>
      <c r="D117" t="s">
        <v>31</v>
      </c>
      <c r="E117" t="s">
        <v>32</v>
      </c>
      <c r="F117">
        <v>1</v>
      </c>
      <c r="G117">
        <v>768</v>
      </c>
      <c r="H117">
        <v>112</v>
      </c>
      <c r="I117">
        <v>3.4</v>
      </c>
      <c r="J117">
        <v>10</v>
      </c>
      <c r="K117">
        <v>83.7</v>
      </c>
      <c r="L117">
        <v>16.2</v>
      </c>
      <c r="M117">
        <v>49</v>
      </c>
      <c r="N117">
        <v>42760</v>
      </c>
      <c r="O117">
        <v>784.6</v>
      </c>
      <c r="P117">
        <v>4974336</v>
      </c>
      <c r="Q117">
        <v>5104128</v>
      </c>
      <c r="R117">
        <v>-129792</v>
      </c>
      <c r="S117">
        <v>6477</v>
      </c>
      <c r="T117">
        <v>6646</v>
      </c>
      <c r="U117">
        <v>-169</v>
      </c>
      <c r="V117">
        <v>349</v>
      </c>
      <c r="W117">
        <v>5.25127896479085</v>
      </c>
      <c r="X117">
        <v>7.6578662961247499</v>
      </c>
      <c r="Y117">
        <v>51.8</v>
      </c>
      <c r="Z117">
        <v>1</v>
      </c>
      <c r="AA117">
        <v>0</v>
      </c>
      <c r="AB117">
        <v>1</v>
      </c>
      <c r="AC117">
        <v>1</v>
      </c>
    </row>
    <row r="118" spans="1:29" x14ac:dyDescent="0.35">
      <c r="A118">
        <v>103009</v>
      </c>
      <c r="B118" t="s">
        <v>176</v>
      </c>
      <c r="C118" t="s">
        <v>177</v>
      </c>
      <c r="D118" t="s">
        <v>31</v>
      </c>
      <c r="E118" t="s">
        <v>41</v>
      </c>
      <c r="F118">
        <v>1</v>
      </c>
      <c r="G118">
        <v>1014</v>
      </c>
      <c r="H118">
        <v>153</v>
      </c>
      <c r="I118">
        <v>1.6</v>
      </c>
      <c r="J118">
        <v>4.9000000000000004</v>
      </c>
      <c r="K118">
        <v>86.8</v>
      </c>
      <c r="L118">
        <v>16.5</v>
      </c>
      <c r="M118">
        <v>63</v>
      </c>
      <c r="N118">
        <v>42800</v>
      </c>
      <c r="O118">
        <v>638</v>
      </c>
      <c r="P118">
        <v>5710848</v>
      </c>
      <c r="Q118">
        <v>5765604</v>
      </c>
      <c r="R118">
        <v>-54756</v>
      </c>
      <c r="S118">
        <v>5632</v>
      </c>
      <c r="T118">
        <v>5686</v>
      </c>
      <c r="U118">
        <v>-54</v>
      </c>
      <c r="V118">
        <v>578</v>
      </c>
      <c r="W118">
        <v>10.165318325712301</v>
      </c>
      <c r="X118">
        <v>8.8778409090909101</v>
      </c>
      <c r="Y118">
        <v>52.8</v>
      </c>
      <c r="Z118">
        <v>0</v>
      </c>
      <c r="AA118">
        <v>0</v>
      </c>
      <c r="AB118">
        <v>1</v>
      </c>
      <c r="AC118">
        <v>1</v>
      </c>
    </row>
    <row r="119" spans="1:29" x14ac:dyDescent="0.35">
      <c r="A119">
        <v>103013</v>
      </c>
      <c r="B119" t="s">
        <v>178</v>
      </c>
      <c r="C119" t="s">
        <v>177</v>
      </c>
      <c r="D119" t="s">
        <v>31</v>
      </c>
      <c r="E119" t="s">
        <v>34</v>
      </c>
      <c r="F119">
        <v>1</v>
      </c>
      <c r="G119">
        <v>1253</v>
      </c>
      <c r="H119">
        <v>189</v>
      </c>
      <c r="I119">
        <v>1.2</v>
      </c>
      <c r="J119">
        <v>7.1</v>
      </c>
      <c r="K119">
        <v>79.3</v>
      </c>
      <c r="L119">
        <v>16.3</v>
      </c>
      <c r="M119">
        <v>79</v>
      </c>
      <c r="N119">
        <v>40861</v>
      </c>
      <c r="O119">
        <v>638</v>
      </c>
      <c r="P119">
        <v>6390300</v>
      </c>
      <c r="Q119">
        <v>6504323</v>
      </c>
      <c r="R119">
        <v>-114023</v>
      </c>
      <c r="S119">
        <v>5100</v>
      </c>
      <c r="T119">
        <v>5191</v>
      </c>
      <c r="U119">
        <v>-91</v>
      </c>
      <c r="V119">
        <v>198</v>
      </c>
      <c r="W119">
        <v>3.8142939703332699</v>
      </c>
      <c r="X119">
        <v>3.9215686274509803E-2</v>
      </c>
      <c r="Y119">
        <v>58.7</v>
      </c>
      <c r="Z119">
        <v>0</v>
      </c>
      <c r="AA119">
        <v>0</v>
      </c>
      <c r="AB119">
        <v>1</v>
      </c>
      <c r="AC119">
        <v>1</v>
      </c>
    </row>
    <row r="120" spans="1:29" x14ac:dyDescent="0.35">
      <c r="A120">
        <v>103080</v>
      </c>
      <c r="B120" t="s">
        <v>179</v>
      </c>
      <c r="C120" t="s">
        <v>180</v>
      </c>
      <c r="D120" t="s">
        <v>31</v>
      </c>
      <c r="E120" t="s">
        <v>32</v>
      </c>
      <c r="F120">
        <v>1</v>
      </c>
      <c r="G120">
        <v>1579</v>
      </c>
      <c r="H120">
        <v>134</v>
      </c>
      <c r="I120">
        <v>1.6</v>
      </c>
      <c r="J120">
        <v>19.600000000000001</v>
      </c>
      <c r="K120">
        <v>36.9</v>
      </c>
      <c r="L120">
        <v>16.399999999999999</v>
      </c>
      <c r="M120">
        <v>93</v>
      </c>
      <c r="N120">
        <v>39455</v>
      </c>
      <c r="O120">
        <v>577.1</v>
      </c>
      <c r="P120">
        <v>10056651</v>
      </c>
      <c r="Q120">
        <v>10160865</v>
      </c>
      <c r="R120">
        <v>-104214</v>
      </c>
      <c r="S120">
        <v>6369</v>
      </c>
      <c r="T120">
        <v>6435</v>
      </c>
      <c r="U120">
        <v>-66</v>
      </c>
      <c r="V120">
        <v>236</v>
      </c>
      <c r="W120">
        <v>3.6674436674436701</v>
      </c>
      <c r="X120">
        <v>2.05683780813315</v>
      </c>
      <c r="Y120">
        <v>39.299999999999997</v>
      </c>
      <c r="Z120">
        <v>1</v>
      </c>
      <c r="AA120">
        <v>1</v>
      </c>
      <c r="AB120">
        <v>0</v>
      </c>
      <c r="AC120">
        <v>1</v>
      </c>
    </row>
    <row r="121" spans="1:29" x14ac:dyDescent="0.35">
      <c r="A121">
        <v>103094</v>
      </c>
      <c r="B121" t="s">
        <v>181</v>
      </c>
      <c r="C121" t="s">
        <v>180</v>
      </c>
      <c r="D121" t="s">
        <v>31</v>
      </c>
      <c r="E121" t="s">
        <v>32</v>
      </c>
      <c r="F121">
        <v>1</v>
      </c>
      <c r="G121">
        <v>860</v>
      </c>
      <c r="H121">
        <v>165</v>
      </c>
      <c r="I121">
        <v>3.7</v>
      </c>
      <c r="J121">
        <v>18.5</v>
      </c>
      <c r="K121">
        <v>47.1</v>
      </c>
      <c r="L121">
        <v>16.100000000000001</v>
      </c>
      <c r="M121">
        <v>54</v>
      </c>
      <c r="N121">
        <v>41584</v>
      </c>
      <c r="O121">
        <v>577.1</v>
      </c>
      <c r="P121">
        <v>7258400</v>
      </c>
      <c r="Q121">
        <v>7128540</v>
      </c>
      <c r="R121">
        <v>129860</v>
      </c>
      <c r="S121">
        <v>8440</v>
      </c>
      <c r="T121">
        <v>8289</v>
      </c>
      <c r="U121">
        <v>151</v>
      </c>
      <c r="V121">
        <v>309</v>
      </c>
      <c r="W121">
        <v>3.7278320665942801</v>
      </c>
      <c r="X121">
        <v>2.0853080568720399</v>
      </c>
      <c r="Y121">
        <v>44.7</v>
      </c>
      <c r="Z121">
        <v>1</v>
      </c>
      <c r="AA121">
        <v>0</v>
      </c>
      <c r="AB121">
        <v>0</v>
      </c>
      <c r="AC121">
        <v>1</v>
      </c>
    </row>
    <row r="122" spans="1:29" x14ac:dyDescent="0.35">
      <c r="A122">
        <v>103097</v>
      </c>
      <c r="B122" t="s">
        <v>182</v>
      </c>
      <c r="C122" t="s">
        <v>180</v>
      </c>
      <c r="D122" t="s">
        <v>31</v>
      </c>
      <c r="E122" t="s">
        <v>32</v>
      </c>
      <c r="F122">
        <v>1</v>
      </c>
      <c r="G122">
        <v>1125</v>
      </c>
      <c r="H122">
        <v>162</v>
      </c>
      <c r="I122">
        <v>1.7</v>
      </c>
      <c r="J122">
        <v>15.4</v>
      </c>
      <c r="K122">
        <v>66.2</v>
      </c>
      <c r="L122">
        <v>14.9</v>
      </c>
      <c r="M122">
        <v>76</v>
      </c>
      <c r="N122">
        <v>42145</v>
      </c>
      <c r="O122">
        <v>577.1</v>
      </c>
      <c r="P122">
        <v>7962750</v>
      </c>
      <c r="Q122">
        <v>8105625</v>
      </c>
      <c r="R122">
        <v>-142875</v>
      </c>
      <c r="S122">
        <v>7078</v>
      </c>
      <c r="T122">
        <v>7205</v>
      </c>
      <c r="U122">
        <v>-127</v>
      </c>
      <c r="V122">
        <v>302</v>
      </c>
      <c r="W122">
        <v>4.1915336571825099</v>
      </c>
      <c r="X122">
        <v>2.5996044080248701</v>
      </c>
      <c r="Y122">
        <v>45.6</v>
      </c>
      <c r="Z122">
        <v>1</v>
      </c>
      <c r="AA122">
        <v>0</v>
      </c>
      <c r="AB122">
        <v>1</v>
      </c>
      <c r="AC122">
        <v>1</v>
      </c>
    </row>
    <row r="123" spans="1:29" x14ac:dyDescent="0.35">
      <c r="A123">
        <v>103100</v>
      </c>
      <c r="B123" t="s">
        <v>183</v>
      </c>
      <c r="C123" t="s">
        <v>180</v>
      </c>
      <c r="D123" t="s">
        <v>31</v>
      </c>
      <c r="E123" t="s">
        <v>32</v>
      </c>
      <c r="F123">
        <v>1</v>
      </c>
      <c r="G123">
        <v>710</v>
      </c>
      <c r="H123">
        <v>110</v>
      </c>
      <c r="I123">
        <v>2.4</v>
      </c>
      <c r="J123">
        <v>18</v>
      </c>
      <c r="K123">
        <v>55</v>
      </c>
      <c r="L123">
        <v>15.2</v>
      </c>
      <c r="M123">
        <v>50</v>
      </c>
      <c r="N123">
        <v>43588</v>
      </c>
      <c r="O123">
        <v>577.1</v>
      </c>
      <c r="P123">
        <v>5429370</v>
      </c>
      <c r="Q123">
        <v>5305120</v>
      </c>
      <c r="R123">
        <v>124250</v>
      </c>
      <c r="S123">
        <v>7647</v>
      </c>
      <c r="T123">
        <v>7472</v>
      </c>
      <c r="U123">
        <v>175</v>
      </c>
      <c r="V123">
        <v>310</v>
      </c>
      <c r="W123">
        <v>4.1488222698072796</v>
      </c>
      <c r="X123">
        <v>1.0853929645612701</v>
      </c>
      <c r="Y123">
        <v>45.6</v>
      </c>
      <c r="Z123">
        <v>1</v>
      </c>
      <c r="AA123">
        <v>0</v>
      </c>
      <c r="AB123">
        <v>0</v>
      </c>
      <c r="AC123">
        <v>1</v>
      </c>
    </row>
    <row r="124" spans="1:29" x14ac:dyDescent="0.35">
      <c r="A124">
        <v>103101</v>
      </c>
      <c r="B124" t="s">
        <v>184</v>
      </c>
      <c r="C124" t="s">
        <v>180</v>
      </c>
      <c r="D124" t="s">
        <v>31</v>
      </c>
      <c r="E124" t="s">
        <v>32</v>
      </c>
      <c r="F124">
        <v>1</v>
      </c>
      <c r="G124">
        <v>827</v>
      </c>
      <c r="H124">
        <v>164</v>
      </c>
      <c r="I124">
        <v>1.4</v>
      </c>
      <c r="J124">
        <v>13.3</v>
      </c>
      <c r="K124">
        <v>38.799999999999997</v>
      </c>
      <c r="L124">
        <v>14.3</v>
      </c>
      <c r="M124">
        <v>56</v>
      </c>
      <c r="N124">
        <v>39015</v>
      </c>
      <c r="O124">
        <v>577.1</v>
      </c>
      <c r="P124">
        <v>5844409</v>
      </c>
      <c r="Q124">
        <v>5626081</v>
      </c>
      <c r="R124">
        <v>218328</v>
      </c>
      <c r="S124">
        <v>7067</v>
      </c>
      <c r="T124">
        <v>6803</v>
      </c>
      <c r="U124">
        <v>264</v>
      </c>
      <c r="V124">
        <v>290</v>
      </c>
      <c r="W124">
        <v>4.2628252241658098</v>
      </c>
      <c r="X124">
        <v>6.4525258242535699</v>
      </c>
      <c r="Y124">
        <v>50.1</v>
      </c>
      <c r="Z124">
        <v>1</v>
      </c>
      <c r="AA124">
        <v>0</v>
      </c>
      <c r="AB124">
        <v>0</v>
      </c>
      <c r="AC124">
        <v>1</v>
      </c>
    </row>
    <row r="125" spans="1:29" x14ac:dyDescent="0.35">
      <c r="A125">
        <v>103103</v>
      </c>
      <c r="B125" t="s">
        <v>185</v>
      </c>
      <c r="C125" t="s">
        <v>180</v>
      </c>
      <c r="D125" t="s">
        <v>31</v>
      </c>
      <c r="E125" t="s">
        <v>34</v>
      </c>
      <c r="F125">
        <v>1</v>
      </c>
      <c r="G125">
        <v>893</v>
      </c>
      <c r="H125">
        <v>176</v>
      </c>
      <c r="I125">
        <v>1.1000000000000001</v>
      </c>
      <c r="J125">
        <v>14.5</v>
      </c>
      <c r="K125">
        <v>73.3</v>
      </c>
      <c r="L125">
        <v>14.7</v>
      </c>
      <c r="M125">
        <v>61</v>
      </c>
      <c r="N125">
        <v>45926</v>
      </c>
      <c r="O125">
        <v>577.1</v>
      </c>
      <c r="P125">
        <v>6142054</v>
      </c>
      <c r="Q125">
        <v>6363518</v>
      </c>
      <c r="R125">
        <v>-221464</v>
      </c>
      <c r="S125">
        <v>6878</v>
      </c>
      <c r="T125">
        <v>7126</v>
      </c>
      <c r="U125">
        <v>-248</v>
      </c>
      <c r="V125">
        <v>342</v>
      </c>
      <c r="W125">
        <v>4.7993264103283702</v>
      </c>
      <c r="X125">
        <v>2.7915091596394301</v>
      </c>
      <c r="Y125">
        <v>53.6</v>
      </c>
      <c r="Z125">
        <v>0</v>
      </c>
      <c r="AA125">
        <v>0</v>
      </c>
      <c r="AB125">
        <v>0</v>
      </c>
      <c r="AC125">
        <v>1</v>
      </c>
    </row>
    <row r="126" spans="1:29" x14ac:dyDescent="0.35">
      <c r="A126">
        <v>103105</v>
      </c>
      <c r="B126" t="s">
        <v>186</v>
      </c>
      <c r="C126" t="s">
        <v>180</v>
      </c>
      <c r="D126" t="s">
        <v>31</v>
      </c>
      <c r="E126" t="s">
        <v>32</v>
      </c>
      <c r="F126">
        <v>1</v>
      </c>
      <c r="G126">
        <v>889</v>
      </c>
      <c r="H126">
        <v>167</v>
      </c>
      <c r="I126">
        <v>1.8</v>
      </c>
      <c r="J126">
        <v>22</v>
      </c>
      <c r="K126">
        <v>52.9</v>
      </c>
      <c r="L126">
        <v>14.5</v>
      </c>
      <c r="M126">
        <v>61</v>
      </c>
      <c r="N126">
        <v>45112</v>
      </c>
      <c r="O126">
        <v>577.1</v>
      </c>
      <c r="P126">
        <v>6240780</v>
      </c>
      <c r="Q126">
        <v>6368796</v>
      </c>
      <c r="R126">
        <v>-128016</v>
      </c>
      <c r="S126">
        <v>7020</v>
      </c>
      <c r="T126">
        <v>7164</v>
      </c>
      <c r="U126">
        <v>-144</v>
      </c>
      <c r="V126">
        <v>236</v>
      </c>
      <c r="W126">
        <v>3.2942490228922399</v>
      </c>
      <c r="X126">
        <v>1.92307692307692</v>
      </c>
      <c r="Y126">
        <v>44.4</v>
      </c>
      <c r="Z126">
        <v>1</v>
      </c>
      <c r="AA126">
        <v>0</v>
      </c>
      <c r="AB126">
        <v>1</v>
      </c>
      <c r="AC126">
        <v>1</v>
      </c>
    </row>
    <row r="127" spans="1:29" x14ac:dyDescent="0.35">
      <c r="A127">
        <v>103106</v>
      </c>
      <c r="B127" t="s">
        <v>187</v>
      </c>
      <c r="C127" t="s">
        <v>180</v>
      </c>
      <c r="D127" t="s">
        <v>31</v>
      </c>
      <c r="E127" t="s">
        <v>32</v>
      </c>
      <c r="F127">
        <v>1</v>
      </c>
      <c r="G127">
        <v>1134</v>
      </c>
      <c r="H127">
        <v>173</v>
      </c>
      <c r="I127">
        <v>2.2000000000000002</v>
      </c>
      <c r="J127">
        <v>8.8000000000000007</v>
      </c>
      <c r="K127">
        <v>58.1</v>
      </c>
      <c r="L127">
        <v>14.1</v>
      </c>
      <c r="M127">
        <v>81</v>
      </c>
      <c r="N127">
        <v>42017</v>
      </c>
      <c r="O127">
        <v>577.1</v>
      </c>
      <c r="P127">
        <v>7094304</v>
      </c>
      <c r="Q127">
        <v>7116984</v>
      </c>
      <c r="R127">
        <v>-22680</v>
      </c>
      <c r="S127">
        <v>6256</v>
      </c>
      <c r="T127">
        <v>6276</v>
      </c>
      <c r="U127">
        <v>-20</v>
      </c>
      <c r="V127">
        <v>202</v>
      </c>
      <c r="W127">
        <v>3.2186105799872502</v>
      </c>
      <c r="X127">
        <v>1.1668797953964201</v>
      </c>
      <c r="Y127">
        <v>45.8</v>
      </c>
      <c r="Z127">
        <v>1</v>
      </c>
      <c r="AA127">
        <v>0</v>
      </c>
      <c r="AB127">
        <v>1</v>
      </c>
      <c r="AC127">
        <v>1</v>
      </c>
    </row>
    <row r="128" spans="1:29" x14ac:dyDescent="0.35">
      <c r="A128">
        <v>103483</v>
      </c>
      <c r="B128" t="s">
        <v>188</v>
      </c>
      <c r="C128" t="s">
        <v>189</v>
      </c>
      <c r="D128" t="s">
        <v>190</v>
      </c>
      <c r="E128" t="s">
        <v>34</v>
      </c>
      <c r="F128">
        <v>1</v>
      </c>
      <c r="G128">
        <v>750</v>
      </c>
      <c r="H128">
        <v>151</v>
      </c>
      <c r="I128">
        <v>0.7</v>
      </c>
      <c r="J128">
        <v>13.6</v>
      </c>
      <c r="K128">
        <v>38.9</v>
      </c>
      <c r="L128">
        <v>15.7</v>
      </c>
      <c r="M128">
        <v>48</v>
      </c>
      <c r="N128">
        <v>39381</v>
      </c>
      <c r="O128">
        <v>495</v>
      </c>
      <c r="P128">
        <v>4647000</v>
      </c>
      <c r="Q128">
        <v>4693500</v>
      </c>
      <c r="R128">
        <v>-46500</v>
      </c>
      <c r="S128">
        <v>6196</v>
      </c>
      <c r="T128">
        <v>6258</v>
      </c>
      <c r="U128">
        <v>-62</v>
      </c>
      <c r="V128">
        <v>326</v>
      </c>
      <c r="W128">
        <v>5.2093320549696402</v>
      </c>
      <c r="X128">
        <v>1.9205939315687499</v>
      </c>
      <c r="Y128">
        <v>51.2</v>
      </c>
      <c r="Z128">
        <v>0</v>
      </c>
      <c r="AA128">
        <v>0</v>
      </c>
      <c r="AB128">
        <v>0</v>
      </c>
      <c r="AC128">
        <v>0</v>
      </c>
    </row>
    <row r="129" spans="1:29" x14ac:dyDescent="0.35">
      <c r="A129">
        <v>103486</v>
      </c>
      <c r="B129" t="s">
        <v>191</v>
      </c>
      <c r="C129" t="s">
        <v>189</v>
      </c>
      <c r="D129" t="s">
        <v>190</v>
      </c>
      <c r="E129" t="s">
        <v>41</v>
      </c>
      <c r="F129">
        <v>1</v>
      </c>
      <c r="G129">
        <v>535</v>
      </c>
      <c r="H129">
        <v>92</v>
      </c>
      <c r="I129">
        <v>1.1000000000000001</v>
      </c>
      <c r="J129">
        <v>31.3</v>
      </c>
      <c r="K129">
        <v>34.200000000000003</v>
      </c>
      <c r="L129">
        <v>12.6</v>
      </c>
      <c r="M129">
        <v>44</v>
      </c>
      <c r="N129">
        <v>37909</v>
      </c>
      <c r="O129">
        <v>495</v>
      </c>
      <c r="P129">
        <v>4412680</v>
      </c>
      <c r="Q129">
        <v>4209915</v>
      </c>
      <c r="R129">
        <v>202765</v>
      </c>
      <c r="S129">
        <v>8248</v>
      </c>
      <c r="T129">
        <v>7869</v>
      </c>
      <c r="U129">
        <v>379</v>
      </c>
      <c r="V129">
        <v>266</v>
      </c>
      <c r="W129">
        <v>3.3803532850425699</v>
      </c>
      <c r="X129">
        <v>4.4374393792434503</v>
      </c>
      <c r="Y129">
        <v>44.2</v>
      </c>
      <c r="Z129">
        <v>0</v>
      </c>
      <c r="AA129">
        <v>0</v>
      </c>
      <c r="AB129">
        <v>0</v>
      </c>
      <c r="AC129">
        <v>0</v>
      </c>
    </row>
    <row r="130" spans="1:29" x14ac:dyDescent="0.35">
      <c r="A130">
        <v>103493</v>
      </c>
      <c r="B130" t="s">
        <v>192</v>
      </c>
      <c r="C130" t="s">
        <v>189</v>
      </c>
      <c r="D130" t="s">
        <v>190</v>
      </c>
      <c r="E130" t="s">
        <v>34</v>
      </c>
      <c r="F130">
        <v>1</v>
      </c>
      <c r="G130">
        <v>930</v>
      </c>
      <c r="H130">
        <v>116</v>
      </c>
      <c r="I130">
        <v>4</v>
      </c>
      <c r="J130">
        <v>19.899999999999999</v>
      </c>
      <c r="K130">
        <v>20.2</v>
      </c>
      <c r="L130">
        <v>15.4</v>
      </c>
      <c r="M130">
        <v>63</v>
      </c>
      <c r="N130">
        <v>39941</v>
      </c>
      <c r="O130">
        <v>495</v>
      </c>
      <c r="P130">
        <v>6352830</v>
      </c>
      <c r="Q130">
        <v>5984550</v>
      </c>
      <c r="R130">
        <v>368280</v>
      </c>
      <c r="S130">
        <v>6831</v>
      </c>
      <c r="T130">
        <v>6435</v>
      </c>
      <c r="U130">
        <v>396</v>
      </c>
      <c r="V130">
        <v>330</v>
      </c>
      <c r="W130">
        <v>5.1282051282051304</v>
      </c>
      <c r="X130">
        <v>2.7521592738984002</v>
      </c>
      <c r="Y130">
        <v>41.2</v>
      </c>
      <c r="Z130">
        <v>0</v>
      </c>
      <c r="AA130">
        <v>0</v>
      </c>
      <c r="AB130">
        <v>1</v>
      </c>
      <c r="AC130">
        <v>0</v>
      </c>
    </row>
    <row r="131" spans="1:29" x14ac:dyDescent="0.35">
      <c r="A131">
        <v>103497</v>
      </c>
      <c r="B131" t="s">
        <v>193</v>
      </c>
      <c r="C131" t="s">
        <v>189</v>
      </c>
      <c r="D131" t="s">
        <v>190</v>
      </c>
      <c r="E131" t="s">
        <v>32</v>
      </c>
      <c r="F131">
        <v>1</v>
      </c>
      <c r="G131">
        <v>764</v>
      </c>
      <c r="H131">
        <v>131</v>
      </c>
      <c r="I131">
        <v>3.4</v>
      </c>
      <c r="J131">
        <v>18.899999999999999</v>
      </c>
      <c r="K131">
        <v>60.1</v>
      </c>
      <c r="L131">
        <v>15.1</v>
      </c>
      <c r="M131">
        <v>53</v>
      </c>
      <c r="N131">
        <v>37946</v>
      </c>
      <c r="O131">
        <v>495</v>
      </c>
      <c r="P131">
        <v>5673464</v>
      </c>
      <c r="Q131">
        <v>5220412</v>
      </c>
      <c r="R131">
        <v>453052</v>
      </c>
      <c r="S131">
        <v>7426</v>
      </c>
      <c r="T131">
        <v>6833</v>
      </c>
      <c r="U131">
        <v>593</v>
      </c>
      <c r="V131">
        <v>376</v>
      </c>
      <c r="W131">
        <v>5.5027074491438599</v>
      </c>
      <c r="X131">
        <v>10.4632372744412</v>
      </c>
      <c r="Y131">
        <v>49.2</v>
      </c>
      <c r="Z131">
        <v>1</v>
      </c>
      <c r="AA131">
        <v>0</v>
      </c>
      <c r="AB131">
        <v>0</v>
      </c>
      <c r="AC131">
        <v>0</v>
      </c>
    </row>
    <row r="132" spans="1:29" x14ac:dyDescent="0.35">
      <c r="A132">
        <v>103498</v>
      </c>
      <c r="B132" t="s">
        <v>194</v>
      </c>
      <c r="C132" t="s">
        <v>189</v>
      </c>
      <c r="D132" t="s">
        <v>190</v>
      </c>
      <c r="E132" t="s">
        <v>34</v>
      </c>
      <c r="F132">
        <v>1</v>
      </c>
      <c r="G132">
        <v>682</v>
      </c>
      <c r="H132">
        <v>136</v>
      </c>
      <c r="I132">
        <v>0.7</v>
      </c>
      <c r="J132">
        <v>30.8</v>
      </c>
      <c r="K132">
        <v>23.2</v>
      </c>
      <c r="L132">
        <v>13.2</v>
      </c>
      <c r="M132">
        <v>51</v>
      </c>
      <c r="N132">
        <v>39888</v>
      </c>
      <c r="O132">
        <v>495</v>
      </c>
      <c r="P132">
        <v>4600090</v>
      </c>
      <c r="Q132">
        <v>4999060</v>
      </c>
      <c r="R132">
        <v>-398970</v>
      </c>
      <c r="S132">
        <v>6745</v>
      </c>
      <c r="T132">
        <v>7330</v>
      </c>
      <c r="U132">
        <v>-585</v>
      </c>
      <c r="V132">
        <v>258</v>
      </c>
      <c r="W132">
        <v>3.5197817189631699</v>
      </c>
      <c r="X132">
        <v>1.49740548554485</v>
      </c>
      <c r="Y132">
        <v>48</v>
      </c>
      <c r="Z132">
        <v>0</v>
      </c>
      <c r="AA132">
        <v>0</v>
      </c>
      <c r="AB132">
        <v>0</v>
      </c>
      <c r="AC132">
        <v>0</v>
      </c>
    </row>
    <row r="133" spans="1:29" x14ac:dyDescent="0.35">
      <c r="A133">
        <v>103499</v>
      </c>
      <c r="B133" t="s">
        <v>195</v>
      </c>
      <c r="C133" t="s">
        <v>189</v>
      </c>
      <c r="D133" t="s">
        <v>190</v>
      </c>
      <c r="E133" t="s">
        <v>34</v>
      </c>
      <c r="F133">
        <v>1</v>
      </c>
      <c r="G133">
        <v>562</v>
      </c>
      <c r="H133">
        <v>120</v>
      </c>
      <c r="I133">
        <v>1.1000000000000001</v>
      </c>
      <c r="J133">
        <v>30.1</v>
      </c>
      <c r="K133">
        <v>93.6</v>
      </c>
      <c r="L133">
        <v>15.2</v>
      </c>
      <c r="M133">
        <v>36</v>
      </c>
      <c r="N133">
        <v>41313</v>
      </c>
      <c r="O133">
        <v>495</v>
      </c>
      <c r="P133">
        <v>3629958</v>
      </c>
      <c r="Q133">
        <v>3756970</v>
      </c>
      <c r="R133">
        <v>-127012</v>
      </c>
      <c r="S133">
        <v>6459</v>
      </c>
      <c r="T133">
        <v>6685</v>
      </c>
      <c r="U133">
        <v>-226</v>
      </c>
      <c r="V133">
        <v>165</v>
      </c>
      <c r="W133">
        <v>2.4682124158563901</v>
      </c>
      <c r="X133">
        <v>2.4152345564328801</v>
      </c>
      <c r="Y133">
        <v>41</v>
      </c>
      <c r="Z133">
        <v>0</v>
      </c>
      <c r="AA133">
        <v>0</v>
      </c>
      <c r="AB133">
        <v>0</v>
      </c>
      <c r="AC133">
        <v>0</v>
      </c>
    </row>
    <row r="134" spans="1:29" x14ac:dyDescent="0.35">
      <c r="A134">
        <v>103500</v>
      </c>
      <c r="B134" t="s">
        <v>196</v>
      </c>
      <c r="C134" t="s">
        <v>189</v>
      </c>
      <c r="D134" t="s">
        <v>190</v>
      </c>
      <c r="E134" t="s">
        <v>41</v>
      </c>
      <c r="F134">
        <v>1</v>
      </c>
      <c r="G134">
        <v>495</v>
      </c>
      <c r="H134">
        <v>86</v>
      </c>
      <c r="I134">
        <v>1.3</v>
      </c>
      <c r="J134">
        <v>31.3</v>
      </c>
      <c r="K134">
        <v>92.8</v>
      </c>
      <c r="L134">
        <v>15.1</v>
      </c>
      <c r="M134">
        <v>36</v>
      </c>
      <c r="N134">
        <v>38956</v>
      </c>
      <c r="O134">
        <v>495</v>
      </c>
      <c r="P134">
        <v>3476385</v>
      </c>
      <c r="Q134">
        <v>3698640</v>
      </c>
      <c r="R134">
        <v>-222255</v>
      </c>
      <c r="S134">
        <v>7023</v>
      </c>
      <c r="T134">
        <v>7472</v>
      </c>
      <c r="U134">
        <v>-449</v>
      </c>
      <c r="V134">
        <v>497</v>
      </c>
      <c r="W134">
        <v>6.6514989293361904</v>
      </c>
      <c r="X134">
        <v>3.8017941050833</v>
      </c>
      <c r="Y134">
        <v>36.299999999999997</v>
      </c>
      <c r="Z134">
        <v>0</v>
      </c>
      <c r="AA134">
        <v>0</v>
      </c>
      <c r="AB134">
        <v>1</v>
      </c>
      <c r="AC134">
        <v>0</v>
      </c>
    </row>
    <row r="135" spans="1:29" x14ac:dyDescent="0.35">
      <c r="A135">
        <v>103501</v>
      </c>
      <c r="B135" t="s">
        <v>197</v>
      </c>
      <c r="C135" t="s">
        <v>189</v>
      </c>
      <c r="D135" t="s">
        <v>190</v>
      </c>
      <c r="E135" t="s">
        <v>41</v>
      </c>
      <c r="F135">
        <v>1</v>
      </c>
      <c r="G135">
        <v>615</v>
      </c>
      <c r="H135">
        <v>117</v>
      </c>
      <c r="I135">
        <v>1.5</v>
      </c>
      <c r="J135">
        <v>18.899999999999999</v>
      </c>
      <c r="K135">
        <v>76.3</v>
      </c>
      <c r="L135">
        <v>15.1</v>
      </c>
      <c r="M135">
        <v>41</v>
      </c>
      <c r="N135">
        <v>39881</v>
      </c>
      <c r="O135">
        <v>495</v>
      </c>
      <c r="P135">
        <v>4125420</v>
      </c>
      <c r="Q135">
        <v>4298235</v>
      </c>
      <c r="R135">
        <v>-172815</v>
      </c>
      <c r="S135">
        <v>6708</v>
      </c>
      <c r="T135">
        <v>6989</v>
      </c>
      <c r="U135">
        <v>-281</v>
      </c>
      <c r="V135">
        <v>257</v>
      </c>
      <c r="W135">
        <v>3.6772070396337102</v>
      </c>
      <c r="X135">
        <v>7.5581395348837201</v>
      </c>
      <c r="Y135">
        <v>51.7</v>
      </c>
      <c r="Z135">
        <v>0</v>
      </c>
      <c r="AA135">
        <v>0</v>
      </c>
      <c r="AB135">
        <v>0</v>
      </c>
      <c r="AC135">
        <v>0</v>
      </c>
    </row>
    <row r="136" spans="1:29" x14ac:dyDescent="0.35">
      <c r="A136">
        <v>103503</v>
      </c>
      <c r="B136" t="s">
        <v>198</v>
      </c>
      <c r="C136" t="s">
        <v>189</v>
      </c>
      <c r="D136" t="s">
        <v>190</v>
      </c>
      <c r="E136" t="s">
        <v>32</v>
      </c>
      <c r="F136">
        <v>1</v>
      </c>
      <c r="G136">
        <v>1193</v>
      </c>
      <c r="H136">
        <v>221</v>
      </c>
      <c r="I136">
        <v>0.7</v>
      </c>
      <c r="J136">
        <v>34.9</v>
      </c>
      <c r="K136">
        <v>46.7</v>
      </c>
      <c r="L136">
        <v>15.9</v>
      </c>
      <c r="M136">
        <v>75</v>
      </c>
      <c r="N136">
        <v>35722</v>
      </c>
      <c r="O136">
        <v>495</v>
      </c>
      <c r="P136">
        <v>8727988</v>
      </c>
      <c r="Q136">
        <v>8164892</v>
      </c>
      <c r="R136">
        <v>563096</v>
      </c>
      <c r="S136">
        <v>7316</v>
      </c>
      <c r="T136">
        <v>6844</v>
      </c>
      <c r="U136">
        <v>472</v>
      </c>
      <c r="V136">
        <v>508</v>
      </c>
      <c r="W136">
        <v>7.4225599064874297</v>
      </c>
      <c r="X136">
        <v>1.55822854018589</v>
      </c>
      <c r="Y136">
        <v>42.7</v>
      </c>
      <c r="Z136">
        <v>1</v>
      </c>
      <c r="AA136">
        <v>0</v>
      </c>
      <c r="AB136">
        <v>0</v>
      </c>
      <c r="AC136">
        <v>0</v>
      </c>
    </row>
    <row r="137" spans="1:29" x14ac:dyDescent="0.35">
      <c r="A137">
        <v>103509</v>
      </c>
      <c r="B137" t="s">
        <v>199</v>
      </c>
      <c r="C137" t="s">
        <v>189</v>
      </c>
      <c r="D137" t="s">
        <v>190</v>
      </c>
      <c r="E137" t="s">
        <v>32</v>
      </c>
      <c r="F137">
        <v>1</v>
      </c>
      <c r="G137">
        <v>1108</v>
      </c>
      <c r="H137">
        <v>177</v>
      </c>
      <c r="I137">
        <v>1.9</v>
      </c>
      <c r="J137">
        <v>40.6</v>
      </c>
      <c r="K137">
        <v>13.7</v>
      </c>
      <c r="L137">
        <v>12.3</v>
      </c>
      <c r="M137">
        <v>91</v>
      </c>
      <c r="N137">
        <v>38162</v>
      </c>
      <c r="O137">
        <v>495</v>
      </c>
      <c r="P137">
        <v>7854612</v>
      </c>
      <c r="Q137">
        <v>7819156</v>
      </c>
      <c r="R137">
        <v>35456</v>
      </c>
      <c r="S137">
        <v>7089</v>
      </c>
      <c r="T137">
        <v>7057</v>
      </c>
      <c r="U137">
        <v>32</v>
      </c>
      <c r="V137">
        <v>722</v>
      </c>
      <c r="W137">
        <v>10.2309763355534</v>
      </c>
      <c r="X137">
        <v>3.4560586824657902</v>
      </c>
      <c r="Y137">
        <v>44.5</v>
      </c>
      <c r="Z137">
        <v>1</v>
      </c>
      <c r="AA137">
        <v>0</v>
      </c>
      <c r="AB137">
        <v>1</v>
      </c>
      <c r="AC137">
        <v>0</v>
      </c>
    </row>
    <row r="138" spans="1:29" x14ac:dyDescent="0.35">
      <c r="A138">
        <v>103514</v>
      </c>
      <c r="B138" t="s">
        <v>200</v>
      </c>
      <c r="C138" t="s">
        <v>189</v>
      </c>
      <c r="D138" t="s">
        <v>190</v>
      </c>
      <c r="E138" t="s">
        <v>34</v>
      </c>
      <c r="F138">
        <v>1</v>
      </c>
      <c r="G138">
        <v>1741</v>
      </c>
      <c r="H138">
        <v>287</v>
      </c>
      <c r="I138">
        <v>0.7</v>
      </c>
      <c r="J138">
        <v>29</v>
      </c>
      <c r="K138">
        <v>42.5</v>
      </c>
      <c r="L138">
        <v>15.2</v>
      </c>
      <c r="M138">
        <v>115</v>
      </c>
      <c r="N138">
        <v>39582</v>
      </c>
      <c r="O138">
        <v>495</v>
      </c>
      <c r="P138">
        <v>10470374</v>
      </c>
      <c r="Q138">
        <v>9770492</v>
      </c>
      <c r="R138">
        <v>699882</v>
      </c>
      <c r="S138">
        <v>6014</v>
      </c>
      <c r="T138">
        <v>5612</v>
      </c>
      <c r="U138">
        <v>402</v>
      </c>
      <c r="V138">
        <v>370</v>
      </c>
      <c r="W138">
        <v>6.5930149679258703</v>
      </c>
      <c r="X138">
        <v>1.77918190887928</v>
      </c>
      <c r="Y138">
        <v>50.3</v>
      </c>
      <c r="Z138">
        <v>0</v>
      </c>
      <c r="AA138">
        <v>0</v>
      </c>
      <c r="AB138">
        <v>1</v>
      </c>
      <c r="AC138">
        <v>0</v>
      </c>
    </row>
    <row r="139" spans="1:29" x14ac:dyDescent="0.35">
      <c r="A139">
        <v>103519</v>
      </c>
      <c r="B139" t="s">
        <v>201</v>
      </c>
      <c r="C139" t="s">
        <v>189</v>
      </c>
      <c r="D139" t="s">
        <v>190</v>
      </c>
      <c r="E139" t="s">
        <v>32</v>
      </c>
      <c r="F139">
        <v>1</v>
      </c>
      <c r="G139">
        <v>1230</v>
      </c>
      <c r="H139">
        <v>205</v>
      </c>
      <c r="I139">
        <v>0.5</v>
      </c>
      <c r="J139">
        <v>30.1</v>
      </c>
      <c r="K139">
        <v>15.7</v>
      </c>
      <c r="L139">
        <v>17</v>
      </c>
      <c r="M139">
        <v>78</v>
      </c>
      <c r="N139">
        <v>39427</v>
      </c>
      <c r="O139">
        <v>495</v>
      </c>
      <c r="P139">
        <v>8608770</v>
      </c>
      <c r="Q139">
        <v>8924880</v>
      </c>
      <c r="R139">
        <v>-316110</v>
      </c>
      <c r="S139">
        <v>6999</v>
      </c>
      <c r="T139">
        <v>7256</v>
      </c>
      <c r="U139">
        <v>-257</v>
      </c>
      <c r="V139">
        <v>578</v>
      </c>
      <c r="W139">
        <v>7.9658213891951499</v>
      </c>
      <c r="X139">
        <v>2.3717673953421898</v>
      </c>
      <c r="Y139">
        <v>41.5</v>
      </c>
      <c r="Z139">
        <v>1</v>
      </c>
      <c r="AA139">
        <v>0</v>
      </c>
      <c r="AB139">
        <v>1</v>
      </c>
      <c r="AC139">
        <v>0</v>
      </c>
    </row>
    <row r="140" spans="1:29" x14ac:dyDescent="0.35">
      <c r="A140">
        <v>103529</v>
      </c>
      <c r="B140" t="s">
        <v>202</v>
      </c>
      <c r="C140" t="s">
        <v>189</v>
      </c>
      <c r="D140" t="s">
        <v>190</v>
      </c>
      <c r="E140" t="s">
        <v>32</v>
      </c>
      <c r="F140">
        <v>1</v>
      </c>
      <c r="G140">
        <v>264</v>
      </c>
      <c r="H140">
        <v>44</v>
      </c>
      <c r="I140">
        <v>5.2</v>
      </c>
      <c r="J140">
        <v>51.1</v>
      </c>
      <c r="K140">
        <v>94.5</v>
      </c>
      <c r="L140">
        <v>12.3</v>
      </c>
      <c r="M140">
        <v>25</v>
      </c>
      <c r="N140">
        <v>42651</v>
      </c>
      <c r="O140">
        <v>495</v>
      </c>
      <c r="P140">
        <v>2321352</v>
      </c>
      <c r="Q140">
        <v>2596440</v>
      </c>
      <c r="R140">
        <v>-275088</v>
      </c>
      <c r="S140">
        <v>8793</v>
      </c>
      <c r="T140">
        <v>9835</v>
      </c>
      <c r="U140">
        <v>-1042</v>
      </c>
      <c r="V140">
        <v>189</v>
      </c>
      <c r="W140">
        <v>1.9217081850533799</v>
      </c>
      <c r="X140">
        <v>2.0812009553053601</v>
      </c>
      <c r="Y140">
        <v>39.5</v>
      </c>
      <c r="Z140">
        <v>1</v>
      </c>
      <c r="AA140">
        <v>0</v>
      </c>
      <c r="AB140">
        <v>0</v>
      </c>
      <c r="AC140">
        <v>0</v>
      </c>
    </row>
    <row r="141" spans="1:29" x14ac:dyDescent="0.35">
      <c r="A141">
        <v>103531</v>
      </c>
      <c r="B141" t="s">
        <v>203</v>
      </c>
      <c r="C141" t="s">
        <v>189</v>
      </c>
      <c r="D141" t="s">
        <v>190</v>
      </c>
      <c r="E141" t="s">
        <v>34</v>
      </c>
      <c r="F141">
        <v>1</v>
      </c>
      <c r="G141">
        <v>989</v>
      </c>
      <c r="H141">
        <v>160</v>
      </c>
      <c r="I141">
        <v>0.8</v>
      </c>
      <c r="J141">
        <v>14</v>
      </c>
      <c r="K141">
        <v>60.8</v>
      </c>
      <c r="L141">
        <v>15.2</v>
      </c>
      <c r="M141">
        <v>66</v>
      </c>
      <c r="N141">
        <v>39115</v>
      </c>
      <c r="O141">
        <v>495</v>
      </c>
      <c r="P141">
        <v>5721365</v>
      </c>
      <c r="Q141">
        <v>5577960</v>
      </c>
      <c r="R141">
        <v>143405</v>
      </c>
      <c r="S141">
        <v>5785</v>
      </c>
      <c r="T141">
        <v>5640</v>
      </c>
      <c r="U141">
        <v>145</v>
      </c>
      <c r="V141">
        <v>348</v>
      </c>
      <c r="W141">
        <v>6.1702127659574497</v>
      </c>
      <c r="X141">
        <v>5.3932584269662902</v>
      </c>
      <c r="Y141">
        <v>56.7</v>
      </c>
      <c r="Z141">
        <v>0</v>
      </c>
      <c r="AA141">
        <v>0</v>
      </c>
      <c r="AB141">
        <v>1</v>
      </c>
      <c r="AC141">
        <v>0</v>
      </c>
    </row>
    <row r="142" spans="1:29" x14ac:dyDescent="0.35">
      <c r="A142">
        <v>103534</v>
      </c>
      <c r="B142" t="s">
        <v>204</v>
      </c>
      <c r="C142" t="s">
        <v>189</v>
      </c>
      <c r="D142" t="s">
        <v>190</v>
      </c>
      <c r="E142" t="s">
        <v>32</v>
      </c>
      <c r="F142">
        <v>1</v>
      </c>
      <c r="G142">
        <v>639</v>
      </c>
      <c r="H142">
        <v>117</v>
      </c>
      <c r="I142">
        <v>0.7</v>
      </c>
      <c r="J142">
        <v>26.6</v>
      </c>
      <c r="K142">
        <v>30.9</v>
      </c>
      <c r="L142">
        <v>14.3</v>
      </c>
      <c r="M142">
        <v>42</v>
      </c>
      <c r="N142">
        <v>38833</v>
      </c>
      <c r="O142">
        <v>495</v>
      </c>
      <c r="P142">
        <v>4542012</v>
      </c>
      <c r="Q142">
        <v>5061519</v>
      </c>
      <c r="R142">
        <v>-519507</v>
      </c>
      <c r="S142">
        <v>7108</v>
      </c>
      <c r="T142">
        <v>7921</v>
      </c>
      <c r="U142">
        <v>-813</v>
      </c>
      <c r="V142">
        <v>675</v>
      </c>
      <c r="W142">
        <v>8.5216513066531991</v>
      </c>
      <c r="X142">
        <v>1.53348339898706</v>
      </c>
      <c r="Y142">
        <v>43.9</v>
      </c>
      <c r="Z142">
        <v>1</v>
      </c>
      <c r="AA142">
        <v>0</v>
      </c>
      <c r="AB142">
        <v>0</v>
      </c>
      <c r="AC142">
        <v>0</v>
      </c>
    </row>
    <row r="143" spans="1:29" x14ac:dyDescent="0.35">
      <c r="A143">
        <v>103539</v>
      </c>
      <c r="B143" t="s">
        <v>205</v>
      </c>
      <c r="C143" t="s">
        <v>189</v>
      </c>
      <c r="D143" t="s">
        <v>190</v>
      </c>
      <c r="E143" t="s">
        <v>32</v>
      </c>
      <c r="F143">
        <v>1</v>
      </c>
      <c r="G143">
        <v>545</v>
      </c>
      <c r="H143">
        <v>95</v>
      </c>
      <c r="I143">
        <v>0.9</v>
      </c>
      <c r="J143">
        <v>49.4</v>
      </c>
      <c r="K143">
        <v>79.7</v>
      </c>
      <c r="L143">
        <v>13.3</v>
      </c>
      <c r="M143">
        <v>41</v>
      </c>
      <c r="N143">
        <v>40447</v>
      </c>
      <c r="O143">
        <v>495</v>
      </c>
      <c r="P143">
        <v>4005750</v>
      </c>
      <c r="Q143">
        <v>3924545</v>
      </c>
      <c r="R143">
        <v>81205</v>
      </c>
      <c r="S143">
        <v>7350</v>
      </c>
      <c r="T143">
        <v>7201</v>
      </c>
      <c r="U143">
        <v>149</v>
      </c>
      <c r="V143">
        <v>116</v>
      </c>
      <c r="W143">
        <v>1.6108873767532299</v>
      </c>
      <c r="X143">
        <v>5.9863945578231297</v>
      </c>
      <c r="Y143">
        <v>40</v>
      </c>
      <c r="Z143">
        <v>1</v>
      </c>
      <c r="AA143">
        <v>0</v>
      </c>
      <c r="AB143">
        <v>0</v>
      </c>
      <c r="AC143">
        <v>0</v>
      </c>
    </row>
    <row r="144" spans="1:29" x14ac:dyDescent="0.35">
      <c r="A144">
        <v>103560</v>
      </c>
      <c r="B144" t="s">
        <v>206</v>
      </c>
      <c r="C144" t="s">
        <v>189</v>
      </c>
      <c r="D144" t="s">
        <v>190</v>
      </c>
      <c r="E144" t="s">
        <v>32</v>
      </c>
      <c r="F144">
        <v>1</v>
      </c>
      <c r="G144">
        <v>1205</v>
      </c>
      <c r="H144">
        <v>182</v>
      </c>
      <c r="I144">
        <v>1.4</v>
      </c>
      <c r="J144">
        <v>14</v>
      </c>
      <c r="K144">
        <v>89.9</v>
      </c>
      <c r="L144">
        <v>14.2</v>
      </c>
      <c r="M144">
        <v>85</v>
      </c>
      <c r="N144">
        <v>41756</v>
      </c>
      <c r="O144">
        <v>495</v>
      </c>
      <c r="P144">
        <v>8359085</v>
      </c>
      <c r="Q144">
        <v>8322935</v>
      </c>
      <c r="R144">
        <v>36150</v>
      </c>
      <c r="S144">
        <v>6937</v>
      </c>
      <c r="T144">
        <v>6907</v>
      </c>
      <c r="U144">
        <v>30</v>
      </c>
      <c r="V144">
        <v>985</v>
      </c>
      <c r="W144">
        <v>14.260894744462099</v>
      </c>
      <c r="X144">
        <v>22.9205708519533</v>
      </c>
      <c r="Y144">
        <v>53.3</v>
      </c>
      <c r="Z144">
        <v>1</v>
      </c>
      <c r="AA144">
        <v>0</v>
      </c>
      <c r="AB144">
        <v>1</v>
      </c>
      <c r="AC144">
        <v>0</v>
      </c>
    </row>
    <row r="145" spans="1:29" x14ac:dyDescent="0.35">
      <c r="A145">
        <v>103562</v>
      </c>
      <c r="B145" t="s">
        <v>207</v>
      </c>
      <c r="C145" t="s">
        <v>189</v>
      </c>
      <c r="D145" t="s">
        <v>190</v>
      </c>
      <c r="E145" t="s">
        <v>41</v>
      </c>
      <c r="F145">
        <v>1</v>
      </c>
      <c r="G145">
        <v>667</v>
      </c>
      <c r="H145">
        <v>102</v>
      </c>
      <c r="I145">
        <v>2.2999999999999998</v>
      </c>
      <c r="J145">
        <v>11.9</v>
      </c>
      <c r="K145">
        <v>88.7</v>
      </c>
      <c r="L145">
        <v>15</v>
      </c>
      <c r="M145">
        <v>44</v>
      </c>
      <c r="N145">
        <v>36715</v>
      </c>
      <c r="O145">
        <v>495</v>
      </c>
      <c r="P145">
        <v>3907953</v>
      </c>
      <c r="Q145">
        <v>4060696</v>
      </c>
      <c r="R145">
        <v>-152743</v>
      </c>
      <c r="S145">
        <v>5859</v>
      </c>
      <c r="T145">
        <v>6088</v>
      </c>
      <c r="U145">
        <v>-229</v>
      </c>
      <c r="V145">
        <v>202</v>
      </c>
      <c r="W145">
        <v>3.3180026281208899</v>
      </c>
      <c r="X145">
        <v>3.1063321385901999</v>
      </c>
      <c r="Y145">
        <v>50.5</v>
      </c>
      <c r="Z145">
        <v>0</v>
      </c>
      <c r="AA145">
        <v>0</v>
      </c>
      <c r="AB145">
        <v>1</v>
      </c>
      <c r="AC145">
        <v>0</v>
      </c>
    </row>
    <row r="146" spans="1:29" x14ac:dyDescent="0.35">
      <c r="A146">
        <v>103563</v>
      </c>
      <c r="B146" t="s">
        <v>208</v>
      </c>
      <c r="C146" t="s">
        <v>189</v>
      </c>
      <c r="D146" t="s">
        <v>190</v>
      </c>
      <c r="E146" t="s">
        <v>32</v>
      </c>
      <c r="F146">
        <v>1</v>
      </c>
      <c r="G146">
        <v>1063</v>
      </c>
      <c r="H146">
        <v>182</v>
      </c>
      <c r="I146">
        <v>2.6</v>
      </c>
      <c r="J146">
        <v>23.1</v>
      </c>
      <c r="K146">
        <v>97.1</v>
      </c>
      <c r="L146">
        <v>16.600000000000001</v>
      </c>
      <c r="M146">
        <v>66</v>
      </c>
      <c r="N146">
        <v>41789</v>
      </c>
      <c r="O146">
        <v>495</v>
      </c>
      <c r="P146">
        <v>6606545</v>
      </c>
      <c r="Q146">
        <v>6317409</v>
      </c>
      <c r="R146">
        <v>289136</v>
      </c>
      <c r="S146">
        <v>6215</v>
      </c>
      <c r="T146">
        <v>5943</v>
      </c>
      <c r="U146">
        <v>272</v>
      </c>
      <c r="V146">
        <v>235</v>
      </c>
      <c r="W146">
        <v>3.95423186942622</v>
      </c>
      <c r="X146">
        <v>5.0201126307320996</v>
      </c>
      <c r="Y146">
        <v>41.1</v>
      </c>
      <c r="Z146">
        <v>1</v>
      </c>
      <c r="AA146">
        <v>0</v>
      </c>
      <c r="AB146">
        <v>1</v>
      </c>
      <c r="AC146">
        <v>0</v>
      </c>
    </row>
    <row r="147" spans="1:29" x14ac:dyDescent="0.35">
      <c r="A147">
        <v>103742</v>
      </c>
      <c r="B147" t="s">
        <v>209</v>
      </c>
      <c r="C147" t="s">
        <v>210</v>
      </c>
      <c r="D147" t="s">
        <v>190</v>
      </c>
      <c r="E147" t="s">
        <v>32</v>
      </c>
      <c r="F147">
        <v>1</v>
      </c>
      <c r="G147">
        <v>915</v>
      </c>
      <c r="H147">
        <v>152</v>
      </c>
      <c r="I147">
        <v>1</v>
      </c>
      <c r="J147">
        <v>12.5</v>
      </c>
      <c r="K147">
        <v>74.900000000000006</v>
      </c>
      <c r="L147">
        <v>16.2</v>
      </c>
      <c r="M147">
        <v>57</v>
      </c>
      <c r="N147">
        <v>40386</v>
      </c>
      <c r="O147">
        <v>531.79999999999995</v>
      </c>
      <c r="P147">
        <v>5277720</v>
      </c>
      <c r="Q147">
        <v>5199945</v>
      </c>
      <c r="R147">
        <v>77775</v>
      </c>
      <c r="S147">
        <v>5768</v>
      </c>
      <c r="T147">
        <v>5683</v>
      </c>
      <c r="U147">
        <v>85</v>
      </c>
      <c r="V147">
        <v>110</v>
      </c>
      <c r="W147">
        <v>1.9355973957416901</v>
      </c>
      <c r="X147">
        <v>1.6470180305131801</v>
      </c>
      <c r="Y147">
        <v>51.8</v>
      </c>
      <c r="Z147">
        <v>1</v>
      </c>
      <c r="AA147">
        <v>0</v>
      </c>
      <c r="AB147">
        <v>1</v>
      </c>
      <c r="AC147">
        <v>0</v>
      </c>
    </row>
    <row r="148" spans="1:29" x14ac:dyDescent="0.35">
      <c r="A148">
        <v>103743</v>
      </c>
      <c r="B148" t="s">
        <v>211</v>
      </c>
      <c r="C148" t="s">
        <v>210</v>
      </c>
      <c r="D148" t="s">
        <v>190</v>
      </c>
      <c r="E148" t="s">
        <v>32</v>
      </c>
      <c r="F148">
        <v>1</v>
      </c>
      <c r="G148">
        <v>1235</v>
      </c>
      <c r="H148">
        <v>199</v>
      </c>
      <c r="I148">
        <v>0.8</v>
      </c>
      <c r="J148">
        <v>11.1</v>
      </c>
      <c r="K148">
        <v>72.599999999999994</v>
      </c>
      <c r="L148">
        <v>17.2</v>
      </c>
      <c r="M148">
        <v>72</v>
      </c>
      <c r="N148">
        <v>39345</v>
      </c>
      <c r="O148">
        <v>531.79999999999995</v>
      </c>
      <c r="P148">
        <v>6955520</v>
      </c>
      <c r="Q148">
        <v>6688760</v>
      </c>
      <c r="R148">
        <v>266760</v>
      </c>
      <c r="S148">
        <v>5632</v>
      </c>
      <c r="T148">
        <v>5416</v>
      </c>
      <c r="U148">
        <v>216</v>
      </c>
      <c r="V148">
        <v>266</v>
      </c>
      <c r="W148">
        <v>4.9113737075332304</v>
      </c>
      <c r="X148">
        <v>3.3025568181818201</v>
      </c>
      <c r="Y148">
        <v>47.5</v>
      </c>
      <c r="Z148">
        <v>1</v>
      </c>
      <c r="AA148">
        <v>0</v>
      </c>
      <c r="AB148">
        <v>1</v>
      </c>
      <c r="AC148">
        <v>0</v>
      </c>
    </row>
    <row r="149" spans="1:29" x14ac:dyDescent="0.35">
      <c r="A149">
        <v>103854</v>
      </c>
      <c r="B149" t="s">
        <v>212</v>
      </c>
      <c r="C149" t="s">
        <v>213</v>
      </c>
      <c r="D149" t="s">
        <v>190</v>
      </c>
      <c r="E149" t="s">
        <v>32</v>
      </c>
      <c r="F149">
        <v>1</v>
      </c>
      <c r="G149">
        <v>1016</v>
      </c>
      <c r="H149">
        <v>198</v>
      </c>
      <c r="I149">
        <v>2</v>
      </c>
      <c r="J149">
        <v>3.4</v>
      </c>
      <c r="K149">
        <v>99.1</v>
      </c>
      <c r="L149">
        <v>18.2</v>
      </c>
      <c r="M149">
        <v>55</v>
      </c>
      <c r="N149">
        <v>42882</v>
      </c>
      <c r="O149">
        <v>507.8</v>
      </c>
      <c r="P149">
        <v>5757672</v>
      </c>
      <c r="Q149">
        <v>5947664</v>
      </c>
      <c r="R149">
        <v>-189992</v>
      </c>
      <c r="S149">
        <v>5667</v>
      </c>
      <c r="T149">
        <v>5854</v>
      </c>
      <c r="U149">
        <v>-187</v>
      </c>
      <c r="V149">
        <v>298</v>
      </c>
      <c r="W149">
        <v>5.0905363853775203</v>
      </c>
      <c r="X149">
        <v>0.81171695782601005</v>
      </c>
      <c r="Y149">
        <v>49.7</v>
      </c>
      <c r="Z149">
        <v>1</v>
      </c>
      <c r="AA149">
        <v>0</v>
      </c>
      <c r="AB149">
        <v>0</v>
      </c>
      <c r="AC149">
        <v>0</v>
      </c>
    </row>
    <row r="150" spans="1:29" x14ac:dyDescent="0.35">
      <c r="A150">
        <v>103855</v>
      </c>
      <c r="B150" t="s">
        <v>214</v>
      </c>
      <c r="C150" t="s">
        <v>213</v>
      </c>
      <c r="D150" t="s">
        <v>190</v>
      </c>
      <c r="E150" t="s">
        <v>32</v>
      </c>
      <c r="F150">
        <v>1</v>
      </c>
      <c r="G150">
        <v>947</v>
      </c>
      <c r="H150">
        <v>187</v>
      </c>
      <c r="I150">
        <v>0.4</v>
      </c>
      <c r="J150">
        <v>13.9</v>
      </c>
      <c r="K150">
        <v>98.1</v>
      </c>
      <c r="L150">
        <v>19.2</v>
      </c>
      <c r="M150">
        <v>56</v>
      </c>
      <c r="N150">
        <v>43417</v>
      </c>
      <c r="O150">
        <v>507.8</v>
      </c>
      <c r="P150">
        <v>5683894</v>
      </c>
      <c r="Q150">
        <v>5476501</v>
      </c>
      <c r="R150">
        <v>207393</v>
      </c>
      <c r="S150">
        <v>6002</v>
      </c>
      <c r="T150">
        <v>5783</v>
      </c>
      <c r="U150">
        <v>219</v>
      </c>
      <c r="V150">
        <v>348</v>
      </c>
      <c r="W150">
        <v>6.0176379042019699</v>
      </c>
      <c r="X150">
        <v>2.2992335888037299</v>
      </c>
      <c r="Y150">
        <v>45.5</v>
      </c>
      <c r="Z150">
        <v>1</v>
      </c>
      <c r="AA150">
        <v>0</v>
      </c>
      <c r="AB150">
        <v>0</v>
      </c>
      <c r="AC150">
        <v>0</v>
      </c>
    </row>
    <row r="151" spans="1:29" x14ac:dyDescent="0.35">
      <c r="A151">
        <v>103858</v>
      </c>
      <c r="B151" t="s">
        <v>215</v>
      </c>
      <c r="C151" t="s">
        <v>213</v>
      </c>
      <c r="D151" t="s">
        <v>190</v>
      </c>
      <c r="E151" t="s">
        <v>32</v>
      </c>
      <c r="F151">
        <v>1</v>
      </c>
      <c r="G151">
        <v>743</v>
      </c>
      <c r="H151">
        <v>144</v>
      </c>
      <c r="I151">
        <v>0.4</v>
      </c>
      <c r="J151">
        <v>14.7</v>
      </c>
      <c r="K151">
        <v>97.8</v>
      </c>
      <c r="L151">
        <v>14.3</v>
      </c>
      <c r="M151">
        <v>52</v>
      </c>
      <c r="N151">
        <v>40562</v>
      </c>
      <c r="O151">
        <v>507.8</v>
      </c>
      <c r="P151">
        <v>4108047</v>
      </c>
      <c r="Q151">
        <v>4123650</v>
      </c>
      <c r="R151">
        <v>-15603</v>
      </c>
      <c r="S151">
        <v>5529</v>
      </c>
      <c r="T151">
        <v>5550</v>
      </c>
      <c r="U151">
        <v>-21</v>
      </c>
      <c r="V151">
        <v>222</v>
      </c>
      <c r="W151">
        <v>4</v>
      </c>
      <c r="X151">
        <v>1.79055887140532</v>
      </c>
      <c r="Y151">
        <v>44.4</v>
      </c>
      <c r="Z151">
        <v>1</v>
      </c>
      <c r="AA151">
        <v>0</v>
      </c>
      <c r="AB151">
        <v>0</v>
      </c>
      <c r="AC151">
        <v>0</v>
      </c>
    </row>
    <row r="152" spans="1:29" x14ac:dyDescent="0.35">
      <c r="A152">
        <v>103870</v>
      </c>
      <c r="B152" t="s">
        <v>216</v>
      </c>
      <c r="C152" t="s">
        <v>213</v>
      </c>
      <c r="D152" t="s">
        <v>190</v>
      </c>
      <c r="E152" t="s">
        <v>41</v>
      </c>
      <c r="F152">
        <v>1</v>
      </c>
      <c r="G152">
        <v>605</v>
      </c>
      <c r="H152">
        <v>81</v>
      </c>
      <c r="I152">
        <v>0</v>
      </c>
      <c r="J152">
        <v>0.3</v>
      </c>
      <c r="K152">
        <v>88</v>
      </c>
      <c r="L152">
        <v>11.7</v>
      </c>
      <c r="M152">
        <v>52</v>
      </c>
      <c r="N152">
        <v>42189</v>
      </c>
      <c r="O152">
        <v>507.8</v>
      </c>
      <c r="P152">
        <v>8006570</v>
      </c>
      <c r="Q152">
        <v>7496555</v>
      </c>
      <c r="R152">
        <v>510015</v>
      </c>
      <c r="S152">
        <v>13234</v>
      </c>
      <c r="T152">
        <v>12391</v>
      </c>
      <c r="U152">
        <v>843</v>
      </c>
      <c r="V152">
        <v>108</v>
      </c>
      <c r="W152">
        <v>0.87160035509644096</v>
      </c>
      <c r="X152">
        <v>62.5358923983678</v>
      </c>
      <c r="Y152">
        <v>62.5</v>
      </c>
      <c r="Z152">
        <v>0</v>
      </c>
      <c r="AA152">
        <v>0</v>
      </c>
      <c r="AB152">
        <v>1</v>
      </c>
      <c r="AC152">
        <v>0</v>
      </c>
    </row>
    <row r="153" spans="1:29" x14ac:dyDescent="0.35">
      <c r="A153">
        <v>104012</v>
      </c>
      <c r="B153" t="s">
        <v>217</v>
      </c>
      <c r="C153" t="s">
        <v>218</v>
      </c>
      <c r="D153" t="s">
        <v>190</v>
      </c>
      <c r="E153" t="s">
        <v>32</v>
      </c>
      <c r="F153">
        <v>1</v>
      </c>
      <c r="G153">
        <v>1270</v>
      </c>
      <c r="H153">
        <v>230</v>
      </c>
      <c r="I153">
        <v>1.2</v>
      </c>
      <c r="J153">
        <v>12.2</v>
      </c>
      <c r="K153">
        <v>84.4</v>
      </c>
      <c r="L153">
        <v>15.3</v>
      </c>
      <c r="M153">
        <v>81</v>
      </c>
      <c r="N153">
        <v>39306</v>
      </c>
      <c r="O153">
        <v>457.2</v>
      </c>
      <c r="P153">
        <v>7037070</v>
      </c>
      <c r="Q153">
        <v>7245350</v>
      </c>
      <c r="R153">
        <v>-208280</v>
      </c>
      <c r="S153">
        <v>5541</v>
      </c>
      <c r="T153">
        <v>5705</v>
      </c>
      <c r="U153">
        <v>-164</v>
      </c>
      <c r="V153">
        <v>298</v>
      </c>
      <c r="W153">
        <v>5.2234881682734402</v>
      </c>
      <c r="X153">
        <v>2.1295794982855099</v>
      </c>
      <c r="Y153">
        <v>46.3</v>
      </c>
      <c r="Z153">
        <v>1</v>
      </c>
      <c r="AA153">
        <v>0</v>
      </c>
      <c r="AB153">
        <v>1</v>
      </c>
      <c r="AC153">
        <v>0</v>
      </c>
    </row>
    <row r="154" spans="1:29" x14ac:dyDescent="0.35">
      <c r="A154">
        <v>104018</v>
      </c>
      <c r="B154" t="s">
        <v>219</v>
      </c>
      <c r="C154" t="s">
        <v>218</v>
      </c>
      <c r="D154" t="s">
        <v>190</v>
      </c>
      <c r="E154" t="s">
        <v>32</v>
      </c>
      <c r="F154">
        <v>1</v>
      </c>
      <c r="G154">
        <v>1437</v>
      </c>
      <c r="H154">
        <v>236</v>
      </c>
      <c r="I154">
        <v>0.8</v>
      </c>
      <c r="J154">
        <v>23</v>
      </c>
      <c r="K154">
        <v>39.5</v>
      </c>
      <c r="L154">
        <v>15.6</v>
      </c>
      <c r="M154">
        <v>94</v>
      </c>
      <c r="N154">
        <v>38691</v>
      </c>
      <c r="O154">
        <v>457.2</v>
      </c>
      <c r="P154">
        <v>8867727</v>
      </c>
      <c r="Q154">
        <v>8052948</v>
      </c>
      <c r="R154">
        <v>814779</v>
      </c>
      <c r="S154">
        <v>6171</v>
      </c>
      <c r="T154">
        <v>5604</v>
      </c>
      <c r="U154">
        <v>567</v>
      </c>
      <c r="V154">
        <v>508</v>
      </c>
      <c r="W154">
        <v>9.0649536045681707</v>
      </c>
      <c r="X154">
        <v>1.23156700696808</v>
      </c>
      <c r="Y154">
        <v>38.9</v>
      </c>
      <c r="Z154">
        <v>1</v>
      </c>
      <c r="AA154">
        <v>0</v>
      </c>
      <c r="AB154">
        <v>1</v>
      </c>
      <c r="AC154">
        <v>0</v>
      </c>
    </row>
    <row r="155" spans="1:29" x14ac:dyDescent="0.35">
      <c r="A155">
        <v>104019</v>
      </c>
      <c r="B155" t="s">
        <v>220</v>
      </c>
      <c r="C155" t="s">
        <v>218</v>
      </c>
      <c r="D155" t="s">
        <v>190</v>
      </c>
      <c r="E155" t="s">
        <v>32</v>
      </c>
      <c r="F155">
        <v>1</v>
      </c>
      <c r="G155">
        <v>1176</v>
      </c>
      <c r="H155">
        <v>220</v>
      </c>
      <c r="I155">
        <v>4.5999999999999996</v>
      </c>
      <c r="J155">
        <v>21.3</v>
      </c>
      <c r="K155">
        <v>94.1</v>
      </c>
      <c r="L155">
        <v>14.1</v>
      </c>
      <c r="M155">
        <v>84</v>
      </c>
      <c r="N155">
        <v>38802</v>
      </c>
      <c r="O155">
        <v>457.2</v>
      </c>
      <c r="P155">
        <v>7868616</v>
      </c>
      <c r="Q155">
        <v>7869792</v>
      </c>
      <c r="R155">
        <v>-1176</v>
      </c>
      <c r="S155">
        <v>6691</v>
      </c>
      <c r="T155">
        <v>6692</v>
      </c>
      <c r="U155">
        <v>-1</v>
      </c>
      <c r="V155">
        <v>454</v>
      </c>
      <c r="W155">
        <v>6.7842199641362804</v>
      </c>
      <c r="X155">
        <v>3.06381706770288</v>
      </c>
      <c r="Y155">
        <v>45.5</v>
      </c>
      <c r="Z155">
        <v>1</v>
      </c>
      <c r="AA155">
        <v>0</v>
      </c>
      <c r="AB155">
        <v>0</v>
      </c>
      <c r="AC155">
        <v>0</v>
      </c>
    </row>
    <row r="156" spans="1:29" x14ac:dyDescent="0.35">
      <c r="A156">
        <v>104020</v>
      </c>
      <c r="B156" t="s">
        <v>221</v>
      </c>
      <c r="C156" t="s">
        <v>218</v>
      </c>
      <c r="D156" t="s">
        <v>190</v>
      </c>
      <c r="E156" t="s">
        <v>32</v>
      </c>
      <c r="F156">
        <v>1</v>
      </c>
      <c r="G156">
        <v>886</v>
      </c>
      <c r="H156">
        <v>146</v>
      </c>
      <c r="I156">
        <v>0.9</v>
      </c>
      <c r="J156">
        <v>18.3</v>
      </c>
      <c r="K156">
        <v>81.099999999999994</v>
      </c>
      <c r="L156">
        <v>14.5</v>
      </c>
      <c r="M156">
        <v>62</v>
      </c>
      <c r="N156">
        <v>37529</v>
      </c>
      <c r="O156">
        <v>457.2</v>
      </c>
      <c r="P156">
        <v>5189302</v>
      </c>
      <c r="Q156">
        <v>5241576</v>
      </c>
      <c r="R156">
        <v>-52274</v>
      </c>
      <c r="S156">
        <v>5857</v>
      </c>
      <c r="T156">
        <v>5916</v>
      </c>
      <c r="U156">
        <v>-59</v>
      </c>
      <c r="V156">
        <v>311</v>
      </c>
      <c r="W156">
        <v>5.2569303583502398</v>
      </c>
      <c r="X156">
        <v>2.3561550281714201</v>
      </c>
      <c r="Y156">
        <v>40.700000000000003</v>
      </c>
      <c r="Z156">
        <v>1</v>
      </c>
      <c r="AA156">
        <v>0</v>
      </c>
      <c r="AB156">
        <v>1</v>
      </c>
      <c r="AC156">
        <v>0</v>
      </c>
    </row>
    <row r="157" spans="1:29" x14ac:dyDescent="0.35">
      <c r="A157">
        <v>104119</v>
      </c>
      <c r="B157" t="s">
        <v>222</v>
      </c>
      <c r="C157" t="s">
        <v>223</v>
      </c>
      <c r="D157" t="s">
        <v>190</v>
      </c>
      <c r="E157" t="s">
        <v>32</v>
      </c>
      <c r="F157">
        <v>1</v>
      </c>
      <c r="G157">
        <v>1274</v>
      </c>
      <c r="H157">
        <v>194</v>
      </c>
      <c r="I157">
        <v>1.2</v>
      </c>
      <c r="J157">
        <v>4</v>
      </c>
      <c r="K157">
        <v>95.3</v>
      </c>
      <c r="L157">
        <v>14.5</v>
      </c>
      <c r="M157">
        <v>87</v>
      </c>
      <c r="N157">
        <v>35771</v>
      </c>
      <c r="O157">
        <v>614.1</v>
      </c>
      <c r="P157">
        <v>6029842</v>
      </c>
      <c r="Q157">
        <v>5959772</v>
      </c>
      <c r="R157">
        <v>70070</v>
      </c>
      <c r="S157">
        <v>4733</v>
      </c>
      <c r="T157">
        <v>4678</v>
      </c>
      <c r="U157">
        <v>55</v>
      </c>
      <c r="V157">
        <v>242</v>
      </c>
      <c r="W157">
        <v>5.1731509191962397</v>
      </c>
      <c r="X157">
        <v>6.3807310373970001</v>
      </c>
      <c r="Y157">
        <v>55.1</v>
      </c>
      <c r="Z157">
        <v>1</v>
      </c>
      <c r="AA157">
        <v>0</v>
      </c>
      <c r="AB157">
        <v>1</v>
      </c>
      <c r="AC157">
        <v>0</v>
      </c>
    </row>
    <row r="158" spans="1:29" x14ac:dyDescent="0.35">
      <c r="A158">
        <v>104248</v>
      </c>
      <c r="B158" t="s">
        <v>224</v>
      </c>
      <c r="C158" t="s">
        <v>225</v>
      </c>
      <c r="D158" t="s">
        <v>190</v>
      </c>
      <c r="E158" t="s">
        <v>32</v>
      </c>
      <c r="F158">
        <v>1</v>
      </c>
      <c r="G158">
        <v>662</v>
      </c>
      <c r="H158">
        <v>89</v>
      </c>
      <c r="I158">
        <v>2.1</v>
      </c>
      <c r="J158">
        <v>28.3</v>
      </c>
      <c r="K158">
        <v>97.9</v>
      </c>
      <c r="L158">
        <v>14.4</v>
      </c>
      <c r="M158">
        <v>44</v>
      </c>
      <c r="N158">
        <v>37508</v>
      </c>
      <c r="O158">
        <v>464.3</v>
      </c>
      <c r="P158">
        <v>4141472</v>
      </c>
      <c r="Q158">
        <v>3941548</v>
      </c>
      <c r="R158">
        <v>199924</v>
      </c>
      <c r="S158">
        <v>6256</v>
      </c>
      <c r="T158">
        <v>5954</v>
      </c>
      <c r="U158">
        <v>302</v>
      </c>
      <c r="V158">
        <v>636</v>
      </c>
      <c r="W158">
        <v>10.6818945246893</v>
      </c>
      <c r="X158">
        <v>1.40664961636829</v>
      </c>
      <c r="Y158">
        <v>35.6</v>
      </c>
      <c r="Z158">
        <v>1</v>
      </c>
      <c r="AA158">
        <v>0</v>
      </c>
      <c r="AB158">
        <v>1</v>
      </c>
      <c r="AC158">
        <v>0</v>
      </c>
    </row>
    <row r="159" spans="1:29" x14ac:dyDescent="0.35">
      <c r="A159">
        <v>104255</v>
      </c>
      <c r="B159" t="s">
        <v>226</v>
      </c>
      <c r="C159" t="s">
        <v>225</v>
      </c>
      <c r="D159" t="s">
        <v>190</v>
      </c>
      <c r="E159" t="s">
        <v>32</v>
      </c>
      <c r="F159">
        <v>1</v>
      </c>
      <c r="G159">
        <v>1091</v>
      </c>
      <c r="H159">
        <v>175</v>
      </c>
      <c r="I159">
        <v>2.2000000000000002</v>
      </c>
      <c r="J159">
        <v>6.5</v>
      </c>
      <c r="K159">
        <v>91.2</v>
      </c>
      <c r="L159">
        <v>14.4</v>
      </c>
      <c r="M159">
        <v>75</v>
      </c>
      <c r="N159">
        <v>38817</v>
      </c>
      <c r="O159">
        <v>464.3</v>
      </c>
      <c r="P159">
        <v>5568464</v>
      </c>
      <c r="Q159">
        <v>5843396</v>
      </c>
      <c r="R159">
        <v>-274932</v>
      </c>
      <c r="S159">
        <v>5104</v>
      </c>
      <c r="T159">
        <v>5356</v>
      </c>
      <c r="U159">
        <v>-252</v>
      </c>
      <c r="V159">
        <v>220</v>
      </c>
      <c r="W159">
        <v>4.1075429424944003</v>
      </c>
      <c r="X159">
        <v>7.8369905956112804E-2</v>
      </c>
      <c r="Y159">
        <v>48.9</v>
      </c>
      <c r="Z159">
        <v>1</v>
      </c>
      <c r="AA159">
        <v>0</v>
      </c>
      <c r="AB159">
        <v>1</v>
      </c>
      <c r="AC159">
        <v>0</v>
      </c>
    </row>
    <row r="160" spans="1:29" x14ac:dyDescent="0.35">
      <c r="A160">
        <v>104259</v>
      </c>
      <c r="B160" t="s">
        <v>227</v>
      </c>
      <c r="C160" t="s">
        <v>225</v>
      </c>
      <c r="D160" t="s">
        <v>190</v>
      </c>
      <c r="E160" t="s">
        <v>32</v>
      </c>
      <c r="F160">
        <v>1</v>
      </c>
      <c r="G160">
        <v>1482</v>
      </c>
      <c r="H160">
        <v>234</v>
      </c>
      <c r="I160">
        <v>1</v>
      </c>
      <c r="J160">
        <v>18.7</v>
      </c>
      <c r="K160">
        <v>76.599999999999994</v>
      </c>
      <c r="L160">
        <v>14.6</v>
      </c>
      <c r="M160">
        <v>99</v>
      </c>
      <c r="N160">
        <v>37061</v>
      </c>
      <c r="O160">
        <v>464.3</v>
      </c>
      <c r="P160">
        <v>8359962</v>
      </c>
      <c r="Q160">
        <v>8352552</v>
      </c>
      <c r="R160">
        <v>7410</v>
      </c>
      <c r="S160">
        <v>5641</v>
      </c>
      <c r="T160">
        <v>5636</v>
      </c>
      <c r="U160">
        <v>5</v>
      </c>
      <c r="V160">
        <v>312</v>
      </c>
      <c r="W160">
        <v>5.5358410220014198</v>
      </c>
      <c r="X160">
        <v>0.40772912604148198</v>
      </c>
      <c r="Y160">
        <v>40.4</v>
      </c>
      <c r="Z160">
        <v>1</v>
      </c>
      <c r="AA160">
        <v>0</v>
      </c>
      <c r="AB160">
        <v>1</v>
      </c>
      <c r="AC160">
        <v>0</v>
      </c>
    </row>
    <row r="161" spans="1:29" x14ac:dyDescent="0.35">
      <c r="A161">
        <v>104387</v>
      </c>
      <c r="B161" t="s">
        <v>228</v>
      </c>
      <c r="C161" t="s">
        <v>229</v>
      </c>
      <c r="D161" t="s">
        <v>190</v>
      </c>
      <c r="E161" t="s">
        <v>32</v>
      </c>
      <c r="F161">
        <v>1</v>
      </c>
      <c r="G161">
        <v>468</v>
      </c>
      <c r="H161">
        <v>87</v>
      </c>
      <c r="I161">
        <v>1.7</v>
      </c>
      <c r="J161">
        <v>35.299999999999997</v>
      </c>
      <c r="K161">
        <v>69.099999999999994</v>
      </c>
      <c r="L161">
        <v>11.5</v>
      </c>
      <c r="M161">
        <v>47</v>
      </c>
      <c r="N161">
        <v>36849</v>
      </c>
      <c r="O161">
        <v>442.3</v>
      </c>
      <c r="P161">
        <v>3976128</v>
      </c>
      <c r="Q161">
        <v>4721184</v>
      </c>
      <c r="R161">
        <v>-745056</v>
      </c>
      <c r="S161">
        <v>8496</v>
      </c>
      <c r="T161">
        <v>10088</v>
      </c>
      <c r="U161">
        <v>-1592</v>
      </c>
      <c r="V161">
        <v>650</v>
      </c>
      <c r="W161">
        <v>6.4432989690721598</v>
      </c>
      <c r="X161">
        <v>1.0710922787193999</v>
      </c>
      <c r="Y161">
        <v>39</v>
      </c>
      <c r="Z161">
        <v>1</v>
      </c>
      <c r="AA161">
        <v>0</v>
      </c>
      <c r="AB161">
        <v>1</v>
      </c>
      <c r="AC161">
        <v>0</v>
      </c>
    </row>
    <row r="162" spans="1:29" x14ac:dyDescent="0.35">
      <c r="A162">
        <v>104395</v>
      </c>
      <c r="B162" t="s">
        <v>230</v>
      </c>
      <c r="C162" t="s">
        <v>229</v>
      </c>
      <c r="D162" t="s">
        <v>190</v>
      </c>
      <c r="E162" t="s">
        <v>32</v>
      </c>
      <c r="F162">
        <v>1</v>
      </c>
      <c r="G162">
        <v>898</v>
      </c>
      <c r="H162">
        <v>132</v>
      </c>
      <c r="I162">
        <v>1</v>
      </c>
      <c r="J162">
        <v>20.7</v>
      </c>
      <c r="K162">
        <v>40.4</v>
      </c>
      <c r="L162">
        <v>14.7</v>
      </c>
      <c r="M162">
        <v>61</v>
      </c>
      <c r="N162">
        <v>36223</v>
      </c>
      <c r="O162">
        <v>442.3</v>
      </c>
      <c r="P162">
        <v>5616092</v>
      </c>
      <c r="Q162">
        <v>5412246</v>
      </c>
      <c r="R162">
        <v>203846</v>
      </c>
      <c r="S162">
        <v>6254</v>
      </c>
      <c r="T162">
        <v>6027</v>
      </c>
      <c r="U162">
        <v>227</v>
      </c>
      <c r="V162">
        <v>317</v>
      </c>
      <c r="W162">
        <v>5.2596648415463703</v>
      </c>
      <c r="X162">
        <v>1.0873041253597699</v>
      </c>
      <c r="Y162">
        <v>40.6</v>
      </c>
      <c r="Z162">
        <v>1</v>
      </c>
      <c r="AA162">
        <v>0</v>
      </c>
      <c r="AB162">
        <v>1</v>
      </c>
      <c r="AC162">
        <v>0</v>
      </c>
    </row>
    <row r="163" spans="1:29" x14ac:dyDescent="0.35">
      <c r="A163">
        <v>104688</v>
      </c>
      <c r="B163" t="s">
        <v>231</v>
      </c>
      <c r="C163" t="s">
        <v>232</v>
      </c>
      <c r="D163" t="s">
        <v>233</v>
      </c>
      <c r="E163" t="s">
        <v>34</v>
      </c>
      <c r="F163">
        <v>1</v>
      </c>
      <c r="G163">
        <v>739</v>
      </c>
      <c r="H163">
        <v>114</v>
      </c>
      <c r="I163">
        <v>0.1</v>
      </c>
      <c r="J163">
        <v>36.9</v>
      </c>
      <c r="K163">
        <v>79.5</v>
      </c>
      <c r="L163">
        <v>14.7</v>
      </c>
      <c r="M163">
        <v>54</v>
      </c>
      <c r="N163">
        <v>41807</v>
      </c>
      <c r="O163">
        <v>496.6</v>
      </c>
      <c r="P163">
        <v>4819758</v>
      </c>
      <c r="Q163">
        <v>5365140</v>
      </c>
      <c r="R163">
        <v>-545382</v>
      </c>
      <c r="S163">
        <v>6522</v>
      </c>
      <c r="T163">
        <v>7260</v>
      </c>
      <c r="U163">
        <v>-738</v>
      </c>
      <c r="V163">
        <v>172</v>
      </c>
      <c r="W163">
        <v>2.3691460055096401</v>
      </c>
      <c r="X163">
        <v>1.1806194418889899</v>
      </c>
      <c r="Y163">
        <v>42.5</v>
      </c>
      <c r="Z163">
        <v>0</v>
      </c>
      <c r="AA163">
        <v>0</v>
      </c>
      <c r="AB163">
        <v>1</v>
      </c>
      <c r="AC163">
        <v>0</v>
      </c>
    </row>
    <row r="164" spans="1:29" x14ac:dyDescent="0.35">
      <c r="A164">
        <v>104692</v>
      </c>
      <c r="B164" t="s">
        <v>234</v>
      </c>
      <c r="C164" t="s">
        <v>232</v>
      </c>
      <c r="D164" t="s">
        <v>233</v>
      </c>
      <c r="E164" t="s">
        <v>32</v>
      </c>
      <c r="F164">
        <v>1</v>
      </c>
      <c r="G164">
        <v>876</v>
      </c>
      <c r="H164">
        <v>116</v>
      </c>
      <c r="I164">
        <v>0.7</v>
      </c>
      <c r="J164">
        <v>23.8</v>
      </c>
      <c r="K164">
        <v>96.5</v>
      </c>
      <c r="L164">
        <v>15.4</v>
      </c>
      <c r="M164">
        <v>57</v>
      </c>
      <c r="N164">
        <v>40562</v>
      </c>
      <c r="O164">
        <v>496.6</v>
      </c>
      <c r="P164">
        <v>5572236</v>
      </c>
      <c r="Q164">
        <v>5745684</v>
      </c>
      <c r="R164">
        <v>-173448</v>
      </c>
      <c r="S164">
        <v>6361</v>
      </c>
      <c r="T164">
        <v>6559</v>
      </c>
      <c r="U164">
        <v>-198</v>
      </c>
      <c r="V164">
        <v>203</v>
      </c>
      <c r="W164">
        <v>3.0949839914621098</v>
      </c>
      <c r="X164">
        <v>1.7921710422889501</v>
      </c>
      <c r="Y164">
        <v>34.700000000000003</v>
      </c>
      <c r="Z164">
        <v>1</v>
      </c>
      <c r="AA164">
        <v>0</v>
      </c>
      <c r="AB164">
        <v>1</v>
      </c>
      <c r="AC164">
        <v>0</v>
      </c>
    </row>
    <row r="165" spans="1:29" x14ac:dyDescent="0.35">
      <c r="A165">
        <v>104693</v>
      </c>
      <c r="B165" t="s">
        <v>235</v>
      </c>
      <c r="C165" t="s">
        <v>232</v>
      </c>
      <c r="D165" t="s">
        <v>233</v>
      </c>
      <c r="E165" t="s">
        <v>32</v>
      </c>
      <c r="F165">
        <v>1</v>
      </c>
      <c r="G165">
        <v>1653</v>
      </c>
      <c r="H165">
        <v>231</v>
      </c>
      <c r="I165">
        <v>0.3</v>
      </c>
      <c r="J165">
        <v>36</v>
      </c>
      <c r="K165">
        <v>95.6</v>
      </c>
      <c r="L165">
        <v>13</v>
      </c>
      <c r="M165">
        <v>123</v>
      </c>
      <c r="N165">
        <v>39896</v>
      </c>
      <c r="O165">
        <v>496.6</v>
      </c>
      <c r="P165">
        <v>11245359</v>
      </c>
      <c r="Q165">
        <v>11103201</v>
      </c>
      <c r="R165">
        <v>142158</v>
      </c>
      <c r="S165">
        <v>6803</v>
      </c>
      <c r="T165">
        <v>6717</v>
      </c>
      <c r="U165">
        <v>86</v>
      </c>
      <c r="V165">
        <v>468</v>
      </c>
      <c r="W165">
        <v>6.9673961589995503</v>
      </c>
      <c r="X165">
        <v>2.1902102013817402</v>
      </c>
      <c r="Y165">
        <v>41.3</v>
      </c>
      <c r="Z165">
        <v>1</v>
      </c>
      <c r="AA165">
        <v>0</v>
      </c>
      <c r="AB165">
        <v>1</v>
      </c>
      <c r="AC165">
        <v>0</v>
      </c>
    </row>
    <row r="166" spans="1:29" x14ac:dyDescent="0.35">
      <c r="A166">
        <v>104696</v>
      </c>
      <c r="B166" t="s">
        <v>236</v>
      </c>
      <c r="C166" t="s">
        <v>232</v>
      </c>
      <c r="D166" t="s">
        <v>233</v>
      </c>
      <c r="E166" t="s">
        <v>32</v>
      </c>
      <c r="F166">
        <v>1</v>
      </c>
      <c r="G166">
        <v>1136</v>
      </c>
      <c r="H166">
        <v>167</v>
      </c>
      <c r="I166">
        <v>2.2999999999999998</v>
      </c>
      <c r="J166">
        <v>56</v>
      </c>
      <c r="K166">
        <v>87.8</v>
      </c>
      <c r="L166">
        <v>14</v>
      </c>
      <c r="M166">
        <v>84</v>
      </c>
      <c r="N166">
        <v>39716</v>
      </c>
      <c r="O166">
        <v>496.6</v>
      </c>
      <c r="P166">
        <v>7712304</v>
      </c>
      <c r="Q166">
        <v>8257584</v>
      </c>
      <c r="R166">
        <v>-545280</v>
      </c>
      <c r="S166">
        <v>6789</v>
      </c>
      <c r="T166">
        <v>7269</v>
      </c>
      <c r="U166">
        <v>-480</v>
      </c>
      <c r="V166">
        <v>447</v>
      </c>
      <c r="W166">
        <v>6.1494015683037597</v>
      </c>
      <c r="X166">
        <v>4.0653999116217401</v>
      </c>
      <c r="Y166">
        <v>39.200000000000003</v>
      </c>
      <c r="Z166">
        <v>1</v>
      </c>
      <c r="AA166">
        <v>0</v>
      </c>
      <c r="AB166">
        <v>1</v>
      </c>
      <c r="AC166">
        <v>0</v>
      </c>
    </row>
    <row r="167" spans="1:29" x14ac:dyDescent="0.35">
      <c r="A167">
        <v>104698</v>
      </c>
      <c r="B167" t="s">
        <v>237</v>
      </c>
      <c r="C167" t="s">
        <v>232</v>
      </c>
      <c r="D167" t="s">
        <v>233</v>
      </c>
      <c r="E167" t="s">
        <v>32</v>
      </c>
      <c r="F167">
        <v>1</v>
      </c>
      <c r="G167">
        <v>1433</v>
      </c>
      <c r="H167">
        <v>231</v>
      </c>
      <c r="I167">
        <v>0.4</v>
      </c>
      <c r="J167">
        <v>16.7</v>
      </c>
      <c r="K167">
        <v>79.3</v>
      </c>
      <c r="L167">
        <v>12.2</v>
      </c>
      <c r="M167">
        <v>117</v>
      </c>
      <c r="N167">
        <v>39468</v>
      </c>
      <c r="O167">
        <v>496.6</v>
      </c>
      <c r="P167">
        <v>8332895</v>
      </c>
      <c r="Q167">
        <v>8620928</v>
      </c>
      <c r="R167">
        <v>-288033</v>
      </c>
      <c r="S167">
        <v>5815</v>
      </c>
      <c r="T167">
        <v>6016</v>
      </c>
      <c r="U167">
        <v>-201</v>
      </c>
      <c r="V167">
        <v>184</v>
      </c>
      <c r="W167">
        <v>3.0585106382978702</v>
      </c>
      <c r="X167">
        <v>2.1496130696474598</v>
      </c>
      <c r="Y167">
        <v>47</v>
      </c>
      <c r="Z167">
        <v>1</v>
      </c>
      <c r="AA167">
        <v>0</v>
      </c>
      <c r="AB167">
        <v>1</v>
      </c>
      <c r="AC167">
        <v>0</v>
      </c>
    </row>
    <row r="168" spans="1:29" x14ac:dyDescent="0.35">
      <c r="A168">
        <v>104700</v>
      </c>
      <c r="B168" t="s">
        <v>238</v>
      </c>
      <c r="C168" t="s">
        <v>232</v>
      </c>
      <c r="D168" t="s">
        <v>233</v>
      </c>
      <c r="E168" t="s">
        <v>32</v>
      </c>
      <c r="F168">
        <v>1</v>
      </c>
      <c r="G168">
        <v>1136</v>
      </c>
      <c r="H168">
        <v>197</v>
      </c>
      <c r="I168">
        <v>1</v>
      </c>
      <c r="J168">
        <v>31.3</v>
      </c>
      <c r="K168">
        <v>97.1</v>
      </c>
      <c r="L168">
        <v>13.4</v>
      </c>
      <c r="M168">
        <v>77</v>
      </c>
      <c r="N168">
        <v>32628</v>
      </c>
      <c r="O168">
        <v>496.6</v>
      </c>
      <c r="P168">
        <v>7119312</v>
      </c>
      <c r="Q168">
        <v>8063328</v>
      </c>
      <c r="R168">
        <v>-944016</v>
      </c>
      <c r="S168">
        <v>6267</v>
      </c>
      <c r="T168">
        <v>7098</v>
      </c>
      <c r="U168">
        <v>-831</v>
      </c>
      <c r="V168">
        <v>280</v>
      </c>
      <c r="W168">
        <v>3.94477317554241</v>
      </c>
      <c r="X168">
        <v>1.34035423647678</v>
      </c>
      <c r="Y168">
        <v>40.5</v>
      </c>
      <c r="Z168">
        <v>1</v>
      </c>
      <c r="AA168">
        <v>0</v>
      </c>
      <c r="AB168">
        <v>1</v>
      </c>
      <c r="AC168">
        <v>0</v>
      </c>
    </row>
    <row r="169" spans="1:29" x14ac:dyDescent="0.35">
      <c r="A169">
        <v>104703</v>
      </c>
      <c r="B169" t="s">
        <v>239</v>
      </c>
      <c r="C169" t="s">
        <v>232</v>
      </c>
      <c r="D169" t="s">
        <v>233</v>
      </c>
      <c r="E169" t="s">
        <v>32</v>
      </c>
      <c r="F169">
        <v>1</v>
      </c>
      <c r="G169">
        <v>627</v>
      </c>
      <c r="H169">
        <v>89</v>
      </c>
      <c r="I169">
        <v>1.8</v>
      </c>
      <c r="J169">
        <v>2.2999999999999998</v>
      </c>
      <c r="K169">
        <v>95.7</v>
      </c>
      <c r="L169">
        <v>17.3</v>
      </c>
      <c r="M169">
        <v>38</v>
      </c>
      <c r="N169">
        <v>36307</v>
      </c>
      <c r="O169">
        <v>496.6</v>
      </c>
      <c r="P169">
        <v>3535026</v>
      </c>
      <c r="Q169">
        <v>3556971</v>
      </c>
      <c r="R169">
        <v>-21945</v>
      </c>
      <c r="S169">
        <v>5638</v>
      </c>
      <c r="T169">
        <v>5673</v>
      </c>
      <c r="U169">
        <v>-35</v>
      </c>
      <c r="V169">
        <v>279</v>
      </c>
      <c r="W169">
        <v>4.9180327868852496</v>
      </c>
      <c r="X169">
        <v>6.6158212131961696</v>
      </c>
      <c r="Y169">
        <v>59.3</v>
      </c>
      <c r="Z169">
        <v>1</v>
      </c>
      <c r="AA169">
        <v>0</v>
      </c>
      <c r="AB169">
        <v>1</v>
      </c>
      <c r="AC169">
        <v>0</v>
      </c>
    </row>
    <row r="170" spans="1:29" x14ac:dyDescent="0.35">
      <c r="A170">
        <v>104705</v>
      </c>
      <c r="B170" t="s">
        <v>240</v>
      </c>
      <c r="C170" t="s">
        <v>232</v>
      </c>
      <c r="D170" t="s">
        <v>233</v>
      </c>
      <c r="E170" t="s">
        <v>34</v>
      </c>
      <c r="F170">
        <v>1</v>
      </c>
      <c r="G170">
        <v>938</v>
      </c>
      <c r="H170">
        <v>139</v>
      </c>
      <c r="I170">
        <v>0.7</v>
      </c>
      <c r="J170">
        <v>14.2</v>
      </c>
      <c r="K170">
        <v>84.2</v>
      </c>
      <c r="L170">
        <v>15.1</v>
      </c>
      <c r="M170">
        <v>58</v>
      </c>
      <c r="N170">
        <v>38690</v>
      </c>
      <c r="O170">
        <v>496.6</v>
      </c>
      <c r="P170">
        <v>5135550</v>
      </c>
      <c r="Q170">
        <v>5242482</v>
      </c>
      <c r="R170">
        <v>-106932</v>
      </c>
      <c r="S170">
        <v>5475</v>
      </c>
      <c r="T170">
        <v>5589</v>
      </c>
      <c r="U170">
        <v>-114</v>
      </c>
      <c r="V170">
        <v>239</v>
      </c>
      <c r="W170">
        <v>4.2762569332617604</v>
      </c>
      <c r="X170">
        <v>1.8264840182648401</v>
      </c>
      <c r="Y170">
        <v>54.3</v>
      </c>
      <c r="Z170">
        <v>0</v>
      </c>
      <c r="AA170">
        <v>0</v>
      </c>
      <c r="AB170">
        <v>1</v>
      </c>
      <c r="AC170">
        <v>0</v>
      </c>
    </row>
    <row r="171" spans="1:29" x14ac:dyDescent="0.35">
      <c r="A171">
        <v>104706</v>
      </c>
      <c r="B171" t="s">
        <v>241</v>
      </c>
      <c r="C171" t="s">
        <v>232</v>
      </c>
      <c r="D171" t="s">
        <v>233</v>
      </c>
      <c r="E171" t="s">
        <v>32</v>
      </c>
      <c r="F171">
        <v>1</v>
      </c>
      <c r="G171">
        <v>891</v>
      </c>
      <c r="H171">
        <v>144</v>
      </c>
      <c r="I171">
        <v>0.2</v>
      </c>
      <c r="J171">
        <v>31.5</v>
      </c>
      <c r="K171">
        <v>90</v>
      </c>
      <c r="L171">
        <v>14.9</v>
      </c>
      <c r="M171">
        <v>61</v>
      </c>
      <c r="N171">
        <v>41990</v>
      </c>
      <c r="O171">
        <v>496.6</v>
      </c>
      <c r="P171">
        <v>6490044</v>
      </c>
      <c r="Q171">
        <v>6496281</v>
      </c>
      <c r="R171">
        <v>-6237</v>
      </c>
      <c r="S171">
        <v>7284</v>
      </c>
      <c r="T171">
        <v>7291</v>
      </c>
      <c r="U171">
        <v>-7</v>
      </c>
      <c r="V171">
        <v>320</v>
      </c>
      <c r="W171">
        <v>4.3889727060759798</v>
      </c>
      <c r="X171">
        <v>9.41790225151016</v>
      </c>
      <c r="Y171">
        <v>36.5</v>
      </c>
      <c r="Z171">
        <v>1</v>
      </c>
      <c r="AA171">
        <v>0</v>
      </c>
      <c r="AB171">
        <v>1</v>
      </c>
      <c r="AC171">
        <v>0</v>
      </c>
    </row>
    <row r="172" spans="1:29" x14ac:dyDescent="0.35">
      <c r="A172">
        <v>104713</v>
      </c>
      <c r="B172" t="s">
        <v>242</v>
      </c>
      <c r="C172" t="s">
        <v>232</v>
      </c>
      <c r="D172" t="s">
        <v>233</v>
      </c>
      <c r="E172" t="s">
        <v>34</v>
      </c>
      <c r="F172">
        <v>1</v>
      </c>
      <c r="G172">
        <v>1237</v>
      </c>
      <c r="H172">
        <v>188</v>
      </c>
      <c r="I172">
        <v>0.4</v>
      </c>
      <c r="J172">
        <v>20.7</v>
      </c>
      <c r="K172">
        <v>95.1</v>
      </c>
      <c r="L172">
        <v>14</v>
      </c>
      <c r="M172">
        <v>86</v>
      </c>
      <c r="N172">
        <v>38521</v>
      </c>
      <c r="O172">
        <v>496.6</v>
      </c>
      <c r="P172">
        <v>6912356</v>
      </c>
      <c r="Q172">
        <v>6969258</v>
      </c>
      <c r="R172">
        <v>-56902</v>
      </c>
      <c r="S172">
        <v>5588</v>
      </c>
      <c r="T172">
        <v>5634</v>
      </c>
      <c r="U172">
        <v>-46</v>
      </c>
      <c r="V172">
        <v>305</v>
      </c>
      <c r="W172">
        <v>5.4135605253816097</v>
      </c>
      <c r="X172">
        <v>2.3264137437365799</v>
      </c>
      <c r="Y172">
        <v>45.8</v>
      </c>
      <c r="Z172">
        <v>0</v>
      </c>
      <c r="AA172">
        <v>0</v>
      </c>
      <c r="AB172">
        <v>1</v>
      </c>
      <c r="AC172">
        <v>0</v>
      </c>
    </row>
    <row r="173" spans="1:29" x14ac:dyDescent="0.35">
      <c r="A173">
        <v>104714</v>
      </c>
      <c r="B173" t="s">
        <v>243</v>
      </c>
      <c r="C173" t="s">
        <v>232</v>
      </c>
      <c r="D173" t="s">
        <v>233</v>
      </c>
      <c r="E173" t="s">
        <v>41</v>
      </c>
      <c r="F173">
        <v>1</v>
      </c>
      <c r="G173">
        <v>1306</v>
      </c>
      <c r="H173">
        <v>208</v>
      </c>
      <c r="I173">
        <v>0.8</v>
      </c>
      <c r="J173">
        <v>19.100000000000001</v>
      </c>
      <c r="K173">
        <v>98</v>
      </c>
      <c r="L173">
        <v>14</v>
      </c>
      <c r="M173">
        <v>95</v>
      </c>
      <c r="N173">
        <v>39063</v>
      </c>
      <c r="O173">
        <v>496.6</v>
      </c>
      <c r="P173">
        <v>7846448</v>
      </c>
      <c r="Q173">
        <v>7816410</v>
      </c>
      <c r="R173">
        <v>30038</v>
      </c>
      <c r="S173">
        <v>6008</v>
      </c>
      <c r="T173">
        <v>5985</v>
      </c>
      <c r="U173">
        <v>23</v>
      </c>
      <c r="V173">
        <v>191</v>
      </c>
      <c r="W173">
        <v>3.19131161236424</v>
      </c>
      <c r="X173">
        <v>2.6797603195739002</v>
      </c>
      <c r="Y173">
        <v>43.5</v>
      </c>
      <c r="Z173">
        <v>0</v>
      </c>
      <c r="AA173">
        <v>0</v>
      </c>
      <c r="AB173">
        <v>1</v>
      </c>
      <c r="AC173">
        <v>0</v>
      </c>
    </row>
    <row r="174" spans="1:29" x14ac:dyDescent="0.35">
      <c r="A174">
        <v>104715</v>
      </c>
      <c r="B174" t="s">
        <v>244</v>
      </c>
      <c r="C174" t="s">
        <v>232</v>
      </c>
      <c r="D174" t="s">
        <v>233</v>
      </c>
      <c r="E174" t="s">
        <v>34</v>
      </c>
      <c r="F174">
        <v>1</v>
      </c>
      <c r="G174">
        <v>822</v>
      </c>
      <c r="H174">
        <v>108</v>
      </c>
      <c r="I174">
        <v>0.1</v>
      </c>
      <c r="J174">
        <v>29.7</v>
      </c>
      <c r="K174">
        <v>92.4</v>
      </c>
      <c r="L174">
        <v>15.2</v>
      </c>
      <c r="M174">
        <v>59</v>
      </c>
      <c r="N174">
        <v>41176</v>
      </c>
      <c r="O174">
        <v>496.6</v>
      </c>
      <c r="P174">
        <v>5217234</v>
      </c>
      <c r="Q174">
        <v>5512332</v>
      </c>
      <c r="R174">
        <v>-295098</v>
      </c>
      <c r="S174">
        <v>6347</v>
      </c>
      <c r="T174">
        <v>6706</v>
      </c>
      <c r="U174">
        <v>-359</v>
      </c>
      <c r="V174">
        <v>316</v>
      </c>
      <c r="W174">
        <v>4.7121980316134797</v>
      </c>
      <c r="X174">
        <v>2.5523869544666802</v>
      </c>
      <c r="Y174">
        <v>42.3</v>
      </c>
      <c r="Z174">
        <v>0</v>
      </c>
      <c r="AA174">
        <v>0</v>
      </c>
      <c r="AB174">
        <v>1</v>
      </c>
      <c r="AC174">
        <v>0</v>
      </c>
    </row>
    <row r="175" spans="1:29" x14ac:dyDescent="0.35">
      <c r="A175">
        <v>104717</v>
      </c>
      <c r="B175" t="s">
        <v>245</v>
      </c>
      <c r="C175" t="s">
        <v>232</v>
      </c>
      <c r="D175" t="s">
        <v>233</v>
      </c>
      <c r="E175" t="s">
        <v>32</v>
      </c>
      <c r="F175">
        <v>1</v>
      </c>
      <c r="G175">
        <v>1131</v>
      </c>
      <c r="H175">
        <v>171</v>
      </c>
      <c r="I175">
        <v>0.1</v>
      </c>
      <c r="J175">
        <v>19.2</v>
      </c>
      <c r="K175">
        <v>96.3</v>
      </c>
      <c r="L175">
        <v>15.3</v>
      </c>
      <c r="M175">
        <v>73</v>
      </c>
      <c r="N175">
        <v>36311</v>
      </c>
      <c r="O175">
        <v>496.6</v>
      </c>
      <c r="P175">
        <v>7195422</v>
      </c>
      <c r="Q175">
        <v>7282509</v>
      </c>
      <c r="R175">
        <v>-87087</v>
      </c>
      <c r="S175">
        <v>6362</v>
      </c>
      <c r="T175">
        <v>6439</v>
      </c>
      <c r="U175">
        <v>-77</v>
      </c>
      <c r="V175">
        <v>467</v>
      </c>
      <c r="W175">
        <v>7.2526789874204098</v>
      </c>
      <c r="X175">
        <v>6.5388242690977698</v>
      </c>
      <c r="Y175">
        <v>42.7</v>
      </c>
      <c r="Z175">
        <v>1</v>
      </c>
      <c r="AA175">
        <v>0</v>
      </c>
      <c r="AB175">
        <v>1</v>
      </c>
      <c r="AC175">
        <v>0</v>
      </c>
    </row>
    <row r="176" spans="1:29" x14ac:dyDescent="0.35">
      <c r="A176">
        <v>104721</v>
      </c>
      <c r="B176" t="s">
        <v>246</v>
      </c>
      <c r="C176" t="s">
        <v>232</v>
      </c>
      <c r="D176" t="s">
        <v>233</v>
      </c>
      <c r="E176" t="s">
        <v>32</v>
      </c>
      <c r="F176">
        <v>1</v>
      </c>
      <c r="G176">
        <v>817</v>
      </c>
      <c r="H176">
        <v>126</v>
      </c>
      <c r="I176">
        <v>0.4</v>
      </c>
      <c r="J176">
        <v>12.8</v>
      </c>
      <c r="K176">
        <v>89.5</v>
      </c>
      <c r="L176">
        <v>15</v>
      </c>
      <c r="M176">
        <v>55</v>
      </c>
      <c r="N176">
        <v>38908</v>
      </c>
      <c r="O176">
        <v>496.6</v>
      </c>
      <c r="P176">
        <v>4454284</v>
      </c>
      <c r="Q176">
        <v>4515559</v>
      </c>
      <c r="R176">
        <v>-61275</v>
      </c>
      <c r="S176">
        <v>5452</v>
      </c>
      <c r="T176">
        <v>5527</v>
      </c>
      <c r="U176">
        <v>-75</v>
      </c>
      <c r="V176">
        <v>340</v>
      </c>
      <c r="W176">
        <v>6.1516193233218699</v>
      </c>
      <c r="X176">
        <v>2.21936903888481</v>
      </c>
      <c r="Y176">
        <v>50.2</v>
      </c>
      <c r="Z176">
        <v>1</v>
      </c>
      <c r="AA176">
        <v>0</v>
      </c>
      <c r="AB176">
        <v>1</v>
      </c>
      <c r="AC176">
        <v>0</v>
      </c>
    </row>
    <row r="177" spans="1:29" x14ac:dyDescent="0.35">
      <c r="A177">
        <v>104827</v>
      </c>
      <c r="B177" t="s">
        <v>247</v>
      </c>
      <c r="C177" t="s">
        <v>248</v>
      </c>
      <c r="D177" t="s">
        <v>233</v>
      </c>
      <c r="E177" t="s">
        <v>32</v>
      </c>
      <c r="F177">
        <v>1</v>
      </c>
      <c r="G177">
        <v>623</v>
      </c>
      <c r="H177">
        <v>100</v>
      </c>
      <c r="I177">
        <v>1</v>
      </c>
      <c r="J177">
        <v>16</v>
      </c>
      <c r="K177">
        <v>98.4</v>
      </c>
      <c r="L177">
        <v>15.7</v>
      </c>
      <c r="M177">
        <v>44</v>
      </c>
      <c r="N177">
        <v>39498</v>
      </c>
      <c r="O177">
        <v>500</v>
      </c>
      <c r="P177">
        <v>4102455</v>
      </c>
      <c r="Q177">
        <v>4072551</v>
      </c>
      <c r="R177">
        <v>29904</v>
      </c>
      <c r="S177">
        <v>6585</v>
      </c>
      <c r="T177">
        <v>6537</v>
      </c>
      <c r="U177">
        <v>48</v>
      </c>
      <c r="V177">
        <v>344</v>
      </c>
      <c r="W177">
        <v>5.2623527612054497</v>
      </c>
      <c r="X177">
        <v>1.7767653758542099</v>
      </c>
      <c r="Y177">
        <v>37.700000000000003</v>
      </c>
      <c r="Z177">
        <v>1</v>
      </c>
      <c r="AA177">
        <v>0</v>
      </c>
      <c r="AB177">
        <v>0</v>
      </c>
      <c r="AC177">
        <v>0</v>
      </c>
    </row>
    <row r="178" spans="1:29" x14ac:dyDescent="0.35">
      <c r="A178">
        <v>104829</v>
      </c>
      <c r="B178" t="s">
        <v>249</v>
      </c>
      <c r="C178" t="s">
        <v>248</v>
      </c>
      <c r="D178" t="s">
        <v>233</v>
      </c>
      <c r="E178" t="s">
        <v>32</v>
      </c>
      <c r="F178">
        <v>1</v>
      </c>
      <c r="G178">
        <v>1458</v>
      </c>
      <c r="H178">
        <v>210</v>
      </c>
      <c r="I178">
        <v>0.4</v>
      </c>
      <c r="J178">
        <v>20.3</v>
      </c>
      <c r="K178">
        <v>97.7</v>
      </c>
      <c r="L178">
        <v>14.7</v>
      </c>
      <c r="M178">
        <v>98</v>
      </c>
      <c r="N178">
        <v>40210</v>
      </c>
      <c r="O178">
        <v>500</v>
      </c>
      <c r="P178">
        <v>8825274</v>
      </c>
      <c r="Q178">
        <v>8691138</v>
      </c>
      <c r="R178">
        <v>134136</v>
      </c>
      <c r="S178">
        <v>6053</v>
      </c>
      <c r="T178">
        <v>5961</v>
      </c>
      <c r="U178">
        <v>92</v>
      </c>
      <c r="V178">
        <v>316</v>
      </c>
      <c r="W178">
        <v>5.3011239724878401</v>
      </c>
      <c r="X178">
        <v>2.84156616553775</v>
      </c>
      <c r="Y178">
        <v>46.4</v>
      </c>
      <c r="Z178">
        <v>1</v>
      </c>
      <c r="AA178">
        <v>0</v>
      </c>
      <c r="AB178">
        <v>1</v>
      </c>
      <c r="AC178">
        <v>0</v>
      </c>
    </row>
    <row r="179" spans="1:29" x14ac:dyDescent="0.35">
      <c r="A179">
        <v>104833</v>
      </c>
      <c r="B179" t="s">
        <v>250</v>
      </c>
      <c r="C179" t="s">
        <v>248</v>
      </c>
      <c r="D179" t="s">
        <v>233</v>
      </c>
      <c r="E179" t="s">
        <v>32</v>
      </c>
      <c r="F179">
        <v>1</v>
      </c>
      <c r="G179">
        <v>590</v>
      </c>
      <c r="H179">
        <v>123</v>
      </c>
      <c r="I179">
        <v>0.2</v>
      </c>
      <c r="J179">
        <v>26</v>
      </c>
      <c r="K179">
        <v>94.8</v>
      </c>
      <c r="L179">
        <v>15.1</v>
      </c>
      <c r="M179">
        <v>40</v>
      </c>
      <c r="N179">
        <v>40224</v>
      </c>
      <c r="O179">
        <v>500</v>
      </c>
      <c r="P179">
        <v>3498110</v>
      </c>
      <c r="Q179">
        <v>3621420</v>
      </c>
      <c r="R179">
        <v>-123310</v>
      </c>
      <c r="S179">
        <v>5929</v>
      </c>
      <c r="T179">
        <v>6138</v>
      </c>
      <c r="U179">
        <v>-209</v>
      </c>
      <c r="V179">
        <v>346</v>
      </c>
      <c r="W179">
        <v>5.6370153144346702</v>
      </c>
      <c r="X179">
        <v>0.826446280991736</v>
      </c>
      <c r="Y179">
        <v>39.9</v>
      </c>
      <c r="Z179">
        <v>1</v>
      </c>
      <c r="AA179">
        <v>0</v>
      </c>
      <c r="AB179">
        <v>0</v>
      </c>
      <c r="AC179">
        <v>0</v>
      </c>
    </row>
    <row r="180" spans="1:29" x14ac:dyDescent="0.35">
      <c r="A180">
        <v>104834</v>
      </c>
      <c r="B180" t="s">
        <v>251</v>
      </c>
      <c r="C180" t="s">
        <v>248</v>
      </c>
      <c r="D180" t="s">
        <v>233</v>
      </c>
      <c r="E180" t="s">
        <v>32</v>
      </c>
      <c r="F180">
        <v>1</v>
      </c>
      <c r="G180">
        <v>1190</v>
      </c>
      <c r="H180">
        <v>227</v>
      </c>
      <c r="I180">
        <v>1.3</v>
      </c>
      <c r="J180">
        <v>9.8000000000000007</v>
      </c>
      <c r="K180">
        <v>98.2</v>
      </c>
      <c r="L180">
        <v>17.8</v>
      </c>
      <c r="M180">
        <v>67</v>
      </c>
      <c r="N180">
        <v>40808</v>
      </c>
      <c r="O180">
        <v>500</v>
      </c>
      <c r="P180">
        <v>6093990</v>
      </c>
      <c r="Q180">
        <v>6055910</v>
      </c>
      <c r="R180">
        <v>38080</v>
      </c>
      <c r="S180">
        <v>5121</v>
      </c>
      <c r="T180">
        <v>5089</v>
      </c>
      <c r="U180">
        <v>32</v>
      </c>
      <c r="V180">
        <v>183</v>
      </c>
      <c r="W180">
        <v>3.5959913539005699</v>
      </c>
      <c r="X180">
        <v>0.331966412809998</v>
      </c>
      <c r="Y180">
        <v>44.1</v>
      </c>
      <c r="Z180">
        <v>1</v>
      </c>
      <c r="AA180">
        <v>0</v>
      </c>
      <c r="AB180">
        <v>0</v>
      </c>
      <c r="AC180">
        <v>0</v>
      </c>
    </row>
    <row r="181" spans="1:29" x14ac:dyDescent="0.35">
      <c r="A181">
        <v>104835</v>
      </c>
      <c r="B181" t="s">
        <v>252</v>
      </c>
      <c r="C181" t="s">
        <v>248</v>
      </c>
      <c r="D181" t="s">
        <v>233</v>
      </c>
      <c r="E181" t="s">
        <v>32</v>
      </c>
      <c r="F181">
        <v>1</v>
      </c>
      <c r="G181">
        <v>738</v>
      </c>
      <c r="H181">
        <v>144</v>
      </c>
      <c r="I181">
        <v>0.7</v>
      </c>
      <c r="J181">
        <v>30.2</v>
      </c>
      <c r="K181">
        <v>97.2</v>
      </c>
      <c r="L181">
        <v>13.2</v>
      </c>
      <c r="M181">
        <v>55</v>
      </c>
      <c r="N181">
        <v>41647</v>
      </c>
      <c r="O181">
        <v>500</v>
      </c>
      <c r="P181">
        <v>4770432</v>
      </c>
      <c r="Q181">
        <v>4809546</v>
      </c>
      <c r="R181">
        <v>-39114</v>
      </c>
      <c r="S181">
        <v>6464</v>
      </c>
      <c r="T181">
        <v>6517</v>
      </c>
      <c r="U181">
        <v>-53</v>
      </c>
      <c r="V181">
        <v>350</v>
      </c>
      <c r="W181">
        <v>5.3705692803437204</v>
      </c>
      <c r="X181">
        <v>1.2685643564356399</v>
      </c>
      <c r="Y181">
        <v>40.700000000000003</v>
      </c>
      <c r="Z181">
        <v>1</v>
      </c>
      <c r="AA181">
        <v>0</v>
      </c>
      <c r="AB181">
        <v>0</v>
      </c>
      <c r="AC181">
        <v>0</v>
      </c>
    </row>
    <row r="182" spans="1:29" x14ac:dyDescent="0.35">
      <c r="A182">
        <v>104956</v>
      </c>
      <c r="B182" t="s">
        <v>253</v>
      </c>
      <c r="C182" t="s">
        <v>254</v>
      </c>
      <c r="D182" t="s">
        <v>233</v>
      </c>
      <c r="E182" t="s">
        <v>32</v>
      </c>
      <c r="F182">
        <v>1</v>
      </c>
      <c r="G182">
        <v>767</v>
      </c>
      <c r="H182">
        <v>153</v>
      </c>
      <c r="I182">
        <v>4.5999999999999996</v>
      </c>
      <c r="J182">
        <v>16.399999999999999</v>
      </c>
      <c r="K182">
        <v>94.7</v>
      </c>
      <c r="L182">
        <v>13.6</v>
      </c>
      <c r="M182">
        <v>58</v>
      </c>
      <c r="N182">
        <v>37216</v>
      </c>
      <c r="O182">
        <v>510.8</v>
      </c>
      <c r="P182">
        <v>4815993</v>
      </c>
      <c r="Q182">
        <v>4794517</v>
      </c>
      <c r="R182">
        <v>21476</v>
      </c>
      <c r="S182">
        <v>6279</v>
      </c>
      <c r="T182">
        <v>6251</v>
      </c>
      <c r="U182">
        <v>28</v>
      </c>
      <c r="V182">
        <v>330</v>
      </c>
      <c r="W182">
        <v>5.2791553351463802</v>
      </c>
      <c r="X182">
        <v>1.2740882306099699</v>
      </c>
      <c r="Y182">
        <v>44</v>
      </c>
      <c r="Z182">
        <v>1</v>
      </c>
      <c r="AA182">
        <v>0</v>
      </c>
      <c r="AB182">
        <v>0</v>
      </c>
      <c r="AC182">
        <v>0</v>
      </c>
    </row>
    <row r="183" spans="1:29" x14ac:dyDescent="0.35">
      <c r="A183">
        <v>104959</v>
      </c>
      <c r="B183" t="s">
        <v>255</v>
      </c>
      <c r="C183" t="s">
        <v>254</v>
      </c>
      <c r="D183" t="s">
        <v>233</v>
      </c>
      <c r="E183" t="s">
        <v>32</v>
      </c>
      <c r="F183">
        <v>1</v>
      </c>
      <c r="G183">
        <v>504</v>
      </c>
      <c r="H183">
        <v>124</v>
      </c>
      <c r="I183">
        <v>1</v>
      </c>
      <c r="J183">
        <v>35.9</v>
      </c>
      <c r="K183">
        <v>94.1</v>
      </c>
      <c r="L183">
        <v>12</v>
      </c>
      <c r="M183">
        <v>41</v>
      </c>
      <c r="N183">
        <v>45804</v>
      </c>
      <c r="O183">
        <v>510.8</v>
      </c>
      <c r="P183">
        <v>3413592</v>
      </c>
      <c r="Q183">
        <v>3923136</v>
      </c>
      <c r="R183">
        <v>-509544</v>
      </c>
      <c r="S183">
        <v>6773</v>
      </c>
      <c r="T183">
        <v>7784</v>
      </c>
      <c r="U183">
        <v>-1011</v>
      </c>
      <c r="V183">
        <v>725</v>
      </c>
      <c r="W183">
        <v>9.3139773895169604</v>
      </c>
      <c r="X183">
        <v>4.4588808504355502</v>
      </c>
      <c r="Y183">
        <v>39.6</v>
      </c>
      <c r="Z183">
        <v>1</v>
      </c>
      <c r="AA183">
        <v>0</v>
      </c>
      <c r="AB183">
        <v>0</v>
      </c>
      <c r="AC183">
        <v>0</v>
      </c>
    </row>
    <row r="184" spans="1:29" x14ac:dyDescent="0.35">
      <c r="A184">
        <v>104960</v>
      </c>
      <c r="B184" t="s">
        <v>256</v>
      </c>
      <c r="C184" t="s">
        <v>254</v>
      </c>
      <c r="D184" t="s">
        <v>233</v>
      </c>
      <c r="E184" t="s">
        <v>32</v>
      </c>
      <c r="F184">
        <v>1</v>
      </c>
      <c r="G184">
        <v>1424</v>
      </c>
      <c r="H184">
        <v>253</v>
      </c>
      <c r="I184">
        <v>0.4</v>
      </c>
      <c r="J184">
        <v>8.9</v>
      </c>
      <c r="K184">
        <v>97.6</v>
      </c>
      <c r="L184">
        <v>15.9</v>
      </c>
      <c r="M184">
        <v>88</v>
      </c>
      <c r="N184">
        <v>40343</v>
      </c>
      <c r="O184">
        <v>510.8</v>
      </c>
      <c r="P184">
        <v>7191200</v>
      </c>
      <c r="Q184">
        <v>7225376</v>
      </c>
      <c r="R184">
        <v>-34176</v>
      </c>
      <c r="S184">
        <v>5050</v>
      </c>
      <c r="T184">
        <v>5074</v>
      </c>
      <c r="U184">
        <v>-24</v>
      </c>
      <c r="V184">
        <v>198</v>
      </c>
      <c r="W184">
        <v>3.9022467481277099</v>
      </c>
      <c r="X184">
        <v>2.1584158415841599</v>
      </c>
      <c r="Y184">
        <v>47.3</v>
      </c>
      <c r="Z184">
        <v>1</v>
      </c>
      <c r="AA184">
        <v>0</v>
      </c>
      <c r="AB184">
        <v>1</v>
      </c>
      <c r="AC184">
        <v>0</v>
      </c>
    </row>
    <row r="185" spans="1:29" x14ac:dyDescent="0.35">
      <c r="A185">
        <v>104961</v>
      </c>
      <c r="B185" t="s">
        <v>257</v>
      </c>
      <c r="C185" t="s">
        <v>254</v>
      </c>
      <c r="D185" t="s">
        <v>233</v>
      </c>
      <c r="E185" t="s">
        <v>32</v>
      </c>
      <c r="F185">
        <v>1</v>
      </c>
      <c r="G185">
        <v>1319</v>
      </c>
      <c r="H185">
        <v>214</v>
      </c>
      <c r="I185">
        <v>0.5</v>
      </c>
      <c r="J185">
        <v>8</v>
      </c>
      <c r="K185">
        <v>97.9</v>
      </c>
      <c r="L185">
        <v>17</v>
      </c>
      <c r="M185">
        <v>77</v>
      </c>
      <c r="N185">
        <v>41125</v>
      </c>
      <c r="O185">
        <v>510.8</v>
      </c>
      <c r="P185">
        <v>6517179</v>
      </c>
      <c r="Q185">
        <v>6554111</v>
      </c>
      <c r="R185">
        <v>-36932</v>
      </c>
      <c r="S185">
        <v>4941</v>
      </c>
      <c r="T185">
        <v>4969</v>
      </c>
      <c r="U185">
        <v>-28</v>
      </c>
      <c r="V185">
        <v>175</v>
      </c>
      <c r="W185">
        <v>3.5218353793519799</v>
      </c>
      <c r="X185">
        <v>0.505970451325643</v>
      </c>
      <c r="Y185">
        <v>47.5</v>
      </c>
      <c r="Z185">
        <v>1</v>
      </c>
      <c r="AA185">
        <v>0</v>
      </c>
      <c r="AB185">
        <v>1</v>
      </c>
      <c r="AC185">
        <v>0</v>
      </c>
    </row>
    <row r="186" spans="1:29" x14ac:dyDescent="0.35">
      <c r="A186">
        <v>104962</v>
      </c>
      <c r="B186" t="s">
        <v>258</v>
      </c>
      <c r="C186" t="s">
        <v>254</v>
      </c>
      <c r="D186" t="s">
        <v>233</v>
      </c>
      <c r="E186" t="s">
        <v>32</v>
      </c>
      <c r="F186">
        <v>1</v>
      </c>
      <c r="G186">
        <v>807</v>
      </c>
      <c r="H186">
        <v>134</v>
      </c>
      <c r="I186">
        <v>0.7</v>
      </c>
      <c r="J186">
        <v>19.8</v>
      </c>
      <c r="K186">
        <v>98.6</v>
      </c>
      <c r="L186">
        <v>17</v>
      </c>
      <c r="M186">
        <v>49</v>
      </c>
      <c r="N186">
        <v>40033</v>
      </c>
      <c r="O186">
        <v>510.8</v>
      </c>
      <c r="P186">
        <v>4570041</v>
      </c>
      <c r="Q186">
        <v>4793580</v>
      </c>
      <c r="R186">
        <v>-223539</v>
      </c>
      <c r="S186">
        <v>5663</v>
      </c>
      <c r="T186">
        <v>5940</v>
      </c>
      <c r="U186">
        <v>-277</v>
      </c>
      <c r="V186">
        <v>475</v>
      </c>
      <c r="W186">
        <v>7.9966329966330001</v>
      </c>
      <c r="X186">
        <v>2.52516334098534</v>
      </c>
      <c r="Y186">
        <v>47.4</v>
      </c>
      <c r="Z186">
        <v>1</v>
      </c>
      <c r="AA186">
        <v>0</v>
      </c>
      <c r="AB186">
        <v>1</v>
      </c>
      <c r="AC186">
        <v>0</v>
      </c>
    </row>
    <row r="187" spans="1:29" x14ac:dyDescent="0.35">
      <c r="A187">
        <v>104964</v>
      </c>
      <c r="B187" t="s">
        <v>259</v>
      </c>
      <c r="C187" t="s">
        <v>254</v>
      </c>
      <c r="D187" t="s">
        <v>233</v>
      </c>
      <c r="E187" t="s">
        <v>32</v>
      </c>
      <c r="F187">
        <v>1</v>
      </c>
      <c r="G187">
        <v>1218</v>
      </c>
      <c r="H187">
        <v>172</v>
      </c>
      <c r="I187">
        <v>0.4</v>
      </c>
      <c r="J187">
        <v>10.4</v>
      </c>
      <c r="K187">
        <v>90.2</v>
      </c>
      <c r="L187">
        <v>14.9</v>
      </c>
      <c r="M187">
        <v>79</v>
      </c>
      <c r="N187">
        <v>39478</v>
      </c>
      <c r="O187">
        <v>510.8</v>
      </c>
      <c r="P187">
        <v>6367704</v>
      </c>
      <c r="Q187">
        <v>6431040</v>
      </c>
      <c r="R187">
        <v>-63336</v>
      </c>
      <c r="S187">
        <v>5228</v>
      </c>
      <c r="T187">
        <v>5280</v>
      </c>
      <c r="U187">
        <v>-52</v>
      </c>
      <c r="V187">
        <v>259</v>
      </c>
      <c r="W187">
        <v>4.9053030303030303</v>
      </c>
      <c r="X187">
        <v>1.7788829380260101</v>
      </c>
      <c r="Y187">
        <v>50.1</v>
      </c>
      <c r="Z187">
        <v>1</v>
      </c>
      <c r="AA187">
        <v>0</v>
      </c>
      <c r="AB187">
        <v>1</v>
      </c>
      <c r="AC187">
        <v>0</v>
      </c>
    </row>
    <row r="188" spans="1:29" x14ac:dyDescent="0.35">
      <c r="A188">
        <v>105097</v>
      </c>
      <c r="B188" t="s">
        <v>260</v>
      </c>
      <c r="C188" t="s">
        <v>261</v>
      </c>
      <c r="D188" t="s">
        <v>233</v>
      </c>
      <c r="E188" t="s">
        <v>32</v>
      </c>
      <c r="F188">
        <v>1</v>
      </c>
      <c r="G188">
        <v>628</v>
      </c>
      <c r="H188">
        <v>109</v>
      </c>
      <c r="I188">
        <v>1.4</v>
      </c>
      <c r="J188">
        <v>27</v>
      </c>
      <c r="K188">
        <v>92.7</v>
      </c>
      <c r="L188">
        <v>12.4</v>
      </c>
      <c r="M188">
        <v>52</v>
      </c>
      <c r="N188">
        <v>35691</v>
      </c>
      <c r="O188">
        <v>523.70000000000005</v>
      </c>
      <c r="P188">
        <v>4057508</v>
      </c>
      <c r="Q188">
        <v>4280448</v>
      </c>
      <c r="R188">
        <v>-222940</v>
      </c>
      <c r="S188">
        <v>6461</v>
      </c>
      <c r="T188">
        <v>6816</v>
      </c>
      <c r="U188">
        <v>-355</v>
      </c>
      <c r="V188">
        <v>237</v>
      </c>
      <c r="W188">
        <v>3.4771126760563398</v>
      </c>
      <c r="X188">
        <v>0.44884692772016699</v>
      </c>
      <c r="Y188">
        <v>40.700000000000003</v>
      </c>
      <c r="Z188">
        <v>1</v>
      </c>
      <c r="AA188">
        <v>0</v>
      </c>
      <c r="AB188">
        <v>0</v>
      </c>
      <c r="AC188">
        <v>0</v>
      </c>
    </row>
    <row r="189" spans="1:29" x14ac:dyDescent="0.35">
      <c r="A189">
        <v>105101</v>
      </c>
      <c r="B189" t="s">
        <v>262</v>
      </c>
      <c r="C189" t="s">
        <v>261</v>
      </c>
      <c r="D189" t="s">
        <v>233</v>
      </c>
      <c r="E189" t="s">
        <v>32</v>
      </c>
      <c r="F189">
        <v>1</v>
      </c>
      <c r="G189">
        <v>818</v>
      </c>
      <c r="H189">
        <v>152</v>
      </c>
      <c r="I189">
        <v>1.4</v>
      </c>
      <c r="J189">
        <v>10.199999999999999</v>
      </c>
      <c r="K189">
        <v>98.5</v>
      </c>
      <c r="L189">
        <v>14.7</v>
      </c>
      <c r="M189">
        <v>50</v>
      </c>
      <c r="N189">
        <v>38853</v>
      </c>
      <c r="O189">
        <v>523.70000000000005</v>
      </c>
      <c r="P189">
        <v>4815566</v>
      </c>
      <c r="Q189">
        <v>4791026</v>
      </c>
      <c r="R189">
        <v>24540</v>
      </c>
      <c r="S189">
        <v>5887</v>
      </c>
      <c r="T189">
        <v>5857</v>
      </c>
      <c r="U189">
        <v>30</v>
      </c>
      <c r="V189">
        <v>175</v>
      </c>
      <c r="W189">
        <v>2.9878777531159302</v>
      </c>
      <c r="X189">
        <v>2.14030915576694</v>
      </c>
      <c r="Y189">
        <v>45.1</v>
      </c>
      <c r="Z189">
        <v>1</v>
      </c>
      <c r="AA189">
        <v>0</v>
      </c>
      <c r="AB189">
        <v>1</v>
      </c>
      <c r="AC189">
        <v>0</v>
      </c>
    </row>
    <row r="190" spans="1:29" x14ac:dyDescent="0.35">
      <c r="A190">
        <v>105103</v>
      </c>
      <c r="B190" t="s">
        <v>263</v>
      </c>
      <c r="C190" t="s">
        <v>261</v>
      </c>
      <c r="D190" t="s">
        <v>233</v>
      </c>
      <c r="E190" t="s">
        <v>41</v>
      </c>
      <c r="F190">
        <v>1</v>
      </c>
      <c r="G190">
        <v>857</v>
      </c>
      <c r="H190">
        <v>121</v>
      </c>
      <c r="I190">
        <v>0.9</v>
      </c>
      <c r="J190">
        <v>19</v>
      </c>
      <c r="K190">
        <v>98.5</v>
      </c>
      <c r="L190">
        <v>15.1</v>
      </c>
      <c r="M190">
        <v>59</v>
      </c>
      <c r="N190">
        <v>39983</v>
      </c>
      <c r="O190">
        <v>523.70000000000005</v>
      </c>
      <c r="P190">
        <v>5305687</v>
      </c>
      <c r="Q190">
        <v>5513938</v>
      </c>
      <c r="R190">
        <v>-208251</v>
      </c>
      <c r="S190">
        <v>6191</v>
      </c>
      <c r="T190">
        <v>6434</v>
      </c>
      <c r="U190">
        <v>-243</v>
      </c>
      <c r="V190">
        <v>229</v>
      </c>
      <c r="W190">
        <v>3.55921666148586</v>
      </c>
      <c r="X190">
        <v>1.7121628169924099</v>
      </c>
      <c r="Y190">
        <v>38.200000000000003</v>
      </c>
      <c r="Z190">
        <v>0</v>
      </c>
      <c r="AA190">
        <v>0</v>
      </c>
      <c r="AB190">
        <v>1</v>
      </c>
      <c r="AC190">
        <v>0</v>
      </c>
    </row>
    <row r="191" spans="1:29" x14ac:dyDescent="0.35">
      <c r="A191">
        <v>105107</v>
      </c>
      <c r="B191" t="s">
        <v>264</v>
      </c>
      <c r="C191" t="s">
        <v>261</v>
      </c>
      <c r="D191" t="s">
        <v>233</v>
      </c>
      <c r="E191" t="s">
        <v>32</v>
      </c>
      <c r="F191">
        <v>1</v>
      </c>
      <c r="G191">
        <v>881</v>
      </c>
      <c r="H191">
        <v>154</v>
      </c>
      <c r="I191">
        <v>0.7</v>
      </c>
      <c r="J191">
        <v>15.2</v>
      </c>
      <c r="K191">
        <v>98.4</v>
      </c>
      <c r="L191">
        <v>15</v>
      </c>
      <c r="M191">
        <v>57</v>
      </c>
      <c r="N191">
        <v>39525</v>
      </c>
      <c r="O191">
        <v>523.70000000000005</v>
      </c>
      <c r="P191">
        <v>5085132</v>
      </c>
      <c r="Q191">
        <v>5118610</v>
      </c>
      <c r="R191">
        <v>-33478</v>
      </c>
      <c r="S191">
        <v>5772</v>
      </c>
      <c r="T191">
        <v>5810</v>
      </c>
      <c r="U191">
        <v>-38</v>
      </c>
      <c r="V191">
        <v>122</v>
      </c>
      <c r="W191">
        <v>2.09982788296041</v>
      </c>
      <c r="X191">
        <v>3.4823284823284801</v>
      </c>
      <c r="Y191">
        <v>43.5</v>
      </c>
      <c r="Z191">
        <v>1</v>
      </c>
      <c r="AA191">
        <v>0</v>
      </c>
      <c r="AB191">
        <v>1</v>
      </c>
      <c r="AC191">
        <v>0</v>
      </c>
    </row>
    <row r="192" spans="1:29" x14ac:dyDescent="0.35">
      <c r="A192">
        <v>105252</v>
      </c>
      <c r="B192" t="s">
        <v>265</v>
      </c>
      <c r="C192" t="s">
        <v>266</v>
      </c>
      <c r="D192" t="s">
        <v>233</v>
      </c>
      <c r="E192" t="s">
        <v>32</v>
      </c>
      <c r="F192">
        <v>1</v>
      </c>
      <c r="G192">
        <v>854</v>
      </c>
      <c r="H192">
        <v>167</v>
      </c>
      <c r="I192">
        <v>0.8</v>
      </c>
      <c r="J192">
        <v>11.5</v>
      </c>
      <c r="K192">
        <v>97.2</v>
      </c>
      <c r="L192">
        <v>17.100000000000001</v>
      </c>
      <c r="M192">
        <v>53</v>
      </c>
      <c r="N192">
        <v>41305</v>
      </c>
      <c r="O192">
        <v>465.5</v>
      </c>
      <c r="P192">
        <v>4810582</v>
      </c>
      <c r="Q192">
        <v>4810582</v>
      </c>
      <c r="R192">
        <v>0</v>
      </c>
      <c r="S192">
        <v>5633</v>
      </c>
      <c r="T192">
        <v>5633</v>
      </c>
      <c r="U192">
        <v>0</v>
      </c>
      <c r="V192">
        <v>269</v>
      </c>
      <c r="W192">
        <v>4.7754304988460898</v>
      </c>
      <c r="X192">
        <v>2.2545712764068901</v>
      </c>
      <c r="Y192">
        <v>42.8</v>
      </c>
      <c r="Z192">
        <v>1</v>
      </c>
      <c r="AA192">
        <v>0</v>
      </c>
      <c r="AB192">
        <v>0</v>
      </c>
      <c r="AC192">
        <v>0</v>
      </c>
    </row>
    <row r="193" spans="1:29" x14ac:dyDescent="0.35">
      <c r="A193">
        <v>105253</v>
      </c>
      <c r="B193" t="s">
        <v>267</v>
      </c>
      <c r="C193" t="s">
        <v>266</v>
      </c>
      <c r="D193" t="s">
        <v>233</v>
      </c>
      <c r="E193" t="s">
        <v>32</v>
      </c>
      <c r="F193">
        <v>1</v>
      </c>
      <c r="G193">
        <v>1502</v>
      </c>
      <c r="H193">
        <v>238</v>
      </c>
      <c r="I193">
        <v>1.4</v>
      </c>
      <c r="J193">
        <v>8.6</v>
      </c>
      <c r="K193">
        <v>96.3</v>
      </c>
      <c r="L193">
        <v>15</v>
      </c>
      <c r="M193">
        <v>99</v>
      </c>
      <c r="N193">
        <v>38696</v>
      </c>
      <c r="O193">
        <v>465.5</v>
      </c>
      <c r="P193">
        <v>8151354</v>
      </c>
      <c r="Q193">
        <v>8047716</v>
      </c>
      <c r="R193">
        <v>103638</v>
      </c>
      <c r="S193">
        <v>5427</v>
      </c>
      <c r="T193">
        <v>5358</v>
      </c>
      <c r="U193">
        <v>69</v>
      </c>
      <c r="V193">
        <v>303</v>
      </c>
      <c r="W193">
        <v>5.65509518477044</v>
      </c>
      <c r="X193">
        <v>2.7086788280818102</v>
      </c>
      <c r="Y193">
        <v>47.2</v>
      </c>
      <c r="Z193">
        <v>1</v>
      </c>
      <c r="AA193">
        <v>0</v>
      </c>
      <c r="AB193">
        <v>1</v>
      </c>
      <c r="AC193">
        <v>0</v>
      </c>
    </row>
    <row r="194" spans="1:29" x14ac:dyDescent="0.35">
      <c r="A194">
        <v>105262</v>
      </c>
      <c r="B194" t="s">
        <v>268</v>
      </c>
      <c r="C194" t="s">
        <v>266</v>
      </c>
      <c r="D194" t="s">
        <v>233</v>
      </c>
      <c r="E194" t="s">
        <v>32</v>
      </c>
      <c r="F194">
        <v>1</v>
      </c>
      <c r="G194">
        <v>843</v>
      </c>
      <c r="H194">
        <v>161</v>
      </c>
      <c r="I194">
        <v>2.2000000000000002</v>
      </c>
      <c r="J194">
        <v>6.3</v>
      </c>
      <c r="K194">
        <v>97.8</v>
      </c>
      <c r="L194">
        <v>16</v>
      </c>
      <c r="M194">
        <v>52</v>
      </c>
      <c r="N194">
        <v>40399</v>
      </c>
      <c r="O194">
        <v>465.5</v>
      </c>
      <c r="P194">
        <v>4621326</v>
      </c>
      <c r="Q194">
        <v>4623012</v>
      </c>
      <c r="R194">
        <v>-1686</v>
      </c>
      <c r="S194">
        <v>5482</v>
      </c>
      <c r="T194">
        <v>5484</v>
      </c>
      <c r="U194">
        <v>-2</v>
      </c>
      <c r="V194">
        <v>310</v>
      </c>
      <c r="W194">
        <v>5.6528081692195498</v>
      </c>
      <c r="X194">
        <v>1.80591025173294</v>
      </c>
      <c r="Y194">
        <v>47.6</v>
      </c>
      <c r="Z194">
        <v>1</v>
      </c>
      <c r="AA194">
        <v>0</v>
      </c>
      <c r="AB194">
        <v>0</v>
      </c>
      <c r="AC194">
        <v>0</v>
      </c>
    </row>
    <row r="195" spans="1:29" x14ac:dyDescent="0.35">
      <c r="A195">
        <v>105263</v>
      </c>
      <c r="B195" t="s">
        <v>269</v>
      </c>
      <c r="C195" t="s">
        <v>266</v>
      </c>
      <c r="D195" t="s">
        <v>233</v>
      </c>
      <c r="E195" t="s">
        <v>32</v>
      </c>
      <c r="F195">
        <v>1</v>
      </c>
      <c r="G195">
        <v>887</v>
      </c>
      <c r="H195">
        <v>176</v>
      </c>
      <c r="I195">
        <v>2.8</v>
      </c>
      <c r="J195">
        <v>20.5</v>
      </c>
      <c r="K195">
        <v>62.6</v>
      </c>
      <c r="L195">
        <v>14.4</v>
      </c>
      <c r="M195">
        <v>63</v>
      </c>
      <c r="N195">
        <v>38121</v>
      </c>
      <c r="O195">
        <v>465.5</v>
      </c>
      <c r="P195">
        <v>5558829</v>
      </c>
      <c r="Q195">
        <v>5453276</v>
      </c>
      <c r="R195">
        <v>105553</v>
      </c>
      <c r="S195">
        <v>6267</v>
      </c>
      <c r="T195">
        <v>6148</v>
      </c>
      <c r="U195">
        <v>119</v>
      </c>
      <c r="V195">
        <v>387</v>
      </c>
      <c r="W195">
        <v>6.2947299934938199</v>
      </c>
      <c r="X195">
        <v>2.2498803255145998</v>
      </c>
      <c r="Y195">
        <v>43.4</v>
      </c>
      <c r="Z195">
        <v>1</v>
      </c>
      <c r="AA195">
        <v>0</v>
      </c>
      <c r="AB195">
        <v>0</v>
      </c>
      <c r="AC195">
        <v>0</v>
      </c>
    </row>
    <row r="196" spans="1:29" x14ac:dyDescent="0.35">
      <c r="A196">
        <v>105264</v>
      </c>
      <c r="B196" t="s">
        <v>270</v>
      </c>
      <c r="C196" t="s">
        <v>266</v>
      </c>
      <c r="D196" t="s">
        <v>233</v>
      </c>
      <c r="E196" t="s">
        <v>32</v>
      </c>
      <c r="F196">
        <v>1</v>
      </c>
      <c r="G196">
        <v>1436</v>
      </c>
      <c r="H196">
        <v>224</v>
      </c>
      <c r="I196">
        <v>1.6</v>
      </c>
      <c r="J196">
        <v>12</v>
      </c>
      <c r="K196">
        <v>90.6</v>
      </c>
      <c r="L196">
        <v>15.2</v>
      </c>
      <c r="M196">
        <v>93</v>
      </c>
      <c r="N196">
        <v>38740</v>
      </c>
      <c r="O196">
        <v>465.5</v>
      </c>
      <c r="P196">
        <v>8002828</v>
      </c>
      <c r="Q196">
        <v>7867844</v>
      </c>
      <c r="R196">
        <v>134984</v>
      </c>
      <c r="S196">
        <v>5573</v>
      </c>
      <c r="T196">
        <v>5479</v>
      </c>
      <c r="U196">
        <v>94</v>
      </c>
      <c r="V196">
        <v>325</v>
      </c>
      <c r="W196">
        <v>5.9317393684979001</v>
      </c>
      <c r="X196">
        <v>1.0586757581195001</v>
      </c>
      <c r="Y196">
        <v>48.4</v>
      </c>
      <c r="Z196">
        <v>1</v>
      </c>
      <c r="AA196">
        <v>0</v>
      </c>
      <c r="AB196">
        <v>1</v>
      </c>
      <c r="AC196">
        <v>0</v>
      </c>
    </row>
    <row r="197" spans="1:29" x14ac:dyDescent="0.35">
      <c r="A197">
        <v>105354</v>
      </c>
      <c r="B197" t="s">
        <v>271</v>
      </c>
      <c r="C197" t="s">
        <v>272</v>
      </c>
      <c r="D197" t="s">
        <v>233</v>
      </c>
      <c r="E197" t="s">
        <v>32</v>
      </c>
      <c r="F197">
        <v>1</v>
      </c>
      <c r="G197">
        <v>997</v>
      </c>
      <c r="H197">
        <v>196</v>
      </c>
      <c r="I197">
        <v>2.8</v>
      </c>
      <c r="J197">
        <v>11.9</v>
      </c>
      <c r="K197">
        <v>90</v>
      </c>
      <c r="L197">
        <v>15.3</v>
      </c>
      <c r="M197">
        <v>66</v>
      </c>
      <c r="N197">
        <v>39857</v>
      </c>
      <c r="O197">
        <v>524.6</v>
      </c>
      <c r="P197">
        <v>5108628</v>
      </c>
      <c r="Q197">
        <v>5279115</v>
      </c>
      <c r="R197">
        <v>-170487</v>
      </c>
      <c r="S197">
        <v>5124</v>
      </c>
      <c r="T197">
        <v>5295</v>
      </c>
      <c r="U197">
        <v>-171</v>
      </c>
      <c r="V197">
        <v>187</v>
      </c>
      <c r="W197">
        <v>3.53163361661945</v>
      </c>
      <c r="X197">
        <v>3.8446526151444198</v>
      </c>
      <c r="Y197">
        <v>51</v>
      </c>
      <c r="Z197">
        <v>1</v>
      </c>
      <c r="AA197">
        <v>0</v>
      </c>
      <c r="AB197">
        <v>0</v>
      </c>
      <c r="AC197">
        <v>0</v>
      </c>
    </row>
    <row r="198" spans="1:29" x14ac:dyDescent="0.35">
      <c r="A198">
        <v>105355</v>
      </c>
      <c r="B198" t="s">
        <v>273</v>
      </c>
      <c r="C198" t="s">
        <v>272</v>
      </c>
      <c r="D198" t="s">
        <v>233</v>
      </c>
      <c r="E198" t="s">
        <v>32</v>
      </c>
      <c r="F198">
        <v>1</v>
      </c>
      <c r="G198">
        <v>860</v>
      </c>
      <c r="H198">
        <v>157</v>
      </c>
      <c r="I198">
        <v>3.2</v>
      </c>
      <c r="J198">
        <v>23.1</v>
      </c>
      <c r="K198">
        <v>48.7</v>
      </c>
      <c r="L198">
        <v>16</v>
      </c>
      <c r="M198">
        <v>57</v>
      </c>
      <c r="N198">
        <v>39104</v>
      </c>
      <c r="O198">
        <v>524.6</v>
      </c>
      <c r="P198">
        <v>4647440</v>
      </c>
      <c r="Q198">
        <v>4725700</v>
      </c>
      <c r="R198">
        <v>-78260</v>
      </c>
      <c r="S198">
        <v>5404</v>
      </c>
      <c r="T198">
        <v>5495</v>
      </c>
      <c r="U198">
        <v>-91</v>
      </c>
      <c r="V198">
        <v>209</v>
      </c>
      <c r="W198">
        <v>3.8034576888080101</v>
      </c>
      <c r="X198">
        <v>1.1658031088082901</v>
      </c>
      <c r="Y198">
        <v>46.3</v>
      </c>
      <c r="Z198">
        <v>1</v>
      </c>
      <c r="AA198">
        <v>0</v>
      </c>
      <c r="AB198">
        <v>0</v>
      </c>
      <c r="AC198">
        <v>0</v>
      </c>
    </row>
    <row r="199" spans="1:29" x14ac:dyDescent="0.35">
      <c r="A199">
        <v>105358</v>
      </c>
      <c r="B199" t="s">
        <v>274</v>
      </c>
      <c r="C199" t="s">
        <v>272</v>
      </c>
      <c r="D199" t="s">
        <v>233</v>
      </c>
      <c r="E199" t="s">
        <v>32</v>
      </c>
      <c r="F199">
        <v>1</v>
      </c>
      <c r="G199">
        <v>863</v>
      </c>
      <c r="H199">
        <v>164</v>
      </c>
      <c r="I199">
        <v>4.3</v>
      </c>
      <c r="J199">
        <v>13.8</v>
      </c>
      <c r="K199">
        <v>78.8</v>
      </c>
      <c r="L199">
        <v>16.899999999999999</v>
      </c>
      <c r="M199">
        <v>51</v>
      </c>
      <c r="N199">
        <v>40391</v>
      </c>
      <c r="O199">
        <v>524.6</v>
      </c>
      <c r="P199">
        <v>4522983</v>
      </c>
      <c r="Q199">
        <v>4453080</v>
      </c>
      <c r="R199">
        <v>69903</v>
      </c>
      <c r="S199">
        <v>5241</v>
      </c>
      <c r="T199">
        <v>5160</v>
      </c>
      <c r="U199">
        <v>81</v>
      </c>
      <c r="V199">
        <v>173</v>
      </c>
      <c r="W199">
        <v>3.3527131782945698</v>
      </c>
      <c r="X199">
        <v>1.1639000190803299</v>
      </c>
      <c r="Y199">
        <v>47.8</v>
      </c>
      <c r="Z199">
        <v>1</v>
      </c>
      <c r="AA199">
        <v>0</v>
      </c>
      <c r="AB199">
        <v>0</v>
      </c>
      <c r="AC199">
        <v>0</v>
      </c>
    </row>
    <row r="200" spans="1:29" x14ac:dyDescent="0.35">
      <c r="A200">
        <v>105360</v>
      </c>
      <c r="B200" t="s">
        <v>275</v>
      </c>
      <c r="C200" t="s">
        <v>272</v>
      </c>
      <c r="D200" t="s">
        <v>233</v>
      </c>
      <c r="E200" t="s">
        <v>32</v>
      </c>
      <c r="F200">
        <v>1</v>
      </c>
      <c r="G200">
        <v>869</v>
      </c>
      <c r="H200">
        <v>168</v>
      </c>
      <c r="I200">
        <v>2.6</v>
      </c>
      <c r="J200">
        <v>19.399999999999999</v>
      </c>
      <c r="K200">
        <v>92.6</v>
      </c>
      <c r="L200">
        <v>16.8</v>
      </c>
      <c r="M200">
        <v>52</v>
      </c>
      <c r="N200">
        <v>41073</v>
      </c>
      <c r="O200">
        <v>524.6</v>
      </c>
      <c r="P200">
        <v>4767334</v>
      </c>
      <c r="Q200">
        <v>4715194</v>
      </c>
      <c r="R200">
        <v>52140</v>
      </c>
      <c r="S200">
        <v>5486</v>
      </c>
      <c r="T200">
        <v>5426</v>
      </c>
      <c r="U200">
        <v>60</v>
      </c>
      <c r="V200">
        <v>184</v>
      </c>
      <c r="W200">
        <v>3.3910799852561699</v>
      </c>
      <c r="X200">
        <v>1.2942034269048499</v>
      </c>
      <c r="Y200">
        <v>47.4</v>
      </c>
      <c r="Z200">
        <v>1</v>
      </c>
      <c r="AA200">
        <v>0</v>
      </c>
      <c r="AB200">
        <v>0</v>
      </c>
      <c r="AC200">
        <v>0</v>
      </c>
    </row>
    <row r="201" spans="1:29" x14ac:dyDescent="0.35">
      <c r="A201">
        <v>105361</v>
      </c>
      <c r="B201" t="s">
        <v>276</v>
      </c>
      <c r="C201" t="s">
        <v>272</v>
      </c>
      <c r="D201" t="s">
        <v>233</v>
      </c>
      <c r="E201" t="s">
        <v>32</v>
      </c>
      <c r="F201">
        <v>1</v>
      </c>
      <c r="G201">
        <v>1070</v>
      </c>
      <c r="H201">
        <v>213</v>
      </c>
      <c r="I201">
        <v>3.9</v>
      </c>
      <c r="J201">
        <v>7.4</v>
      </c>
      <c r="K201">
        <v>99.5</v>
      </c>
      <c r="L201">
        <v>15.7</v>
      </c>
      <c r="M201">
        <v>70</v>
      </c>
      <c r="N201">
        <v>39462</v>
      </c>
      <c r="O201">
        <v>524.6</v>
      </c>
      <c r="P201">
        <v>5505150</v>
      </c>
      <c r="Q201">
        <v>5556510</v>
      </c>
      <c r="R201">
        <v>-51360</v>
      </c>
      <c r="S201">
        <v>5145</v>
      </c>
      <c r="T201">
        <v>5193</v>
      </c>
      <c r="U201">
        <v>-48</v>
      </c>
      <c r="V201">
        <v>124</v>
      </c>
      <c r="W201">
        <v>2.3878297708453702</v>
      </c>
      <c r="X201">
        <v>1.72983479105928</v>
      </c>
      <c r="Y201">
        <v>49.5</v>
      </c>
      <c r="Z201">
        <v>1</v>
      </c>
      <c r="AA201">
        <v>0</v>
      </c>
      <c r="AB201">
        <v>0</v>
      </c>
      <c r="AC201">
        <v>0</v>
      </c>
    </row>
    <row r="202" spans="1:29" x14ac:dyDescent="0.35">
      <c r="A202">
        <v>105362</v>
      </c>
      <c r="B202" t="s">
        <v>277</v>
      </c>
      <c r="C202" t="s">
        <v>272</v>
      </c>
      <c r="D202" t="s">
        <v>233</v>
      </c>
      <c r="E202" t="s">
        <v>32</v>
      </c>
      <c r="F202">
        <v>1</v>
      </c>
      <c r="G202">
        <v>817</v>
      </c>
      <c r="H202">
        <v>152</v>
      </c>
      <c r="I202">
        <v>1.3</v>
      </c>
      <c r="J202">
        <v>28</v>
      </c>
      <c r="K202">
        <v>75.400000000000006</v>
      </c>
      <c r="L202">
        <v>17.3</v>
      </c>
      <c r="M202">
        <v>50</v>
      </c>
      <c r="N202">
        <v>38529</v>
      </c>
      <c r="O202">
        <v>524.6</v>
      </c>
      <c r="P202">
        <v>4465722</v>
      </c>
      <c r="Q202">
        <v>4444480</v>
      </c>
      <c r="R202">
        <v>21242</v>
      </c>
      <c r="S202">
        <v>5466</v>
      </c>
      <c r="T202">
        <v>5440</v>
      </c>
      <c r="U202">
        <v>26</v>
      </c>
      <c r="V202">
        <v>229</v>
      </c>
      <c r="W202">
        <v>4.2095588235294104</v>
      </c>
      <c r="X202">
        <v>1.09769484083425</v>
      </c>
      <c r="Y202">
        <v>39.4</v>
      </c>
      <c r="Z202">
        <v>1</v>
      </c>
      <c r="AA202">
        <v>0</v>
      </c>
      <c r="AB202">
        <v>0</v>
      </c>
      <c r="AC202">
        <v>0</v>
      </c>
    </row>
    <row r="203" spans="1:29" x14ac:dyDescent="0.35">
      <c r="A203">
        <v>105364</v>
      </c>
      <c r="B203" t="s">
        <v>278</v>
      </c>
      <c r="C203" t="s">
        <v>272</v>
      </c>
      <c r="D203" t="s">
        <v>233</v>
      </c>
      <c r="E203" t="s">
        <v>32</v>
      </c>
      <c r="F203">
        <v>1</v>
      </c>
      <c r="G203">
        <v>571</v>
      </c>
      <c r="H203">
        <v>108</v>
      </c>
      <c r="I203">
        <v>4.3</v>
      </c>
      <c r="J203">
        <v>36.799999999999997</v>
      </c>
      <c r="K203">
        <v>71.2</v>
      </c>
      <c r="L203">
        <v>16.5</v>
      </c>
      <c r="M203">
        <v>36</v>
      </c>
      <c r="N203">
        <v>43115</v>
      </c>
      <c r="O203">
        <v>524.6</v>
      </c>
      <c r="P203">
        <v>3496804</v>
      </c>
      <c r="Q203">
        <v>3767458</v>
      </c>
      <c r="R203">
        <v>-270654</v>
      </c>
      <c r="S203">
        <v>6124</v>
      </c>
      <c r="T203">
        <v>6598</v>
      </c>
      <c r="U203">
        <v>-474</v>
      </c>
      <c r="V203">
        <v>110</v>
      </c>
      <c r="W203">
        <v>1.6671718702637199</v>
      </c>
      <c r="X203">
        <v>2.1064663618549999</v>
      </c>
      <c r="Y203">
        <v>32.799999999999997</v>
      </c>
      <c r="Z203">
        <v>1</v>
      </c>
      <c r="AA203">
        <v>0</v>
      </c>
      <c r="AB203">
        <v>0</v>
      </c>
      <c r="AC203">
        <v>0</v>
      </c>
    </row>
    <row r="204" spans="1:29" x14ac:dyDescent="0.35">
      <c r="A204">
        <v>105365</v>
      </c>
      <c r="B204" t="s">
        <v>279</v>
      </c>
      <c r="C204" t="s">
        <v>272</v>
      </c>
      <c r="D204" t="s">
        <v>233</v>
      </c>
      <c r="E204" t="s">
        <v>32</v>
      </c>
      <c r="F204">
        <v>1</v>
      </c>
      <c r="G204">
        <v>795</v>
      </c>
      <c r="H204">
        <v>153</v>
      </c>
      <c r="I204">
        <v>4.4000000000000004</v>
      </c>
      <c r="J204">
        <v>7.1</v>
      </c>
      <c r="K204">
        <v>96.1</v>
      </c>
      <c r="L204">
        <v>16.8</v>
      </c>
      <c r="M204">
        <v>48</v>
      </c>
      <c r="N204">
        <v>40766</v>
      </c>
      <c r="O204">
        <v>524.6</v>
      </c>
      <c r="P204">
        <v>4018725</v>
      </c>
      <c r="Q204">
        <v>3946380</v>
      </c>
      <c r="R204">
        <v>72345</v>
      </c>
      <c r="S204">
        <v>5055</v>
      </c>
      <c r="T204">
        <v>4964</v>
      </c>
      <c r="U204">
        <v>91</v>
      </c>
      <c r="V204">
        <v>188</v>
      </c>
      <c r="W204">
        <v>3.78726833199033</v>
      </c>
      <c r="X204">
        <v>1.8991097922848701</v>
      </c>
      <c r="Y204">
        <v>48.4</v>
      </c>
      <c r="Z204">
        <v>1</v>
      </c>
      <c r="AA204">
        <v>0</v>
      </c>
      <c r="AB204">
        <v>0</v>
      </c>
      <c r="AC204">
        <v>0</v>
      </c>
    </row>
    <row r="205" spans="1:29" x14ac:dyDescent="0.35">
      <c r="A205">
        <v>105366</v>
      </c>
      <c r="B205" t="s">
        <v>280</v>
      </c>
      <c r="C205" t="s">
        <v>272</v>
      </c>
      <c r="D205" t="s">
        <v>233</v>
      </c>
      <c r="E205" t="s">
        <v>32</v>
      </c>
      <c r="F205">
        <v>1</v>
      </c>
      <c r="G205">
        <v>1208</v>
      </c>
      <c r="H205">
        <v>209</v>
      </c>
      <c r="I205">
        <v>2.6</v>
      </c>
      <c r="J205">
        <v>7.5</v>
      </c>
      <c r="K205">
        <v>91.8</v>
      </c>
      <c r="L205">
        <v>15.5</v>
      </c>
      <c r="M205">
        <v>77</v>
      </c>
      <c r="N205">
        <v>37773</v>
      </c>
      <c r="O205">
        <v>524.6</v>
      </c>
      <c r="P205">
        <v>6024296</v>
      </c>
      <c r="Q205">
        <v>6032752</v>
      </c>
      <c r="R205">
        <v>-8456</v>
      </c>
      <c r="S205">
        <v>4987</v>
      </c>
      <c r="T205">
        <v>4994</v>
      </c>
      <c r="U205">
        <v>-7</v>
      </c>
      <c r="V205">
        <v>157</v>
      </c>
      <c r="W205">
        <v>3.1437725270324401</v>
      </c>
      <c r="X205">
        <v>1.08281531983156</v>
      </c>
      <c r="Y205">
        <v>49</v>
      </c>
      <c r="Z205">
        <v>1</v>
      </c>
      <c r="AA205">
        <v>0</v>
      </c>
      <c r="AB205">
        <v>0</v>
      </c>
      <c r="AC205">
        <v>0</v>
      </c>
    </row>
    <row r="206" spans="1:29" x14ac:dyDescent="0.35">
      <c r="A206">
        <v>105367</v>
      </c>
      <c r="B206" t="s">
        <v>281</v>
      </c>
      <c r="C206" t="s">
        <v>272</v>
      </c>
      <c r="D206" t="s">
        <v>233</v>
      </c>
      <c r="E206" t="s">
        <v>32</v>
      </c>
      <c r="F206">
        <v>1</v>
      </c>
      <c r="G206">
        <v>1045</v>
      </c>
      <c r="H206">
        <v>205</v>
      </c>
      <c r="I206">
        <v>2.2999999999999998</v>
      </c>
      <c r="J206">
        <v>7.6</v>
      </c>
      <c r="K206">
        <v>88</v>
      </c>
      <c r="L206">
        <v>15.5</v>
      </c>
      <c r="M206">
        <v>69</v>
      </c>
      <c r="N206">
        <v>38762</v>
      </c>
      <c r="O206">
        <v>524.6</v>
      </c>
      <c r="P206">
        <v>5127815</v>
      </c>
      <c r="Q206">
        <v>5234405</v>
      </c>
      <c r="R206">
        <v>-106590</v>
      </c>
      <c r="S206">
        <v>4907</v>
      </c>
      <c r="T206">
        <v>5009</v>
      </c>
      <c r="U206">
        <v>-102</v>
      </c>
      <c r="V206">
        <v>110</v>
      </c>
      <c r="W206">
        <v>2.1960471151926502</v>
      </c>
      <c r="X206">
        <v>0.93743631546769901</v>
      </c>
      <c r="Y206">
        <v>48.6</v>
      </c>
      <c r="Z206">
        <v>1</v>
      </c>
      <c r="AA206">
        <v>0</v>
      </c>
      <c r="AB206">
        <v>0</v>
      </c>
      <c r="AC206">
        <v>0</v>
      </c>
    </row>
    <row r="207" spans="1:29" x14ac:dyDescent="0.35">
      <c r="A207">
        <v>105560</v>
      </c>
      <c r="B207" t="s">
        <v>282</v>
      </c>
      <c r="C207" t="s">
        <v>283</v>
      </c>
      <c r="D207" t="s">
        <v>233</v>
      </c>
      <c r="E207" t="s">
        <v>32</v>
      </c>
      <c r="F207">
        <v>1</v>
      </c>
      <c r="G207">
        <v>1654</v>
      </c>
      <c r="H207">
        <v>241</v>
      </c>
      <c r="I207">
        <v>2.5</v>
      </c>
      <c r="J207">
        <v>24.6</v>
      </c>
      <c r="K207">
        <v>8.1999999999999993</v>
      </c>
      <c r="L207">
        <v>12.6</v>
      </c>
      <c r="M207">
        <v>138</v>
      </c>
      <c r="N207">
        <v>36847</v>
      </c>
      <c r="O207">
        <v>471.5</v>
      </c>
      <c r="P207">
        <v>12312376</v>
      </c>
      <c r="Q207">
        <v>12537320</v>
      </c>
      <c r="R207">
        <v>-224944</v>
      </c>
      <c r="S207">
        <v>7444</v>
      </c>
      <c r="T207">
        <v>7580</v>
      </c>
      <c r="U207">
        <v>-136</v>
      </c>
      <c r="V207">
        <v>360</v>
      </c>
      <c r="W207">
        <v>4.7493403693931402</v>
      </c>
      <c r="X207">
        <v>1.2224610424503</v>
      </c>
      <c r="Y207">
        <v>43.6</v>
      </c>
      <c r="Z207">
        <v>1</v>
      </c>
      <c r="AA207">
        <v>1</v>
      </c>
      <c r="AB207">
        <v>0</v>
      </c>
      <c r="AC207">
        <v>0</v>
      </c>
    </row>
    <row r="208" spans="1:29" x14ac:dyDescent="0.35">
      <c r="A208">
        <v>105574</v>
      </c>
      <c r="B208" t="s">
        <v>284</v>
      </c>
      <c r="C208" t="s">
        <v>283</v>
      </c>
      <c r="D208" t="s">
        <v>233</v>
      </c>
      <c r="E208" t="s">
        <v>32</v>
      </c>
      <c r="F208">
        <v>1</v>
      </c>
      <c r="G208">
        <v>756</v>
      </c>
      <c r="H208">
        <v>132</v>
      </c>
      <c r="I208">
        <v>2.2000000000000002</v>
      </c>
      <c r="J208">
        <v>24.8</v>
      </c>
      <c r="K208">
        <v>73.3</v>
      </c>
      <c r="L208">
        <v>12.6</v>
      </c>
      <c r="M208">
        <v>57</v>
      </c>
      <c r="N208">
        <v>37196</v>
      </c>
      <c r="O208">
        <v>471.5</v>
      </c>
      <c r="P208">
        <v>5391036</v>
      </c>
      <c r="Q208">
        <v>5294268</v>
      </c>
      <c r="R208">
        <v>96768</v>
      </c>
      <c r="S208">
        <v>7131</v>
      </c>
      <c r="T208">
        <v>7003</v>
      </c>
      <c r="U208">
        <v>128</v>
      </c>
      <c r="V208">
        <v>478</v>
      </c>
      <c r="W208">
        <v>6.8256461516492903</v>
      </c>
      <c r="X208">
        <v>1.3883045856121199</v>
      </c>
      <c r="Y208">
        <v>38.9</v>
      </c>
      <c r="Z208">
        <v>1</v>
      </c>
      <c r="AA208">
        <v>0</v>
      </c>
      <c r="AB208">
        <v>0</v>
      </c>
      <c r="AC208">
        <v>0</v>
      </c>
    </row>
    <row r="209" spans="1:29" x14ac:dyDescent="0.35">
      <c r="A209">
        <v>105576</v>
      </c>
      <c r="B209" t="s">
        <v>285</v>
      </c>
      <c r="C209" t="s">
        <v>283</v>
      </c>
      <c r="D209" t="s">
        <v>233</v>
      </c>
      <c r="E209" t="s">
        <v>32</v>
      </c>
      <c r="F209">
        <v>1</v>
      </c>
      <c r="G209">
        <v>735</v>
      </c>
      <c r="H209">
        <v>130</v>
      </c>
      <c r="I209">
        <v>0.9</v>
      </c>
      <c r="J209">
        <v>24.7</v>
      </c>
      <c r="K209">
        <v>68</v>
      </c>
      <c r="L209">
        <v>13.3</v>
      </c>
      <c r="M209">
        <v>57</v>
      </c>
      <c r="N209">
        <v>39483</v>
      </c>
      <c r="O209">
        <v>471.5</v>
      </c>
      <c r="P209">
        <v>5150880</v>
      </c>
      <c r="Q209">
        <v>5369910</v>
      </c>
      <c r="R209">
        <v>-219030</v>
      </c>
      <c r="S209">
        <v>7008</v>
      </c>
      <c r="T209">
        <v>7306</v>
      </c>
      <c r="U209">
        <v>-298</v>
      </c>
      <c r="V209">
        <v>378</v>
      </c>
      <c r="W209">
        <v>5.1738297289898698</v>
      </c>
      <c r="X209">
        <v>1.01312785388128</v>
      </c>
      <c r="Y209">
        <v>42.4</v>
      </c>
      <c r="Z209">
        <v>1</v>
      </c>
      <c r="AA209">
        <v>0</v>
      </c>
      <c r="AB209">
        <v>0</v>
      </c>
      <c r="AC209">
        <v>0</v>
      </c>
    </row>
    <row r="210" spans="1:29" x14ac:dyDescent="0.35">
      <c r="A210">
        <v>105577</v>
      </c>
      <c r="B210" t="s">
        <v>286</v>
      </c>
      <c r="C210" t="s">
        <v>283</v>
      </c>
      <c r="D210" t="s">
        <v>233</v>
      </c>
      <c r="E210" t="s">
        <v>32</v>
      </c>
      <c r="F210">
        <v>1</v>
      </c>
      <c r="G210">
        <v>1140</v>
      </c>
      <c r="H210">
        <v>214</v>
      </c>
      <c r="I210">
        <v>1.6</v>
      </c>
      <c r="J210">
        <v>25</v>
      </c>
      <c r="K210">
        <v>91.7</v>
      </c>
      <c r="L210">
        <v>16.7</v>
      </c>
      <c r="M210">
        <v>69</v>
      </c>
      <c r="N210">
        <v>40067</v>
      </c>
      <c r="O210">
        <v>471.5</v>
      </c>
      <c r="P210">
        <v>7201380</v>
      </c>
      <c r="Q210">
        <v>6873060</v>
      </c>
      <c r="R210">
        <v>328320</v>
      </c>
      <c r="S210">
        <v>6317</v>
      </c>
      <c r="T210">
        <v>6029</v>
      </c>
      <c r="U210">
        <v>288</v>
      </c>
      <c r="V210">
        <v>214</v>
      </c>
      <c r="W210">
        <v>3.54951069829159</v>
      </c>
      <c r="X210">
        <v>3.3718537280354601</v>
      </c>
      <c r="Y210">
        <v>40.6</v>
      </c>
      <c r="Z210">
        <v>1</v>
      </c>
      <c r="AA210">
        <v>0</v>
      </c>
      <c r="AB210">
        <v>0</v>
      </c>
      <c r="AC210">
        <v>0</v>
      </c>
    </row>
    <row r="211" spans="1:29" x14ac:dyDescent="0.35">
      <c r="A211">
        <v>105581</v>
      </c>
      <c r="B211" t="s">
        <v>287</v>
      </c>
      <c r="C211" t="s">
        <v>283</v>
      </c>
      <c r="D211" t="s">
        <v>233</v>
      </c>
      <c r="E211" t="s">
        <v>32</v>
      </c>
      <c r="F211">
        <v>1</v>
      </c>
      <c r="G211">
        <v>874</v>
      </c>
      <c r="H211">
        <v>165</v>
      </c>
      <c r="I211">
        <v>1.6</v>
      </c>
      <c r="J211">
        <v>21.5</v>
      </c>
      <c r="K211">
        <v>81.400000000000006</v>
      </c>
      <c r="L211">
        <v>12.7</v>
      </c>
      <c r="M211">
        <v>69</v>
      </c>
      <c r="N211">
        <v>38975</v>
      </c>
      <c r="O211">
        <v>471.5</v>
      </c>
      <c r="P211">
        <v>5680126</v>
      </c>
      <c r="Q211">
        <v>5787628</v>
      </c>
      <c r="R211">
        <v>-107502</v>
      </c>
      <c r="S211">
        <v>6499</v>
      </c>
      <c r="T211">
        <v>6622</v>
      </c>
      <c r="U211">
        <v>-123</v>
      </c>
      <c r="V211">
        <v>202</v>
      </c>
      <c r="W211">
        <v>3.0504379341588601</v>
      </c>
      <c r="X211">
        <v>1.7387290352361899</v>
      </c>
      <c r="Y211">
        <v>47.6</v>
      </c>
      <c r="Z211">
        <v>1</v>
      </c>
      <c r="AA211">
        <v>0</v>
      </c>
      <c r="AB211">
        <v>0</v>
      </c>
      <c r="AC211">
        <v>0</v>
      </c>
    </row>
    <row r="212" spans="1:29" x14ac:dyDescent="0.35">
      <c r="A212">
        <v>105736</v>
      </c>
      <c r="B212" t="s">
        <v>288</v>
      </c>
      <c r="C212" t="s">
        <v>289</v>
      </c>
      <c r="D212" t="s">
        <v>233</v>
      </c>
      <c r="E212" t="s">
        <v>32</v>
      </c>
      <c r="F212">
        <v>1</v>
      </c>
      <c r="G212">
        <v>1349</v>
      </c>
      <c r="H212">
        <v>268</v>
      </c>
      <c r="I212">
        <v>1</v>
      </c>
      <c r="J212">
        <v>7.6</v>
      </c>
      <c r="K212">
        <v>97.4</v>
      </c>
      <c r="L212">
        <v>16.3</v>
      </c>
      <c r="M212">
        <v>84</v>
      </c>
      <c r="N212">
        <v>38957</v>
      </c>
      <c r="O212">
        <v>469.9</v>
      </c>
      <c r="P212">
        <v>7122720</v>
      </c>
      <c r="Q212">
        <v>7026941</v>
      </c>
      <c r="R212">
        <v>95779</v>
      </c>
      <c r="S212">
        <v>5280</v>
      </c>
      <c r="T212">
        <v>5209</v>
      </c>
      <c r="U212">
        <v>71</v>
      </c>
      <c r="V212">
        <v>187</v>
      </c>
      <c r="W212">
        <v>3.58994048761758</v>
      </c>
      <c r="X212">
        <v>6.3636363636363598</v>
      </c>
      <c r="Y212">
        <v>49.2</v>
      </c>
      <c r="Z212">
        <v>1</v>
      </c>
      <c r="AA212">
        <v>0</v>
      </c>
      <c r="AB212">
        <v>0</v>
      </c>
      <c r="AC212">
        <v>0</v>
      </c>
    </row>
    <row r="213" spans="1:29" x14ac:dyDescent="0.35">
      <c r="A213">
        <v>105738</v>
      </c>
      <c r="B213" t="s">
        <v>290</v>
      </c>
      <c r="C213" t="s">
        <v>289</v>
      </c>
      <c r="D213" t="s">
        <v>233</v>
      </c>
      <c r="E213" t="s">
        <v>32</v>
      </c>
      <c r="F213">
        <v>1</v>
      </c>
      <c r="G213">
        <v>1492</v>
      </c>
      <c r="H213">
        <v>296</v>
      </c>
      <c r="I213">
        <v>0.9</v>
      </c>
      <c r="J213">
        <v>18.7</v>
      </c>
      <c r="K213">
        <v>27.8</v>
      </c>
      <c r="L213">
        <v>15.8</v>
      </c>
      <c r="M213">
        <v>95</v>
      </c>
      <c r="N213">
        <v>41187</v>
      </c>
      <c r="O213">
        <v>469.9</v>
      </c>
      <c r="P213">
        <v>9283224</v>
      </c>
      <c r="Q213">
        <v>9390648</v>
      </c>
      <c r="R213">
        <v>-107424</v>
      </c>
      <c r="S213">
        <v>6222</v>
      </c>
      <c r="T213">
        <v>6294</v>
      </c>
      <c r="U213">
        <v>-72</v>
      </c>
      <c r="V213">
        <v>251</v>
      </c>
      <c r="W213">
        <v>3.98792500794407</v>
      </c>
      <c r="X213">
        <v>1.9929283188685301</v>
      </c>
      <c r="Y213">
        <v>43.8</v>
      </c>
      <c r="Z213">
        <v>1</v>
      </c>
      <c r="AA213">
        <v>0</v>
      </c>
      <c r="AB213">
        <v>0</v>
      </c>
      <c r="AC213">
        <v>0</v>
      </c>
    </row>
    <row r="214" spans="1:29" x14ac:dyDescent="0.35">
      <c r="A214">
        <v>105834</v>
      </c>
      <c r="B214" t="s">
        <v>291</v>
      </c>
      <c r="C214" t="s">
        <v>292</v>
      </c>
      <c r="D214" t="s">
        <v>233</v>
      </c>
      <c r="E214" t="s">
        <v>32</v>
      </c>
      <c r="F214">
        <v>1</v>
      </c>
      <c r="G214">
        <v>876</v>
      </c>
      <c r="H214">
        <v>176</v>
      </c>
      <c r="I214">
        <v>3</v>
      </c>
      <c r="J214">
        <v>24.2</v>
      </c>
      <c r="K214">
        <v>96.1</v>
      </c>
      <c r="L214">
        <v>14.5</v>
      </c>
      <c r="M214">
        <v>59</v>
      </c>
      <c r="N214">
        <v>41893</v>
      </c>
      <c r="O214">
        <v>470.5</v>
      </c>
      <c r="P214">
        <v>5558220</v>
      </c>
      <c r="Q214">
        <v>5880588</v>
      </c>
      <c r="R214">
        <v>-322368</v>
      </c>
      <c r="S214">
        <v>6345</v>
      </c>
      <c r="T214">
        <v>6713</v>
      </c>
      <c r="U214">
        <v>-368</v>
      </c>
      <c r="V214">
        <v>303</v>
      </c>
      <c r="W214">
        <v>4.5136302696261001</v>
      </c>
      <c r="X214">
        <v>0.97714736012608405</v>
      </c>
      <c r="Y214">
        <v>35.4</v>
      </c>
      <c r="Z214">
        <v>1</v>
      </c>
      <c r="AA214">
        <v>0</v>
      </c>
      <c r="AB214">
        <v>0</v>
      </c>
      <c r="AC214">
        <v>0</v>
      </c>
    </row>
    <row r="215" spans="1:29" x14ac:dyDescent="0.35">
      <c r="A215">
        <v>105837</v>
      </c>
      <c r="B215" t="s">
        <v>293</v>
      </c>
      <c r="C215" t="s">
        <v>292</v>
      </c>
      <c r="D215" t="s">
        <v>233</v>
      </c>
      <c r="E215" t="s">
        <v>32</v>
      </c>
      <c r="F215">
        <v>1</v>
      </c>
      <c r="G215">
        <v>1170</v>
      </c>
      <c r="H215">
        <v>241</v>
      </c>
      <c r="I215">
        <v>2.1</v>
      </c>
      <c r="J215">
        <v>24</v>
      </c>
      <c r="K215">
        <v>26.7</v>
      </c>
      <c r="L215">
        <v>15.1</v>
      </c>
      <c r="M215">
        <v>79</v>
      </c>
      <c r="N215">
        <v>39486</v>
      </c>
      <c r="O215">
        <v>470.5</v>
      </c>
      <c r="P215">
        <v>7294950</v>
      </c>
      <c r="Q215">
        <v>7039890</v>
      </c>
      <c r="R215">
        <v>255060</v>
      </c>
      <c r="S215">
        <v>6235</v>
      </c>
      <c r="T215">
        <v>6017</v>
      </c>
      <c r="U215">
        <v>218</v>
      </c>
      <c r="V215">
        <v>273</v>
      </c>
      <c r="W215">
        <v>4.5371447565231797</v>
      </c>
      <c r="X215">
        <v>1.0585404971932599</v>
      </c>
      <c r="Y215">
        <v>41.5</v>
      </c>
      <c r="Z215">
        <v>1</v>
      </c>
      <c r="AA215">
        <v>0</v>
      </c>
      <c r="AB215">
        <v>0</v>
      </c>
      <c r="AC215">
        <v>0</v>
      </c>
    </row>
    <row r="216" spans="1:29" x14ac:dyDescent="0.35">
      <c r="A216">
        <v>105839</v>
      </c>
      <c r="B216" t="s">
        <v>294</v>
      </c>
      <c r="C216" t="s">
        <v>292</v>
      </c>
      <c r="D216" t="s">
        <v>233</v>
      </c>
      <c r="E216" t="s">
        <v>32</v>
      </c>
      <c r="F216">
        <v>1</v>
      </c>
      <c r="G216">
        <v>779</v>
      </c>
      <c r="H216">
        <v>144</v>
      </c>
      <c r="I216">
        <v>3.6</v>
      </c>
      <c r="J216">
        <v>24.9</v>
      </c>
      <c r="K216">
        <v>61.7</v>
      </c>
      <c r="L216">
        <v>16.2</v>
      </c>
      <c r="M216">
        <v>48</v>
      </c>
      <c r="N216">
        <v>38321</v>
      </c>
      <c r="O216">
        <v>470.5</v>
      </c>
      <c r="P216">
        <v>5067395</v>
      </c>
      <c r="Q216">
        <v>5027666</v>
      </c>
      <c r="R216">
        <v>39729</v>
      </c>
      <c r="S216">
        <v>6505</v>
      </c>
      <c r="T216">
        <v>6454</v>
      </c>
      <c r="U216">
        <v>51</v>
      </c>
      <c r="V216">
        <v>325</v>
      </c>
      <c r="W216">
        <v>5.0356368143786803</v>
      </c>
      <c r="X216">
        <v>0.63028439661798596</v>
      </c>
      <c r="Y216">
        <v>44.4</v>
      </c>
      <c r="Z216">
        <v>1</v>
      </c>
      <c r="AA216">
        <v>0</v>
      </c>
      <c r="AB216">
        <v>0</v>
      </c>
      <c r="AC216">
        <v>0</v>
      </c>
    </row>
    <row r="217" spans="1:29" x14ac:dyDescent="0.35">
      <c r="A217">
        <v>105840</v>
      </c>
      <c r="B217" t="s">
        <v>295</v>
      </c>
      <c r="C217" t="s">
        <v>292</v>
      </c>
      <c r="D217" t="s">
        <v>233</v>
      </c>
      <c r="E217" t="s">
        <v>32</v>
      </c>
      <c r="F217">
        <v>1</v>
      </c>
      <c r="G217">
        <v>1249</v>
      </c>
      <c r="H217">
        <v>234</v>
      </c>
      <c r="I217">
        <v>2</v>
      </c>
      <c r="J217">
        <v>14.4</v>
      </c>
      <c r="K217">
        <v>65</v>
      </c>
      <c r="L217">
        <v>15.8</v>
      </c>
      <c r="M217">
        <v>81</v>
      </c>
      <c r="N217">
        <v>38662</v>
      </c>
      <c r="O217">
        <v>470.5</v>
      </c>
      <c r="P217">
        <v>7956130</v>
      </c>
      <c r="Q217">
        <v>7286666</v>
      </c>
      <c r="R217">
        <v>669464</v>
      </c>
      <c r="S217">
        <v>6370</v>
      </c>
      <c r="T217">
        <v>5834</v>
      </c>
      <c r="U217">
        <v>536</v>
      </c>
      <c r="V217">
        <v>305</v>
      </c>
      <c r="W217">
        <v>5.2279739458347603</v>
      </c>
      <c r="X217">
        <v>1.72684458398744</v>
      </c>
      <c r="Y217">
        <v>46.6</v>
      </c>
      <c r="Z217">
        <v>1</v>
      </c>
      <c r="AA217">
        <v>0</v>
      </c>
      <c r="AB217">
        <v>0</v>
      </c>
      <c r="AC217">
        <v>0</v>
      </c>
    </row>
    <row r="218" spans="1:29" x14ac:dyDescent="0.35">
      <c r="A218">
        <v>105844</v>
      </c>
      <c r="B218" t="s">
        <v>296</v>
      </c>
      <c r="C218" t="s">
        <v>292</v>
      </c>
      <c r="D218" t="s">
        <v>233</v>
      </c>
      <c r="E218" t="s">
        <v>32</v>
      </c>
      <c r="F218">
        <v>1</v>
      </c>
      <c r="G218">
        <v>1060</v>
      </c>
      <c r="H218">
        <v>167</v>
      </c>
      <c r="I218">
        <v>2.8</v>
      </c>
      <c r="J218">
        <v>13.8</v>
      </c>
      <c r="K218">
        <v>93.7</v>
      </c>
      <c r="L218">
        <v>14.1</v>
      </c>
      <c r="M218">
        <v>76</v>
      </c>
      <c r="N218">
        <v>40981</v>
      </c>
      <c r="O218">
        <v>470.5</v>
      </c>
      <c r="P218">
        <v>6131040</v>
      </c>
      <c r="Q218">
        <v>6229620</v>
      </c>
      <c r="R218">
        <v>-98580</v>
      </c>
      <c r="S218">
        <v>5784</v>
      </c>
      <c r="T218">
        <v>5877</v>
      </c>
      <c r="U218">
        <v>-93</v>
      </c>
      <c r="V218">
        <v>288</v>
      </c>
      <c r="W218">
        <v>4.9004594180704402</v>
      </c>
      <c r="X218">
        <v>1.52143845089903</v>
      </c>
      <c r="Y218">
        <v>45.2</v>
      </c>
      <c r="Z218">
        <v>1</v>
      </c>
      <c r="AA218">
        <v>0</v>
      </c>
      <c r="AB218">
        <v>1</v>
      </c>
      <c r="AC218">
        <v>0</v>
      </c>
    </row>
    <row r="219" spans="1:29" x14ac:dyDescent="0.35">
      <c r="A219">
        <v>105845</v>
      </c>
      <c r="B219" t="s">
        <v>297</v>
      </c>
      <c r="C219" t="s">
        <v>292</v>
      </c>
      <c r="D219" t="s">
        <v>233</v>
      </c>
      <c r="E219" t="s">
        <v>32</v>
      </c>
      <c r="F219">
        <v>1</v>
      </c>
      <c r="G219">
        <v>1027</v>
      </c>
      <c r="H219">
        <v>206</v>
      </c>
      <c r="I219">
        <v>1.2</v>
      </c>
      <c r="J219">
        <v>22.2</v>
      </c>
      <c r="K219">
        <v>80.400000000000006</v>
      </c>
      <c r="L219">
        <v>13.2</v>
      </c>
      <c r="M219">
        <v>76</v>
      </c>
      <c r="N219">
        <v>39079</v>
      </c>
      <c r="O219">
        <v>470.5</v>
      </c>
      <c r="P219">
        <v>6127082</v>
      </c>
      <c r="Q219">
        <v>5948384</v>
      </c>
      <c r="R219">
        <v>178698</v>
      </c>
      <c r="S219">
        <v>5966</v>
      </c>
      <c r="T219">
        <v>5792</v>
      </c>
      <c r="U219">
        <v>174</v>
      </c>
      <c r="V219">
        <v>299</v>
      </c>
      <c r="W219">
        <v>5.1622928176795604</v>
      </c>
      <c r="X219">
        <v>0.58665772712034903</v>
      </c>
      <c r="Y219">
        <v>40.6</v>
      </c>
      <c r="Z219">
        <v>1</v>
      </c>
      <c r="AA219">
        <v>0</v>
      </c>
      <c r="AB219">
        <v>0</v>
      </c>
      <c r="AC219">
        <v>0</v>
      </c>
    </row>
    <row r="220" spans="1:29" x14ac:dyDescent="0.35">
      <c r="A220">
        <v>105986</v>
      </c>
      <c r="B220" t="s">
        <v>298</v>
      </c>
      <c r="C220" t="s">
        <v>299</v>
      </c>
      <c r="D220" t="s">
        <v>233</v>
      </c>
      <c r="E220" t="s">
        <v>32</v>
      </c>
      <c r="F220">
        <v>1</v>
      </c>
      <c r="G220">
        <v>908</v>
      </c>
      <c r="H220">
        <v>175</v>
      </c>
      <c r="I220">
        <v>1.9</v>
      </c>
      <c r="J220">
        <v>17.5</v>
      </c>
      <c r="K220">
        <v>88.3</v>
      </c>
      <c r="L220">
        <v>13.2</v>
      </c>
      <c r="M220">
        <v>69</v>
      </c>
      <c r="N220">
        <v>39063</v>
      </c>
      <c r="O220">
        <v>479.1</v>
      </c>
      <c r="P220">
        <v>6362356</v>
      </c>
      <c r="Q220">
        <v>6556668</v>
      </c>
      <c r="R220">
        <v>-194312</v>
      </c>
      <c r="S220">
        <v>7007</v>
      </c>
      <c r="T220">
        <v>7221</v>
      </c>
      <c r="U220">
        <v>-214</v>
      </c>
      <c r="V220">
        <v>345</v>
      </c>
      <c r="W220">
        <v>4.7777316161196497</v>
      </c>
      <c r="X220">
        <v>3.83901812473241</v>
      </c>
      <c r="Y220">
        <v>53.8</v>
      </c>
      <c r="Z220">
        <v>1</v>
      </c>
      <c r="AA220">
        <v>0</v>
      </c>
      <c r="AB220">
        <v>0</v>
      </c>
      <c r="AC220">
        <v>0</v>
      </c>
    </row>
    <row r="221" spans="1:29" x14ac:dyDescent="0.35">
      <c r="A221">
        <v>105989</v>
      </c>
      <c r="B221" t="s">
        <v>300</v>
      </c>
      <c r="C221" t="s">
        <v>299</v>
      </c>
      <c r="D221" t="s">
        <v>233</v>
      </c>
      <c r="E221" t="s">
        <v>32</v>
      </c>
      <c r="F221">
        <v>1</v>
      </c>
      <c r="G221">
        <v>1035</v>
      </c>
      <c r="H221">
        <v>203</v>
      </c>
      <c r="I221">
        <v>1.5</v>
      </c>
      <c r="J221">
        <v>9.6999999999999993</v>
      </c>
      <c r="K221">
        <v>93.1</v>
      </c>
      <c r="L221">
        <v>15.6</v>
      </c>
      <c r="M221">
        <v>70</v>
      </c>
      <c r="N221">
        <v>39334</v>
      </c>
      <c r="O221">
        <v>479.1</v>
      </c>
      <c r="P221">
        <v>6370425</v>
      </c>
      <c r="Q221">
        <v>6856875</v>
      </c>
      <c r="R221">
        <v>-486450</v>
      </c>
      <c r="S221">
        <v>6155</v>
      </c>
      <c r="T221">
        <v>6625</v>
      </c>
      <c r="U221">
        <v>-470</v>
      </c>
      <c r="V221">
        <v>177</v>
      </c>
      <c r="W221">
        <v>2.6716981132075501</v>
      </c>
      <c r="X221">
        <v>3.4606011372867602</v>
      </c>
      <c r="Y221">
        <v>45</v>
      </c>
      <c r="Z221">
        <v>1</v>
      </c>
      <c r="AA221">
        <v>0</v>
      </c>
      <c r="AB221">
        <v>1</v>
      </c>
      <c r="AC221">
        <v>0</v>
      </c>
    </row>
    <row r="222" spans="1:29" x14ac:dyDescent="0.35">
      <c r="A222">
        <v>106133</v>
      </c>
      <c r="B222" t="s">
        <v>301</v>
      </c>
      <c r="C222" t="s">
        <v>302</v>
      </c>
      <c r="D222" t="s">
        <v>233</v>
      </c>
      <c r="E222" t="s">
        <v>32</v>
      </c>
      <c r="F222">
        <v>1</v>
      </c>
      <c r="G222">
        <v>1255</v>
      </c>
      <c r="H222">
        <v>238</v>
      </c>
      <c r="I222">
        <v>3.6</v>
      </c>
      <c r="J222">
        <v>6.7</v>
      </c>
      <c r="K222">
        <v>94.3</v>
      </c>
      <c r="L222">
        <v>16.3</v>
      </c>
      <c r="M222">
        <v>77</v>
      </c>
      <c r="N222">
        <v>40508</v>
      </c>
      <c r="O222">
        <v>547.20000000000005</v>
      </c>
      <c r="P222">
        <v>6293825</v>
      </c>
      <c r="Q222">
        <v>6340260</v>
      </c>
      <c r="R222">
        <v>-46435</v>
      </c>
      <c r="S222">
        <v>5015</v>
      </c>
      <c r="T222">
        <v>5052</v>
      </c>
      <c r="U222">
        <v>-37</v>
      </c>
      <c r="V222">
        <v>217</v>
      </c>
      <c r="W222">
        <v>4.2953285827395096</v>
      </c>
      <c r="X222">
        <v>3.3300099700897299</v>
      </c>
      <c r="Y222">
        <v>52.4</v>
      </c>
      <c r="Z222">
        <v>1</v>
      </c>
      <c r="AA222">
        <v>0</v>
      </c>
      <c r="AB222">
        <v>0</v>
      </c>
      <c r="AC222">
        <v>0</v>
      </c>
    </row>
    <row r="223" spans="1:29" x14ac:dyDescent="0.35">
      <c r="A223">
        <v>106135</v>
      </c>
      <c r="B223" t="s">
        <v>303</v>
      </c>
      <c r="C223" t="s">
        <v>302</v>
      </c>
      <c r="D223" t="s">
        <v>233</v>
      </c>
      <c r="E223" t="s">
        <v>32</v>
      </c>
      <c r="F223">
        <v>1</v>
      </c>
      <c r="G223">
        <v>1097</v>
      </c>
      <c r="H223">
        <v>215</v>
      </c>
      <c r="I223">
        <v>2.9</v>
      </c>
      <c r="J223">
        <v>14.5</v>
      </c>
      <c r="K223">
        <v>95.5</v>
      </c>
      <c r="L223">
        <v>13.9</v>
      </c>
      <c r="M223">
        <v>81</v>
      </c>
      <c r="N223">
        <v>39245</v>
      </c>
      <c r="O223">
        <v>547.20000000000005</v>
      </c>
      <c r="P223">
        <v>6032403</v>
      </c>
      <c r="Q223">
        <v>6212311</v>
      </c>
      <c r="R223">
        <v>-179908</v>
      </c>
      <c r="S223">
        <v>5499</v>
      </c>
      <c r="T223">
        <v>5663</v>
      </c>
      <c r="U223">
        <v>-164</v>
      </c>
      <c r="V223">
        <v>223</v>
      </c>
      <c r="W223">
        <v>3.9378421331449802</v>
      </c>
      <c r="X223">
        <v>2.5641025641025599</v>
      </c>
      <c r="Y223">
        <v>48.6</v>
      </c>
      <c r="Z223">
        <v>1</v>
      </c>
      <c r="AA223">
        <v>0</v>
      </c>
      <c r="AB223">
        <v>0</v>
      </c>
      <c r="AC223">
        <v>0</v>
      </c>
    </row>
    <row r="224" spans="1:29" x14ac:dyDescent="0.35">
      <c r="A224">
        <v>106136</v>
      </c>
      <c r="B224" t="s">
        <v>304</v>
      </c>
      <c r="C224" t="s">
        <v>302</v>
      </c>
      <c r="D224" t="s">
        <v>233</v>
      </c>
      <c r="E224" t="s">
        <v>32</v>
      </c>
      <c r="F224">
        <v>1</v>
      </c>
      <c r="G224">
        <v>1029</v>
      </c>
      <c r="H224">
        <v>189</v>
      </c>
      <c r="I224">
        <v>3.7</v>
      </c>
      <c r="J224">
        <v>20.8</v>
      </c>
      <c r="K224">
        <v>97.9</v>
      </c>
      <c r="L224">
        <v>12.3</v>
      </c>
      <c r="M224">
        <v>81</v>
      </c>
      <c r="N224">
        <v>39357</v>
      </c>
      <c r="O224">
        <v>547.20000000000005</v>
      </c>
      <c r="P224">
        <v>6041259</v>
      </c>
      <c r="Q224">
        <v>6305712</v>
      </c>
      <c r="R224">
        <v>-264453</v>
      </c>
      <c r="S224">
        <v>5871</v>
      </c>
      <c r="T224">
        <v>6128</v>
      </c>
      <c r="U224">
        <v>-257</v>
      </c>
      <c r="V224">
        <v>458</v>
      </c>
      <c r="W224">
        <v>7.4738903394255898</v>
      </c>
      <c r="X224">
        <v>1.5329586101175301</v>
      </c>
      <c r="Y224">
        <v>36.700000000000003</v>
      </c>
      <c r="Z224">
        <v>1</v>
      </c>
      <c r="AA224">
        <v>0</v>
      </c>
      <c r="AB224">
        <v>0</v>
      </c>
      <c r="AC224">
        <v>0</v>
      </c>
    </row>
    <row r="225" spans="1:29" x14ac:dyDescent="0.35">
      <c r="A225">
        <v>106138</v>
      </c>
      <c r="B225" t="s">
        <v>305</v>
      </c>
      <c r="C225" t="s">
        <v>302</v>
      </c>
      <c r="D225" t="s">
        <v>233</v>
      </c>
      <c r="E225" t="s">
        <v>32</v>
      </c>
      <c r="F225">
        <v>1</v>
      </c>
      <c r="G225">
        <v>1426</v>
      </c>
      <c r="H225">
        <v>262</v>
      </c>
      <c r="I225">
        <v>1.4</v>
      </c>
      <c r="J225">
        <v>7.8</v>
      </c>
      <c r="K225">
        <v>98.3</v>
      </c>
      <c r="L225">
        <v>17</v>
      </c>
      <c r="M225">
        <v>84</v>
      </c>
      <c r="N225">
        <v>39868</v>
      </c>
      <c r="O225">
        <v>547.20000000000005</v>
      </c>
      <c r="P225">
        <v>7044440</v>
      </c>
      <c r="Q225">
        <v>7114314</v>
      </c>
      <c r="R225">
        <v>-69874</v>
      </c>
      <c r="S225">
        <v>4940</v>
      </c>
      <c r="T225">
        <v>4989</v>
      </c>
      <c r="U225">
        <v>-49</v>
      </c>
      <c r="V225">
        <v>300</v>
      </c>
      <c r="W225">
        <v>6.0132291040288601</v>
      </c>
      <c r="X225">
        <v>1.5384615384615401</v>
      </c>
      <c r="Y225">
        <v>52</v>
      </c>
      <c r="Z225">
        <v>1</v>
      </c>
      <c r="AA225">
        <v>0</v>
      </c>
      <c r="AB225">
        <v>0</v>
      </c>
      <c r="AC225">
        <v>0</v>
      </c>
    </row>
    <row r="226" spans="1:29" x14ac:dyDescent="0.35">
      <c r="A226">
        <v>106139</v>
      </c>
      <c r="B226" t="s">
        <v>306</v>
      </c>
      <c r="C226" t="s">
        <v>302</v>
      </c>
      <c r="D226" t="s">
        <v>233</v>
      </c>
      <c r="E226" t="s">
        <v>32</v>
      </c>
      <c r="F226">
        <v>1</v>
      </c>
      <c r="G226">
        <v>1092</v>
      </c>
      <c r="H226">
        <v>229</v>
      </c>
      <c r="I226">
        <v>1.4</v>
      </c>
      <c r="J226">
        <v>9.6</v>
      </c>
      <c r="K226">
        <v>91.9</v>
      </c>
      <c r="L226">
        <v>15.4</v>
      </c>
      <c r="M226">
        <v>67</v>
      </c>
      <c r="N226">
        <v>38132</v>
      </c>
      <c r="O226">
        <v>547.20000000000005</v>
      </c>
      <c r="P226">
        <v>5522244</v>
      </c>
      <c r="Q226">
        <v>5693688</v>
      </c>
      <c r="R226">
        <v>-171444</v>
      </c>
      <c r="S226">
        <v>5057</v>
      </c>
      <c r="T226">
        <v>5214</v>
      </c>
      <c r="U226">
        <v>-157</v>
      </c>
      <c r="V226">
        <v>183</v>
      </c>
      <c r="W226">
        <v>3.5097813578826198</v>
      </c>
      <c r="X226">
        <v>1.66106387186079</v>
      </c>
      <c r="Y226">
        <v>49.5</v>
      </c>
      <c r="Z226">
        <v>1</v>
      </c>
      <c r="AA226">
        <v>0</v>
      </c>
      <c r="AB226">
        <v>0</v>
      </c>
      <c r="AC226">
        <v>0</v>
      </c>
    </row>
    <row r="227" spans="1:29" x14ac:dyDescent="0.35">
      <c r="A227">
        <v>106142</v>
      </c>
      <c r="B227" t="s">
        <v>110</v>
      </c>
      <c r="C227" t="s">
        <v>302</v>
      </c>
      <c r="D227" t="s">
        <v>233</v>
      </c>
      <c r="E227" t="s">
        <v>32</v>
      </c>
      <c r="F227">
        <v>1</v>
      </c>
      <c r="G227">
        <v>793</v>
      </c>
      <c r="H227">
        <v>159</v>
      </c>
      <c r="I227">
        <v>3.5</v>
      </c>
      <c r="J227">
        <v>8.1999999999999993</v>
      </c>
      <c r="K227">
        <v>95.1</v>
      </c>
      <c r="L227">
        <v>16.2</v>
      </c>
      <c r="M227">
        <v>49</v>
      </c>
      <c r="N227">
        <v>41345</v>
      </c>
      <c r="O227">
        <v>547.20000000000005</v>
      </c>
      <c r="P227">
        <v>4194970</v>
      </c>
      <c r="Q227">
        <v>4374981</v>
      </c>
      <c r="R227">
        <v>-180011</v>
      </c>
      <c r="S227">
        <v>5290</v>
      </c>
      <c r="T227">
        <v>5517</v>
      </c>
      <c r="U227">
        <v>-227</v>
      </c>
      <c r="V227">
        <v>456</v>
      </c>
      <c r="W227">
        <v>8.2653616095704194</v>
      </c>
      <c r="X227">
        <v>7.52362948960302</v>
      </c>
      <c r="Y227">
        <v>50.8</v>
      </c>
      <c r="Z227">
        <v>1</v>
      </c>
      <c r="AA227">
        <v>0</v>
      </c>
      <c r="AB227">
        <v>0</v>
      </c>
      <c r="AC227">
        <v>0</v>
      </c>
    </row>
    <row r="228" spans="1:29" x14ac:dyDescent="0.35">
      <c r="A228">
        <v>106143</v>
      </c>
      <c r="B228" t="s">
        <v>307</v>
      </c>
      <c r="C228" t="s">
        <v>302</v>
      </c>
      <c r="D228" t="s">
        <v>233</v>
      </c>
      <c r="E228" t="s">
        <v>32</v>
      </c>
      <c r="F228">
        <v>1</v>
      </c>
      <c r="G228">
        <v>786</v>
      </c>
      <c r="H228">
        <v>166</v>
      </c>
      <c r="I228">
        <v>3.7</v>
      </c>
      <c r="J228">
        <v>13</v>
      </c>
      <c r="K228">
        <v>94</v>
      </c>
      <c r="L228">
        <v>15.6</v>
      </c>
      <c r="M228">
        <v>49</v>
      </c>
      <c r="N228">
        <v>41267</v>
      </c>
      <c r="O228">
        <v>547.20000000000005</v>
      </c>
      <c r="P228">
        <v>4058118</v>
      </c>
      <c r="Q228">
        <v>4046328</v>
      </c>
      <c r="R228">
        <v>11790</v>
      </c>
      <c r="S228">
        <v>5163</v>
      </c>
      <c r="T228">
        <v>5148</v>
      </c>
      <c r="U228">
        <v>15</v>
      </c>
      <c r="V228">
        <v>261</v>
      </c>
      <c r="W228">
        <v>5.06993006993007</v>
      </c>
      <c r="X228">
        <v>0.92969203951191204</v>
      </c>
      <c r="Y228">
        <v>46.1</v>
      </c>
      <c r="Z228">
        <v>1</v>
      </c>
      <c r="AA228">
        <v>0</v>
      </c>
      <c r="AB228">
        <v>0</v>
      </c>
      <c r="AC228">
        <v>0</v>
      </c>
    </row>
    <row r="229" spans="1:29" x14ac:dyDescent="0.35">
      <c r="A229">
        <v>106144</v>
      </c>
      <c r="B229" t="s">
        <v>308</v>
      </c>
      <c r="C229" t="s">
        <v>302</v>
      </c>
      <c r="D229" t="s">
        <v>233</v>
      </c>
      <c r="E229" t="s">
        <v>32</v>
      </c>
      <c r="F229">
        <v>1</v>
      </c>
      <c r="G229">
        <v>634</v>
      </c>
      <c r="H229">
        <v>110</v>
      </c>
      <c r="I229">
        <v>1.2</v>
      </c>
      <c r="J229">
        <v>19.8</v>
      </c>
      <c r="K229">
        <v>85.1</v>
      </c>
      <c r="L229">
        <v>14.8</v>
      </c>
      <c r="M229">
        <v>40</v>
      </c>
      <c r="N229">
        <v>38286</v>
      </c>
      <c r="O229">
        <v>547.20000000000005</v>
      </c>
      <c r="P229">
        <v>3682906</v>
      </c>
      <c r="Q229">
        <v>3730456</v>
      </c>
      <c r="R229">
        <v>-47550</v>
      </c>
      <c r="S229">
        <v>5809</v>
      </c>
      <c r="T229">
        <v>5884</v>
      </c>
      <c r="U229">
        <v>-75</v>
      </c>
      <c r="V229">
        <v>376</v>
      </c>
      <c r="W229">
        <v>6.3902107409925204</v>
      </c>
      <c r="X229">
        <v>2.7887760371836801</v>
      </c>
      <c r="Y229">
        <v>43.7</v>
      </c>
      <c r="Z229">
        <v>1</v>
      </c>
      <c r="AA229">
        <v>0</v>
      </c>
      <c r="AB229">
        <v>0</v>
      </c>
      <c r="AC229">
        <v>0</v>
      </c>
    </row>
    <row r="230" spans="1:29" x14ac:dyDescent="0.35">
      <c r="A230">
        <v>106266</v>
      </c>
      <c r="B230" t="s">
        <v>309</v>
      </c>
      <c r="C230" t="s">
        <v>310</v>
      </c>
      <c r="D230" t="s">
        <v>233</v>
      </c>
      <c r="E230" t="s">
        <v>32</v>
      </c>
      <c r="F230">
        <v>1</v>
      </c>
      <c r="G230">
        <v>788</v>
      </c>
      <c r="H230">
        <v>151</v>
      </c>
      <c r="I230">
        <v>0.8</v>
      </c>
      <c r="J230">
        <v>12.6</v>
      </c>
      <c r="K230">
        <v>98.5</v>
      </c>
      <c r="L230">
        <v>16</v>
      </c>
      <c r="M230">
        <v>49</v>
      </c>
      <c r="N230">
        <v>40545</v>
      </c>
      <c r="O230">
        <v>460</v>
      </c>
      <c r="P230">
        <v>4626348</v>
      </c>
      <c r="Q230">
        <v>4687024</v>
      </c>
      <c r="R230">
        <v>-60676</v>
      </c>
      <c r="S230">
        <v>5871</v>
      </c>
      <c r="T230">
        <v>5948</v>
      </c>
      <c r="U230">
        <v>-77</v>
      </c>
      <c r="V230">
        <v>491</v>
      </c>
      <c r="W230">
        <v>8.2548755884330909</v>
      </c>
      <c r="X230">
        <v>4.7862374382558297</v>
      </c>
      <c r="Y230">
        <v>51.7</v>
      </c>
      <c r="Z230">
        <v>1</v>
      </c>
      <c r="AA230">
        <v>0</v>
      </c>
      <c r="AB230">
        <v>0</v>
      </c>
      <c r="AC230">
        <v>0</v>
      </c>
    </row>
    <row r="231" spans="1:29" x14ac:dyDescent="0.35">
      <c r="A231">
        <v>106268</v>
      </c>
      <c r="B231" t="s">
        <v>311</v>
      </c>
      <c r="C231" t="s">
        <v>310</v>
      </c>
      <c r="D231" t="s">
        <v>233</v>
      </c>
      <c r="E231" t="s">
        <v>32</v>
      </c>
      <c r="F231">
        <v>1</v>
      </c>
      <c r="G231">
        <v>890</v>
      </c>
      <c r="H231">
        <v>146</v>
      </c>
      <c r="I231">
        <v>0.9</v>
      </c>
      <c r="J231">
        <v>28</v>
      </c>
      <c r="K231">
        <v>64.599999999999994</v>
      </c>
      <c r="L231">
        <v>15.8</v>
      </c>
      <c r="M231">
        <v>59</v>
      </c>
      <c r="N231">
        <v>41996</v>
      </c>
      <c r="O231">
        <v>460</v>
      </c>
      <c r="P231">
        <v>5708460</v>
      </c>
      <c r="Q231">
        <v>5990590</v>
      </c>
      <c r="R231">
        <v>-282130</v>
      </c>
      <c r="S231">
        <v>6414</v>
      </c>
      <c r="T231">
        <v>6731</v>
      </c>
      <c r="U231">
        <v>-317</v>
      </c>
      <c r="V231">
        <v>262</v>
      </c>
      <c r="W231">
        <v>3.8924379735551899</v>
      </c>
      <c r="X231">
        <v>2.6504521359525999</v>
      </c>
      <c r="Y231">
        <v>40.4</v>
      </c>
      <c r="Z231">
        <v>1</v>
      </c>
      <c r="AA231">
        <v>0</v>
      </c>
      <c r="AB231">
        <v>0</v>
      </c>
      <c r="AC231">
        <v>0</v>
      </c>
    </row>
    <row r="232" spans="1:29" x14ac:dyDescent="0.35">
      <c r="A232">
        <v>106270</v>
      </c>
      <c r="B232" t="s">
        <v>312</v>
      </c>
      <c r="C232" t="s">
        <v>310</v>
      </c>
      <c r="D232" t="s">
        <v>233</v>
      </c>
      <c r="E232" t="s">
        <v>32</v>
      </c>
      <c r="F232">
        <v>1</v>
      </c>
      <c r="G232">
        <v>784</v>
      </c>
      <c r="H232">
        <v>156</v>
      </c>
      <c r="I232">
        <v>0.8</v>
      </c>
      <c r="J232">
        <v>16.8</v>
      </c>
      <c r="K232">
        <v>91.3</v>
      </c>
      <c r="L232">
        <v>16.399999999999999</v>
      </c>
      <c r="M232">
        <v>49</v>
      </c>
      <c r="N232">
        <v>40115</v>
      </c>
      <c r="O232">
        <v>460</v>
      </c>
      <c r="P232">
        <v>4258688</v>
      </c>
      <c r="Q232">
        <v>4362960</v>
      </c>
      <c r="R232">
        <v>-104272</v>
      </c>
      <c r="S232">
        <v>5432</v>
      </c>
      <c r="T232">
        <v>5565</v>
      </c>
      <c r="U232">
        <v>-133</v>
      </c>
      <c r="V232">
        <v>454</v>
      </c>
      <c r="W232">
        <v>8.1581311769991007</v>
      </c>
      <c r="X232">
        <v>1.14138438880707</v>
      </c>
      <c r="Y232">
        <v>55.8</v>
      </c>
      <c r="Z232">
        <v>1</v>
      </c>
      <c r="AA232">
        <v>0</v>
      </c>
      <c r="AB232">
        <v>0</v>
      </c>
      <c r="AC232">
        <v>0</v>
      </c>
    </row>
    <row r="233" spans="1:29" x14ac:dyDescent="0.35">
      <c r="A233">
        <v>106271</v>
      </c>
      <c r="B233" t="s">
        <v>313</v>
      </c>
      <c r="C233" t="s">
        <v>310</v>
      </c>
      <c r="D233" t="s">
        <v>233</v>
      </c>
      <c r="E233" t="s">
        <v>32</v>
      </c>
      <c r="F233">
        <v>1</v>
      </c>
      <c r="G233">
        <v>758</v>
      </c>
      <c r="H233">
        <v>152</v>
      </c>
      <c r="I233">
        <v>2.9</v>
      </c>
      <c r="J233">
        <v>10</v>
      </c>
      <c r="K233">
        <v>96.1</v>
      </c>
      <c r="L233">
        <v>14</v>
      </c>
      <c r="M233">
        <v>54</v>
      </c>
      <c r="N233">
        <v>39009</v>
      </c>
      <c r="O233">
        <v>460</v>
      </c>
      <c r="P233">
        <v>4087894</v>
      </c>
      <c r="Q233">
        <v>4201594</v>
      </c>
      <c r="R233">
        <v>-113700</v>
      </c>
      <c r="S233">
        <v>5393</v>
      </c>
      <c r="T233">
        <v>5543</v>
      </c>
      <c r="U233">
        <v>-150</v>
      </c>
      <c r="V233">
        <v>336</v>
      </c>
      <c r="W233">
        <v>6.06169944073606</v>
      </c>
      <c r="X233">
        <v>3.8197663638049302</v>
      </c>
      <c r="Y233">
        <v>53.2</v>
      </c>
      <c r="Z233">
        <v>1</v>
      </c>
      <c r="AA233">
        <v>0</v>
      </c>
      <c r="AB233">
        <v>0</v>
      </c>
      <c r="AC233">
        <v>0</v>
      </c>
    </row>
    <row r="234" spans="1:29" x14ac:dyDescent="0.35">
      <c r="A234">
        <v>106365</v>
      </c>
      <c r="B234" t="s">
        <v>314</v>
      </c>
      <c r="C234" t="s">
        <v>315</v>
      </c>
      <c r="D234" t="s">
        <v>233</v>
      </c>
      <c r="E234" t="s">
        <v>32</v>
      </c>
      <c r="F234">
        <v>1</v>
      </c>
      <c r="G234">
        <v>312</v>
      </c>
      <c r="H234">
        <v>50</v>
      </c>
      <c r="I234">
        <v>8.9</v>
      </c>
      <c r="J234">
        <v>22.6</v>
      </c>
      <c r="K234">
        <v>80.7</v>
      </c>
      <c r="L234">
        <v>10.5</v>
      </c>
      <c r="M234">
        <v>32</v>
      </c>
      <c r="N234">
        <v>35781</v>
      </c>
      <c r="O234">
        <v>602.1</v>
      </c>
      <c r="P234">
        <v>2991456</v>
      </c>
      <c r="Q234">
        <v>2983032</v>
      </c>
      <c r="R234">
        <v>8424</v>
      </c>
      <c r="S234">
        <v>9588</v>
      </c>
      <c r="T234">
        <v>9561</v>
      </c>
      <c r="U234">
        <v>27</v>
      </c>
      <c r="V234">
        <v>604</v>
      </c>
      <c r="W234">
        <v>6.3173308231356602</v>
      </c>
      <c r="X234">
        <v>1.2724238631622899</v>
      </c>
      <c r="Y234">
        <v>37.799999999999997</v>
      </c>
      <c r="Z234">
        <v>1</v>
      </c>
      <c r="AA234">
        <v>0</v>
      </c>
      <c r="AB234">
        <v>0</v>
      </c>
      <c r="AC234">
        <v>0</v>
      </c>
    </row>
    <row r="235" spans="1:29" x14ac:dyDescent="0.35">
      <c r="A235">
        <v>106368</v>
      </c>
      <c r="B235" t="s">
        <v>316</v>
      </c>
      <c r="C235" t="s">
        <v>315</v>
      </c>
      <c r="D235" t="s">
        <v>233</v>
      </c>
      <c r="E235" t="s">
        <v>32</v>
      </c>
      <c r="F235">
        <v>1</v>
      </c>
      <c r="G235">
        <v>771</v>
      </c>
      <c r="H235">
        <v>128</v>
      </c>
      <c r="I235">
        <v>0.5</v>
      </c>
      <c r="J235">
        <v>7</v>
      </c>
      <c r="K235">
        <v>60.9</v>
      </c>
      <c r="L235">
        <v>16.8</v>
      </c>
      <c r="M235">
        <v>47</v>
      </c>
      <c r="N235">
        <v>39728</v>
      </c>
      <c r="O235">
        <v>602.1</v>
      </c>
      <c r="P235">
        <v>3882756</v>
      </c>
      <c r="Q235">
        <v>4071651</v>
      </c>
      <c r="R235">
        <v>-188895</v>
      </c>
      <c r="S235">
        <v>5036</v>
      </c>
      <c r="T235">
        <v>5281</v>
      </c>
      <c r="U235">
        <v>-245</v>
      </c>
      <c r="V235">
        <v>335</v>
      </c>
      <c r="W235">
        <v>6.3434955500852102</v>
      </c>
      <c r="X235">
        <v>2.3034154090548098</v>
      </c>
      <c r="Y235">
        <v>66</v>
      </c>
      <c r="Z235">
        <v>1</v>
      </c>
      <c r="AA235">
        <v>0</v>
      </c>
      <c r="AB235">
        <v>1</v>
      </c>
      <c r="AC235">
        <v>0</v>
      </c>
    </row>
    <row r="236" spans="1:29" x14ac:dyDescent="0.35">
      <c r="A236">
        <v>106370</v>
      </c>
      <c r="B236" t="s">
        <v>317</v>
      </c>
      <c r="C236" t="s">
        <v>315</v>
      </c>
      <c r="D236" t="s">
        <v>233</v>
      </c>
      <c r="E236" t="s">
        <v>32</v>
      </c>
      <c r="F236">
        <v>1</v>
      </c>
      <c r="G236">
        <v>801</v>
      </c>
      <c r="H236">
        <v>157</v>
      </c>
      <c r="I236">
        <v>4.5</v>
      </c>
      <c r="J236">
        <v>25.4</v>
      </c>
      <c r="K236">
        <v>29.1</v>
      </c>
      <c r="L236">
        <v>13.8</v>
      </c>
      <c r="M236">
        <v>60</v>
      </c>
      <c r="N236">
        <v>36846</v>
      </c>
      <c r="O236">
        <v>602.1</v>
      </c>
      <c r="P236">
        <v>5784822</v>
      </c>
      <c r="Q236">
        <v>5850504</v>
      </c>
      <c r="R236">
        <v>-65682</v>
      </c>
      <c r="S236">
        <v>7222</v>
      </c>
      <c r="T236">
        <v>7304</v>
      </c>
      <c r="U236">
        <v>-82</v>
      </c>
      <c r="V236">
        <v>575</v>
      </c>
      <c r="W236">
        <v>7.8723986856517003</v>
      </c>
      <c r="X236">
        <v>7.78177790085849</v>
      </c>
      <c r="Y236">
        <v>42.6</v>
      </c>
      <c r="Z236">
        <v>1</v>
      </c>
      <c r="AA236">
        <v>0</v>
      </c>
      <c r="AB236">
        <v>0</v>
      </c>
      <c r="AC236">
        <v>0</v>
      </c>
    </row>
    <row r="237" spans="1:29" x14ac:dyDescent="0.35">
      <c r="A237">
        <v>106372</v>
      </c>
      <c r="B237" t="s">
        <v>318</v>
      </c>
      <c r="C237" t="s">
        <v>315</v>
      </c>
      <c r="D237" t="s">
        <v>233</v>
      </c>
      <c r="E237" t="s">
        <v>32</v>
      </c>
      <c r="F237">
        <v>1</v>
      </c>
      <c r="G237">
        <v>507</v>
      </c>
      <c r="H237">
        <v>83</v>
      </c>
      <c r="I237">
        <v>5.6</v>
      </c>
      <c r="J237">
        <v>23.3</v>
      </c>
      <c r="K237">
        <v>90.6</v>
      </c>
      <c r="L237">
        <v>14.6</v>
      </c>
      <c r="M237">
        <v>31</v>
      </c>
      <c r="N237">
        <v>42438</v>
      </c>
      <c r="O237">
        <v>602.1</v>
      </c>
      <c r="P237">
        <v>3175341</v>
      </c>
      <c r="Q237">
        <v>3228576</v>
      </c>
      <c r="R237">
        <v>-53235</v>
      </c>
      <c r="S237">
        <v>6263</v>
      </c>
      <c r="T237">
        <v>6368</v>
      </c>
      <c r="U237">
        <v>-105</v>
      </c>
      <c r="V237">
        <v>354</v>
      </c>
      <c r="W237">
        <v>5.5590452261306504</v>
      </c>
      <c r="X237">
        <v>2.0916493693118299</v>
      </c>
      <c r="Y237">
        <v>39.700000000000003</v>
      </c>
      <c r="Z237">
        <v>1</v>
      </c>
      <c r="AA237">
        <v>0</v>
      </c>
      <c r="AB237">
        <v>0</v>
      </c>
      <c r="AC237">
        <v>0</v>
      </c>
    </row>
    <row r="238" spans="1:29" x14ac:dyDescent="0.35">
      <c r="A238">
        <v>106375</v>
      </c>
      <c r="B238" t="s">
        <v>319</v>
      </c>
      <c r="C238" t="s">
        <v>315</v>
      </c>
      <c r="D238" t="s">
        <v>233</v>
      </c>
      <c r="E238" t="s">
        <v>32</v>
      </c>
      <c r="F238">
        <v>1</v>
      </c>
      <c r="G238">
        <v>586</v>
      </c>
      <c r="H238">
        <v>97</v>
      </c>
      <c r="I238">
        <v>1.4</v>
      </c>
      <c r="J238">
        <v>17.399999999999999</v>
      </c>
      <c r="K238">
        <v>82.3</v>
      </c>
      <c r="L238">
        <v>16.2</v>
      </c>
      <c r="M238">
        <v>39</v>
      </c>
      <c r="N238">
        <v>40597</v>
      </c>
      <c r="O238">
        <v>602.1</v>
      </c>
      <c r="P238">
        <v>3636716</v>
      </c>
      <c r="Q238">
        <v>3942022</v>
      </c>
      <c r="R238">
        <v>-305306</v>
      </c>
      <c r="S238">
        <v>6206</v>
      </c>
      <c r="T238">
        <v>6727</v>
      </c>
      <c r="U238">
        <v>-521</v>
      </c>
      <c r="V238">
        <v>302</v>
      </c>
      <c r="W238">
        <v>4.4893711907239497</v>
      </c>
      <c r="X238">
        <v>2.85207863358041</v>
      </c>
      <c r="Y238">
        <v>48.2</v>
      </c>
      <c r="Z238">
        <v>1</v>
      </c>
      <c r="AA238">
        <v>0</v>
      </c>
      <c r="AB238">
        <v>0</v>
      </c>
      <c r="AC238">
        <v>0</v>
      </c>
    </row>
    <row r="239" spans="1:29" x14ac:dyDescent="0.35">
      <c r="A239">
        <v>106376</v>
      </c>
      <c r="B239" t="s">
        <v>320</v>
      </c>
      <c r="C239" t="s">
        <v>315</v>
      </c>
      <c r="D239" t="s">
        <v>233</v>
      </c>
      <c r="E239" t="s">
        <v>32</v>
      </c>
      <c r="F239">
        <v>1</v>
      </c>
      <c r="G239">
        <v>1146</v>
      </c>
      <c r="H239">
        <v>178</v>
      </c>
      <c r="I239">
        <v>2.9</v>
      </c>
      <c r="J239">
        <v>6.1</v>
      </c>
      <c r="K239">
        <v>95</v>
      </c>
      <c r="L239">
        <v>16.100000000000001</v>
      </c>
      <c r="M239">
        <v>76</v>
      </c>
      <c r="N239">
        <v>36040</v>
      </c>
      <c r="O239">
        <v>602.1</v>
      </c>
      <c r="P239">
        <v>6278934</v>
      </c>
      <c r="Q239">
        <v>6125370</v>
      </c>
      <c r="R239">
        <v>153564</v>
      </c>
      <c r="S239">
        <v>5479</v>
      </c>
      <c r="T239">
        <v>5345</v>
      </c>
      <c r="U239">
        <v>134</v>
      </c>
      <c r="V239">
        <v>247</v>
      </c>
      <c r="W239">
        <v>4.6211412535079504</v>
      </c>
      <c r="X239">
        <v>5.5119547362657402</v>
      </c>
      <c r="Y239">
        <v>48.1</v>
      </c>
      <c r="Z239">
        <v>1</v>
      </c>
      <c r="AA239">
        <v>0</v>
      </c>
      <c r="AB239">
        <v>1</v>
      </c>
      <c r="AC239">
        <v>0</v>
      </c>
    </row>
    <row r="240" spans="1:29" x14ac:dyDescent="0.35">
      <c r="A240">
        <v>106521</v>
      </c>
      <c r="B240" t="s">
        <v>321</v>
      </c>
      <c r="C240" t="s">
        <v>322</v>
      </c>
      <c r="D240" t="s">
        <v>233</v>
      </c>
      <c r="E240" t="s">
        <v>32</v>
      </c>
      <c r="F240">
        <v>1</v>
      </c>
      <c r="G240">
        <v>955</v>
      </c>
      <c r="H240">
        <v>174</v>
      </c>
      <c r="I240">
        <v>0.7</v>
      </c>
      <c r="J240">
        <v>12.1</v>
      </c>
      <c r="K240">
        <v>98.8</v>
      </c>
      <c r="L240">
        <v>14.7</v>
      </c>
      <c r="M240">
        <v>65</v>
      </c>
      <c r="N240">
        <v>40735</v>
      </c>
      <c r="O240">
        <v>500</v>
      </c>
      <c r="P240">
        <v>5571470</v>
      </c>
      <c r="Q240">
        <v>5916225</v>
      </c>
      <c r="R240">
        <v>-344755</v>
      </c>
      <c r="S240">
        <v>5834</v>
      </c>
      <c r="T240">
        <v>6195</v>
      </c>
      <c r="U240">
        <v>-361</v>
      </c>
      <c r="V240">
        <v>546</v>
      </c>
      <c r="W240">
        <v>8.8135593220338997</v>
      </c>
      <c r="X240">
        <v>4.6794652039766902</v>
      </c>
      <c r="Y240">
        <v>45.4</v>
      </c>
      <c r="Z240">
        <v>1</v>
      </c>
      <c r="AA240">
        <v>0</v>
      </c>
      <c r="AB240">
        <v>0</v>
      </c>
      <c r="AC240">
        <v>0</v>
      </c>
    </row>
    <row r="241" spans="1:29" x14ac:dyDescent="0.35">
      <c r="A241">
        <v>106523</v>
      </c>
      <c r="B241" t="s">
        <v>323</v>
      </c>
      <c r="C241" t="s">
        <v>322</v>
      </c>
      <c r="D241" t="s">
        <v>233</v>
      </c>
      <c r="E241" t="s">
        <v>32</v>
      </c>
      <c r="F241">
        <v>1</v>
      </c>
      <c r="G241">
        <v>827</v>
      </c>
      <c r="H241">
        <v>123</v>
      </c>
      <c r="I241">
        <v>0.8</v>
      </c>
      <c r="J241">
        <v>19</v>
      </c>
      <c r="K241">
        <v>92.2</v>
      </c>
      <c r="L241">
        <v>16.399999999999999</v>
      </c>
      <c r="M241">
        <v>51</v>
      </c>
      <c r="N241">
        <v>40524</v>
      </c>
      <c r="O241">
        <v>500</v>
      </c>
      <c r="P241">
        <v>5313475</v>
      </c>
      <c r="Q241">
        <v>5281222</v>
      </c>
      <c r="R241">
        <v>32253</v>
      </c>
      <c r="S241">
        <v>6425</v>
      </c>
      <c r="T241">
        <v>6386</v>
      </c>
      <c r="U241">
        <v>39</v>
      </c>
      <c r="V241">
        <v>335</v>
      </c>
      <c r="W241">
        <v>5.2458502975258403</v>
      </c>
      <c r="X241">
        <v>2.7859922178988299</v>
      </c>
      <c r="Y241">
        <v>43.6</v>
      </c>
      <c r="Z241">
        <v>1</v>
      </c>
      <c r="AA241">
        <v>0</v>
      </c>
      <c r="AB241">
        <v>0</v>
      </c>
      <c r="AC241">
        <v>0</v>
      </c>
    </row>
    <row r="242" spans="1:29" x14ac:dyDescent="0.35">
      <c r="A242">
        <v>106525</v>
      </c>
      <c r="B242" t="s">
        <v>324</v>
      </c>
      <c r="C242" t="s">
        <v>322</v>
      </c>
      <c r="D242" t="s">
        <v>233</v>
      </c>
      <c r="E242" t="s">
        <v>32</v>
      </c>
      <c r="F242">
        <v>1</v>
      </c>
      <c r="G242">
        <v>833</v>
      </c>
      <c r="H242">
        <v>151</v>
      </c>
      <c r="I242">
        <v>1.3</v>
      </c>
      <c r="J242">
        <v>10.5</v>
      </c>
      <c r="K242">
        <v>99.4</v>
      </c>
      <c r="L242">
        <v>15</v>
      </c>
      <c r="M242">
        <v>56</v>
      </c>
      <c r="N242">
        <v>38041</v>
      </c>
      <c r="O242">
        <v>500</v>
      </c>
      <c r="P242">
        <v>4649806</v>
      </c>
      <c r="Q242">
        <v>4927195</v>
      </c>
      <c r="R242">
        <v>-277389</v>
      </c>
      <c r="S242">
        <v>5582</v>
      </c>
      <c r="T242">
        <v>5915</v>
      </c>
      <c r="U242">
        <v>-333</v>
      </c>
      <c r="V242">
        <v>310</v>
      </c>
      <c r="W242">
        <v>5.2409129332206303</v>
      </c>
      <c r="X242">
        <v>1.0569688283769301</v>
      </c>
      <c r="Y242">
        <v>50.6</v>
      </c>
      <c r="Z242">
        <v>1</v>
      </c>
      <c r="AA242">
        <v>0</v>
      </c>
      <c r="AB242">
        <v>0</v>
      </c>
      <c r="AC242">
        <v>0</v>
      </c>
    </row>
    <row r="243" spans="1:29" x14ac:dyDescent="0.35">
      <c r="A243">
        <v>106528</v>
      </c>
      <c r="B243" t="s">
        <v>325</v>
      </c>
      <c r="C243" t="s">
        <v>322</v>
      </c>
      <c r="D243" t="s">
        <v>233</v>
      </c>
      <c r="E243" t="s">
        <v>32</v>
      </c>
      <c r="F243">
        <v>1</v>
      </c>
      <c r="G243">
        <v>876</v>
      </c>
      <c r="H243">
        <v>166</v>
      </c>
      <c r="I243">
        <v>1.7</v>
      </c>
      <c r="J243">
        <v>15.2</v>
      </c>
      <c r="K243">
        <v>98.2</v>
      </c>
      <c r="L243">
        <v>14.4</v>
      </c>
      <c r="M243">
        <v>61</v>
      </c>
      <c r="N243">
        <v>38503</v>
      </c>
      <c r="O243">
        <v>500</v>
      </c>
      <c r="P243">
        <v>5200812</v>
      </c>
      <c r="Q243">
        <v>5051016</v>
      </c>
      <c r="R243">
        <v>149796</v>
      </c>
      <c r="S243">
        <v>5937</v>
      </c>
      <c r="T243">
        <v>5766</v>
      </c>
      <c r="U243">
        <v>171</v>
      </c>
      <c r="V243">
        <v>261</v>
      </c>
      <c r="W243">
        <v>4.5265348595213304</v>
      </c>
      <c r="X243">
        <v>0.80848913592723604</v>
      </c>
      <c r="Y243">
        <v>46</v>
      </c>
      <c r="Z243">
        <v>1</v>
      </c>
      <c r="AA243">
        <v>0</v>
      </c>
      <c r="AB243">
        <v>0</v>
      </c>
      <c r="AC243">
        <v>0</v>
      </c>
    </row>
    <row r="244" spans="1:29" x14ac:dyDescent="0.35">
      <c r="A244">
        <v>106529</v>
      </c>
      <c r="B244" t="s">
        <v>326</v>
      </c>
      <c r="C244" t="s">
        <v>322</v>
      </c>
      <c r="D244" t="s">
        <v>233</v>
      </c>
      <c r="E244" t="s">
        <v>32</v>
      </c>
      <c r="F244">
        <v>1</v>
      </c>
      <c r="G244">
        <v>603</v>
      </c>
      <c r="H244">
        <v>106</v>
      </c>
      <c r="I244">
        <v>1.4</v>
      </c>
      <c r="J244">
        <v>5.6</v>
      </c>
      <c r="K244">
        <v>99.2</v>
      </c>
      <c r="L244">
        <v>15.7</v>
      </c>
      <c r="M244">
        <v>40</v>
      </c>
      <c r="N244">
        <v>37346</v>
      </c>
      <c r="O244">
        <v>500</v>
      </c>
      <c r="P244">
        <v>3563127</v>
      </c>
      <c r="Q244">
        <v>3693375</v>
      </c>
      <c r="R244">
        <v>-130248</v>
      </c>
      <c r="S244">
        <v>5909</v>
      </c>
      <c r="T244">
        <v>6125</v>
      </c>
      <c r="U244">
        <v>-216</v>
      </c>
      <c r="V244">
        <v>281</v>
      </c>
      <c r="W244">
        <v>4.5877551020408198</v>
      </c>
      <c r="X244">
        <v>4.8062277881198199</v>
      </c>
      <c r="Y244">
        <v>45.3</v>
      </c>
      <c r="Z244">
        <v>1</v>
      </c>
      <c r="AA244">
        <v>0</v>
      </c>
      <c r="AB244">
        <v>0</v>
      </c>
      <c r="AC244">
        <v>0</v>
      </c>
    </row>
    <row r="245" spans="1:29" x14ac:dyDescent="0.35">
      <c r="A245">
        <v>106534</v>
      </c>
      <c r="B245" t="s">
        <v>327</v>
      </c>
      <c r="C245" t="s">
        <v>322</v>
      </c>
      <c r="D245" t="s">
        <v>233</v>
      </c>
      <c r="E245" t="s">
        <v>32</v>
      </c>
      <c r="F245">
        <v>1</v>
      </c>
      <c r="G245">
        <v>1314</v>
      </c>
      <c r="H245">
        <v>233</v>
      </c>
      <c r="I245">
        <v>0.8</v>
      </c>
      <c r="J245">
        <v>13.3</v>
      </c>
      <c r="K245">
        <v>91.2</v>
      </c>
      <c r="L245">
        <v>13.9</v>
      </c>
      <c r="M245">
        <v>94</v>
      </c>
      <c r="N245">
        <v>38982</v>
      </c>
      <c r="O245">
        <v>500</v>
      </c>
      <c r="P245">
        <v>7568640</v>
      </c>
      <c r="Q245">
        <v>7696098</v>
      </c>
      <c r="R245">
        <v>-127458</v>
      </c>
      <c r="S245">
        <v>5760</v>
      </c>
      <c r="T245">
        <v>5857</v>
      </c>
      <c r="U245">
        <v>-97</v>
      </c>
      <c r="V245">
        <v>243</v>
      </c>
      <c r="W245">
        <v>4.1488816800409802</v>
      </c>
      <c r="X245">
        <v>5.0173611111111098</v>
      </c>
      <c r="Y245">
        <v>45.2</v>
      </c>
      <c r="Z245">
        <v>1</v>
      </c>
      <c r="AA245">
        <v>0</v>
      </c>
      <c r="AB245">
        <v>1</v>
      </c>
      <c r="AC245">
        <v>0</v>
      </c>
    </row>
    <row r="246" spans="1:29" x14ac:dyDescent="0.35">
      <c r="A246">
        <v>106535</v>
      </c>
      <c r="B246" t="s">
        <v>328</v>
      </c>
      <c r="C246" t="s">
        <v>322</v>
      </c>
      <c r="D246" t="s">
        <v>233</v>
      </c>
      <c r="E246" t="s">
        <v>32</v>
      </c>
      <c r="F246">
        <v>1</v>
      </c>
      <c r="G246">
        <v>905</v>
      </c>
      <c r="H246">
        <v>195</v>
      </c>
      <c r="I246">
        <v>2</v>
      </c>
      <c r="J246">
        <v>12.8</v>
      </c>
      <c r="K246">
        <v>92.8</v>
      </c>
      <c r="L246">
        <v>14.4</v>
      </c>
      <c r="M246">
        <v>66</v>
      </c>
      <c r="N246">
        <v>38894</v>
      </c>
      <c r="O246">
        <v>500</v>
      </c>
      <c r="P246">
        <v>5264385</v>
      </c>
      <c r="Q246">
        <v>5331355</v>
      </c>
      <c r="R246">
        <v>-66970</v>
      </c>
      <c r="S246">
        <v>5817</v>
      </c>
      <c r="T246">
        <v>5891</v>
      </c>
      <c r="U246">
        <v>-74</v>
      </c>
      <c r="V246">
        <v>331</v>
      </c>
      <c r="W246">
        <v>5.6187404515362402</v>
      </c>
      <c r="X246">
        <v>0.72202166064981999</v>
      </c>
      <c r="Y246">
        <v>44.4</v>
      </c>
      <c r="Z246">
        <v>1</v>
      </c>
      <c r="AA246">
        <v>0</v>
      </c>
      <c r="AB246">
        <v>0</v>
      </c>
      <c r="AC246">
        <v>0</v>
      </c>
    </row>
    <row r="247" spans="1:29" x14ac:dyDescent="0.35">
      <c r="A247">
        <v>106537</v>
      </c>
      <c r="B247" t="s">
        <v>329</v>
      </c>
      <c r="C247" t="s">
        <v>322</v>
      </c>
      <c r="D247" t="s">
        <v>233</v>
      </c>
      <c r="E247" t="s">
        <v>32</v>
      </c>
      <c r="F247">
        <v>1</v>
      </c>
      <c r="G247">
        <v>930</v>
      </c>
      <c r="H247">
        <v>191</v>
      </c>
      <c r="I247">
        <v>2</v>
      </c>
      <c r="J247">
        <v>2.9</v>
      </c>
      <c r="K247">
        <v>98.5</v>
      </c>
      <c r="L247">
        <v>16.100000000000001</v>
      </c>
      <c r="M247">
        <v>59</v>
      </c>
      <c r="N247">
        <v>40351</v>
      </c>
      <c r="O247">
        <v>500</v>
      </c>
      <c r="P247">
        <v>5042460</v>
      </c>
      <c r="Q247">
        <v>4969920</v>
      </c>
      <c r="R247">
        <v>72540</v>
      </c>
      <c r="S247">
        <v>5422</v>
      </c>
      <c r="T247">
        <v>5344</v>
      </c>
      <c r="U247">
        <v>78</v>
      </c>
      <c r="V247">
        <v>240</v>
      </c>
      <c r="W247">
        <v>4.4910179640718599</v>
      </c>
      <c r="X247">
        <v>3.9468830689782401</v>
      </c>
      <c r="Y247">
        <v>49.4</v>
      </c>
      <c r="Z247">
        <v>1</v>
      </c>
      <c r="AA247">
        <v>0</v>
      </c>
      <c r="AB247">
        <v>0</v>
      </c>
      <c r="AC247">
        <v>0</v>
      </c>
    </row>
    <row r="248" spans="1:29" x14ac:dyDescent="0.35">
      <c r="A248">
        <v>106538</v>
      </c>
      <c r="B248" t="s">
        <v>118</v>
      </c>
      <c r="C248" t="s">
        <v>322</v>
      </c>
      <c r="D248" t="s">
        <v>233</v>
      </c>
      <c r="E248" t="s">
        <v>32</v>
      </c>
      <c r="F248">
        <v>1</v>
      </c>
      <c r="G248">
        <v>1629</v>
      </c>
      <c r="H248">
        <v>246</v>
      </c>
      <c r="I248">
        <v>0.8</v>
      </c>
      <c r="J248">
        <v>7.7</v>
      </c>
      <c r="K248">
        <v>95.9</v>
      </c>
      <c r="L248">
        <v>15.8</v>
      </c>
      <c r="M248">
        <v>101</v>
      </c>
      <c r="N248">
        <v>37841</v>
      </c>
      <c r="O248">
        <v>500</v>
      </c>
      <c r="P248">
        <v>8454510</v>
      </c>
      <c r="Q248">
        <v>8377947</v>
      </c>
      <c r="R248">
        <v>76563</v>
      </c>
      <c r="S248">
        <v>5190</v>
      </c>
      <c r="T248">
        <v>5143</v>
      </c>
      <c r="U248">
        <v>47</v>
      </c>
      <c r="V248">
        <v>229</v>
      </c>
      <c r="W248">
        <v>4.4526540929418603</v>
      </c>
      <c r="X248">
        <v>1.3872832369942201</v>
      </c>
      <c r="Y248">
        <v>51</v>
      </c>
      <c r="Z248">
        <v>1</v>
      </c>
      <c r="AA248">
        <v>0</v>
      </c>
      <c r="AB248">
        <v>1</v>
      </c>
      <c r="AC248">
        <v>0</v>
      </c>
    </row>
    <row r="249" spans="1:29" x14ac:dyDescent="0.35">
      <c r="A249">
        <v>106540</v>
      </c>
      <c r="B249" t="s">
        <v>330</v>
      </c>
      <c r="C249" t="s">
        <v>322</v>
      </c>
      <c r="D249" t="s">
        <v>233</v>
      </c>
      <c r="E249" t="s">
        <v>32</v>
      </c>
      <c r="F249">
        <v>1</v>
      </c>
      <c r="G249">
        <v>1206</v>
      </c>
      <c r="H249">
        <v>235</v>
      </c>
      <c r="I249">
        <v>1.2</v>
      </c>
      <c r="J249">
        <v>4.3</v>
      </c>
      <c r="K249">
        <v>98.6</v>
      </c>
      <c r="L249">
        <v>14.9</v>
      </c>
      <c r="M249">
        <v>81</v>
      </c>
      <c r="N249">
        <v>39874</v>
      </c>
      <c r="O249">
        <v>500</v>
      </c>
      <c r="P249">
        <v>6098742</v>
      </c>
      <c r="Q249">
        <v>6180750</v>
      </c>
      <c r="R249">
        <v>-82008</v>
      </c>
      <c r="S249">
        <v>5057</v>
      </c>
      <c r="T249">
        <v>5125</v>
      </c>
      <c r="U249">
        <v>-68</v>
      </c>
      <c r="V249">
        <v>204</v>
      </c>
      <c r="W249">
        <v>3.9804878048780501</v>
      </c>
      <c r="X249">
        <v>1.52264188253905</v>
      </c>
      <c r="Y249">
        <v>52.6</v>
      </c>
      <c r="Z249">
        <v>1</v>
      </c>
      <c r="AA249">
        <v>0</v>
      </c>
      <c r="AB249">
        <v>0</v>
      </c>
      <c r="AC249">
        <v>0</v>
      </c>
    </row>
    <row r="250" spans="1:29" x14ac:dyDescent="0.35">
      <c r="A250">
        <v>106653</v>
      </c>
      <c r="B250" t="s">
        <v>331</v>
      </c>
      <c r="C250" t="s">
        <v>332</v>
      </c>
      <c r="D250" t="s">
        <v>333</v>
      </c>
      <c r="E250" t="s">
        <v>32</v>
      </c>
      <c r="F250">
        <v>1</v>
      </c>
      <c r="G250">
        <v>1590</v>
      </c>
      <c r="H250">
        <v>267</v>
      </c>
      <c r="I250">
        <v>1.7</v>
      </c>
      <c r="J250">
        <v>4</v>
      </c>
      <c r="K250">
        <v>98.9</v>
      </c>
      <c r="L250">
        <v>18.399999999999999</v>
      </c>
      <c r="M250">
        <v>85</v>
      </c>
      <c r="N250">
        <v>39033</v>
      </c>
      <c r="O250">
        <v>476.8</v>
      </c>
      <c r="P250">
        <v>8126490</v>
      </c>
      <c r="Q250">
        <v>7542960</v>
      </c>
      <c r="R250">
        <v>583530</v>
      </c>
      <c r="S250">
        <v>5111</v>
      </c>
      <c r="T250">
        <v>4744</v>
      </c>
      <c r="U250">
        <v>367</v>
      </c>
      <c r="V250">
        <v>358</v>
      </c>
      <c r="W250">
        <v>7.5463743676222599</v>
      </c>
      <c r="X250">
        <v>3.6587751907650201</v>
      </c>
      <c r="Y250">
        <v>53.5</v>
      </c>
      <c r="Z250">
        <v>1</v>
      </c>
      <c r="AA250">
        <v>0</v>
      </c>
      <c r="AB250">
        <v>1</v>
      </c>
      <c r="AC250">
        <v>0</v>
      </c>
    </row>
    <row r="251" spans="1:29" x14ac:dyDescent="0.35">
      <c r="A251">
        <v>106962</v>
      </c>
      <c r="B251" t="s">
        <v>334</v>
      </c>
      <c r="C251" t="s">
        <v>335</v>
      </c>
      <c r="D251" t="s">
        <v>333</v>
      </c>
      <c r="E251" t="s">
        <v>32</v>
      </c>
      <c r="F251">
        <v>1</v>
      </c>
      <c r="G251">
        <v>641</v>
      </c>
      <c r="H251">
        <v>130</v>
      </c>
      <c r="I251">
        <v>1.7</v>
      </c>
      <c r="J251">
        <v>12</v>
      </c>
      <c r="K251">
        <v>93.5</v>
      </c>
      <c r="L251">
        <v>14.8</v>
      </c>
      <c r="M251">
        <v>44</v>
      </c>
      <c r="N251">
        <v>39065</v>
      </c>
      <c r="O251">
        <v>485.2</v>
      </c>
      <c r="P251">
        <v>3881896</v>
      </c>
      <c r="Q251">
        <v>3764593</v>
      </c>
      <c r="R251">
        <v>117303</v>
      </c>
      <c r="S251">
        <v>6056</v>
      </c>
      <c r="T251">
        <v>5873</v>
      </c>
      <c r="U251">
        <v>183</v>
      </c>
      <c r="V251">
        <v>305</v>
      </c>
      <c r="W251">
        <v>5.1932572790737304</v>
      </c>
      <c r="X251">
        <v>1.5356671070013199</v>
      </c>
      <c r="Y251">
        <v>45.6</v>
      </c>
      <c r="Z251">
        <v>1</v>
      </c>
      <c r="AA251">
        <v>0</v>
      </c>
      <c r="AB251">
        <v>0</v>
      </c>
      <c r="AC251">
        <v>0</v>
      </c>
    </row>
    <row r="252" spans="1:29" x14ac:dyDescent="0.35">
      <c r="A252">
        <v>107395</v>
      </c>
      <c r="B252" t="s">
        <v>336</v>
      </c>
      <c r="C252" t="s">
        <v>337</v>
      </c>
      <c r="D252" t="s">
        <v>333</v>
      </c>
      <c r="E252" t="s">
        <v>32</v>
      </c>
      <c r="F252">
        <v>1</v>
      </c>
      <c r="G252">
        <v>1464</v>
      </c>
      <c r="H252">
        <v>231</v>
      </c>
      <c r="I252">
        <v>2.2000000000000002</v>
      </c>
      <c r="J252">
        <v>15.4</v>
      </c>
      <c r="K252">
        <v>90.3</v>
      </c>
      <c r="L252">
        <v>15.3</v>
      </c>
      <c r="M252">
        <v>94</v>
      </c>
      <c r="N252">
        <v>40308</v>
      </c>
      <c r="O252">
        <v>471.6</v>
      </c>
      <c r="P252">
        <v>8520480</v>
      </c>
      <c r="Q252">
        <v>8336016</v>
      </c>
      <c r="R252">
        <v>184464</v>
      </c>
      <c r="S252">
        <v>5820</v>
      </c>
      <c r="T252">
        <v>5694</v>
      </c>
      <c r="U252">
        <v>126</v>
      </c>
      <c r="V252">
        <v>239</v>
      </c>
      <c r="W252">
        <v>4.1974007727432401</v>
      </c>
      <c r="X252">
        <v>1.80412371134021</v>
      </c>
      <c r="Y252">
        <v>45</v>
      </c>
      <c r="Z252">
        <v>1</v>
      </c>
      <c r="AA252">
        <v>0</v>
      </c>
      <c r="AB252">
        <v>1</v>
      </c>
      <c r="AC252">
        <v>0</v>
      </c>
    </row>
    <row r="253" spans="1:29" x14ac:dyDescent="0.35">
      <c r="A253">
        <v>107413</v>
      </c>
      <c r="B253" t="s">
        <v>338</v>
      </c>
      <c r="C253" t="s">
        <v>337</v>
      </c>
      <c r="D253" t="s">
        <v>333</v>
      </c>
      <c r="E253" t="s">
        <v>32</v>
      </c>
      <c r="F253">
        <v>1</v>
      </c>
      <c r="G253">
        <v>1459</v>
      </c>
      <c r="H253">
        <v>227</v>
      </c>
      <c r="I253">
        <v>0.5</v>
      </c>
      <c r="J253">
        <v>25.1</v>
      </c>
      <c r="K253">
        <v>8.1</v>
      </c>
      <c r="L253">
        <v>14</v>
      </c>
      <c r="M253">
        <v>108</v>
      </c>
      <c r="N253">
        <v>38884</v>
      </c>
      <c r="O253">
        <v>471.6</v>
      </c>
      <c r="P253">
        <v>9301125</v>
      </c>
      <c r="Q253">
        <v>9003489</v>
      </c>
      <c r="R253">
        <v>297636</v>
      </c>
      <c r="S253">
        <v>6375</v>
      </c>
      <c r="T253">
        <v>6171</v>
      </c>
      <c r="U253">
        <v>204</v>
      </c>
      <c r="V253">
        <v>352</v>
      </c>
      <c r="W253">
        <v>5.7040998217468797</v>
      </c>
      <c r="X253">
        <v>1.8352941176470601</v>
      </c>
      <c r="Y253">
        <v>40.1</v>
      </c>
      <c r="Z253">
        <v>1</v>
      </c>
      <c r="AA253">
        <v>0</v>
      </c>
      <c r="AB253">
        <v>1</v>
      </c>
      <c r="AC253">
        <v>0</v>
      </c>
    </row>
    <row r="254" spans="1:29" x14ac:dyDescent="0.35">
      <c r="A254">
        <v>107428</v>
      </c>
      <c r="B254" t="s">
        <v>339</v>
      </c>
      <c r="C254" t="s">
        <v>337</v>
      </c>
      <c r="D254" t="s">
        <v>333</v>
      </c>
      <c r="E254" t="s">
        <v>32</v>
      </c>
      <c r="F254">
        <v>1</v>
      </c>
      <c r="G254">
        <v>913</v>
      </c>
      <c r="H254">
        <v>151</v>
      </c>
      <c r="I254">
        <v>1.8</v>
      </c>
      <c r="J254">
        <v>12.5</v>
      </c>
      <c r="K254">
        <v>83.9</v>
      </c>
      <c r="L254">
        <v>14.4</v>
      </c>
      <c r="M254">
        <v>64</v>
      </c>
      <c r="N254">
        <v>41215</v>
      </c>
      <c r="O254">
        <v>471.6</v>
      </c>
      <c r="P254">
        <v>5530954</v>
      </c>
      <c r="Q254">
        <v>5510868</v>
      </c>
      <c r="R254">
        <v>20086</v>
      </c>
      <c r="S254">
        <v>6058</v>
      </c>
      <c r="T254">
        <v>6036</v>
      </c>
      <c r="U254">
        <v>22</v>
      </c>
      <c r="V254">
        <v>333</v>
      </c>
      <c r="W254">
        <v>5.5168986083498996</v>
      </c>
      <c r="X254">
        <v>3.8956751403103298</v>
      </c>
      <c r="Y254">
        <v>39.1</v>
      </c>
      <c r="Z254">
        <v>1</v>
      </c>
      <c r="AA254">
        <v>0</v>
      </c>
      <c r="AB254">
        <v>1</v>
      </c>
      <c r="AC254">
        <v>0</v>
      </c>
    </row>
    <row r="255" spans="1:29" x14ac:dyDescent="0.35">
      <c r="A255">
        <v>107562</v>
      </c>
      <c r="B255" t="s">
        <v>340</v>
      </c>
      <c r="C255" t="s">
        <v>341</v>
      </c>
      <c r="D255" t="s">
        <v>333</v>
      </c>
      <c r="E255" t="s">
        <v>32</v>
      </c>
      <c r="F255">
        <v>1</v>
      </c>
      <c r="G255">
        <v>1127</v>
      </c>
      <c r="H255">
        <v>221</v>
      </c>
      <c r="I255">
        <v>0.9</v>
      </c>
      <c r="J255">
        <v>9</v>
      </c>
      <c r="K255">
        <v>87.5</v>
      </c>
      <c r="L255">
        <v>15.1</v>
      </c>
      <c r="M255">
        <v>74</v>
      </c>
      <c r="N255">
        <v>36898</v>
      </c>
      <c r="O255">
        <v>522.1</v>
      </c>
      <c r="P255">
        <v>5810812</v>
      </c>
      <c r="Q255">
        <v>6477996</v>
      </c>
      <c r="R255">
        <v>-667184</v>
      </c>
      <c r="S255">
        <v>5156</v>
      </c>
      <c r="T255">
        <v>5748</v>
      </c>
      <c r="U255">
        <v>-592</v>
      </c>
      <c r="V255">
        <v>280</v>
      </c>
      <c r="W255">
        <v>4.8712595685455797</v>
      </c>
      <c r="X255">
        <v>1.0667183863459999</v>
      </c>
      <c r="Y255">
        <v>49.7</v>
      </c>
      <c r="Z255">
        <v>1</v>
      </c>
      <c r="AA255">
        <v>1</v>
      </c>
      <c r="AB255">
        <v>1</v>
      </c>
      <c r="AC255">
        <v>0</v>
      </c>
    </row>
    <row r="256" spans="1:29" x14ac:dyDescent="0.35">
      <c r="A256">
        <v>107564</v>
      </c>
      <c r="B256" t="s">
        <v>342</v>
      </c>
      <c r="C256" t="s">
        <v>341</v>
      </c>
      <c r="D256" t="s">
        <v>333</v>
      </c>
      <c r="E256" t="s">
        <v>32</v>
      </c>
      <c r="F256">
        <v>1</v>
      </c>
      <c r="G256">
        <v>684</v>
      </c>
      <c r="H256">
        <v>87</v>
      </c>
      <c r="I256">
        <v>2</v>
      </c>
      <c r="J256">
        <v>13.9</v>
      </c>
      <c r="K256">
        <v>94.5</v>
      </c>
      <c r="L256">
        <v>18.899999999999999</v>
      </c>
      <c r="M256">
        <v>39</v>
      </c>
      <c r="N256">
        <v>35134</v>
      </c>
      <c r="O256">
        <v>522.1</v>
      </c>
      <c r="P256">
        <v>3716856</v>
      </c>
      <c r="Q256">
        <v>3664872</v>
      </c>
      <c r="R256">
        <v>51984</v>
      </c>
      <c r="S256">
        <v>5434</v>
      </c>
      <c r="T256">
        <v>5358</v>
      </c>
      <c r="U256">
        <v>76</v>
      </c>
      <c r="V256">
        <v>254</v>
      </c>
      <c r="W256">
        <v>4.7405748413587201</v>
      </c>
      <c r="X256">
        <v>1.10415899889584</v>
      </c>
      <c r="Y256">
        <v>44.2</v>
      </c>
      <c r="Z256">
        <v>1</v>
      </c>
      <c r="AA256">
        <v>0</v>
      </c>
      <c r="AB256">
        <v>1</v>
      </c>
      <c r="AC256">
        <v>0</v>
      </c>
    </row>
    <row r="257" spans="1:29" x14ac:dyDescent="0.35">
      <c r="A257">
        <v>107756</v>
      </c>
      <c r="B257" t="s">
        <v>343</v>
      </c>
      <c r="C257" t="s">
        <v>344</v>
      </c>
      <c r="D257" t="s">
        <v>333</v>
      </c>
      <c r="E257" t="s">
        <v>32</v>
      </c>
      <c r="F257">
        <v>1</v>
      </c>
      <c r="G257">
        <v>520</v>
      </c>
      <c r="H257">
        <v>88</v>
      </c>
      <c r="I257">
        <v>2.7</v>
      </c>
      <c r="J257">
        <v>36.6</v>
      </c>
      <c r="K257">
        <v>95.2</v>
      </c>
      <c r="L257">
        <v>10.7</v>
      </c>
      <c r="M257">
        <v>52</v>
      </c>
      <c r="N257">
        <v>35964</v>
      </c>
      <c r="O257">
        <v>494.4</v>
      </c>
      <c r="P257">
        <v>3947840</v>
      </c>
      <c r="Q257">
        <v>3938480</v>
      </c>
      <c r="R257">
        <v>9360</v>
      </c>
      <c r="S257">
        <v>7592</v>
      </c>
      <c r="T257">
        <v>7574</v>
      </c>
      <c r="U257">
        <v>18</v>
      </c>
      <c r="V257">
        <v>310</v>
      </c>
      <c r="W257">
        <v>4.0929495642989204</v>
      </c>
      <c r="X257">
        <v>1.33034773445732</v>
      </c>
      <c r="Y257">
        <v>43.1</v>
      </c>
      <c r="Z257">
        <v>1</v>
      </c>
      <c r="AA257">
        <v>0</v>
      </c>
      <c r="AB257">
        <v>1</v>
      </c>
      <c r="AC257">
        <v>0</v>
      </c>
    </row>
    <row r="258" spans="1:29" x14ac:dyDescent="0.35">
      <c r="A258">
        <v>107758</v>
      </c>
      <c r="B258" t="s">
        <v>345</v>
      </c>
      <c r="C258" t="s">
        <v>344</v>
      </c>
      <c r="D258" t="s">
        <v>333</v>
      </c>
      <c r="E258" t="s">
        <v>32</v>
      </c>
      <c r="F258">
        <v>1</v>
      </c>
      <c r="G258">
        <v>684</v>
      </c>
      <c r="H258">
        <v>48</v>
      </c>
      <c r="I258">
        <v>1.7</v>
      </c>
      <c r="J258">
        <v>35.799999999999997</v>
      </c>
      <c r="K258">
        <v>87.7</v>
      </c>
      <c r="L258">
        <v>16.3</v>
      </c>
      <c r="M258">
        <v>43</v>
      </c>
      <c r="N258">
        <v>41134</v>
      </c>
      <c r="O258">
        <v>494.4</v>
      </c>
      <c r="P258">
        <v>4399488</v>
      </c>
      <c r="Q258">
        <v>4399488</v>
      </c>
      <c r="R258">
        <v>0</v>
      </c>
      <c r="S258">
        <v>6432</v>
      </c>
      <c r="T258">
        <v>6432</v>
      </c>
      <c r="U258">
        <v>0</v>
      </c>
      <c r="V258">
        <v>247</v>
      </c>
      <c r="W258">
        <v>3.8401741293532301</v>
      </c>
      <c r="X258">
        <v>0.38868159203980102</v>
      </c>
      <c r="Y258">
        <v>33.299999999999997</v>
      </c>
      <c r="Z258">
        <v>1</v>
      </c>
      <c r="AA258">
        <v>1</v>
      </c>
      <c r="AB258">
        <v>0</v>
      </c>
      <c r="AC258">
        <v>0</v>
      </c>
    </row>
    <row r="259" spans="1:29" x14ac:dyDescent="0.35">
      <c r="A259">
        <v>107761</v>
      </c>
      <c r="B259" t="s">
        <v>346</v>
      </c>
      <c r="C259" t="s">
        <v>344</v>
      </c>
      <c r="D259" t="s">
        <v>333</v>
      </c>
      <c r="E259" t="s">
        <v>32</v>
      </c>
      <c r="F259">
        <v>1</v>
      </c>
      <c r="G259">
        <v>583</v>
      </c>
      <c r="H259">
        <v>115</v>
      </c>
      <c r="I259">
        <v>4.7</v>
      </c>
      <c r="J259">
        <v>27.8</v>
      </c>
      <c r="K259">
        <v>82</v>
      </c>
      <c r="L259">
        <v>11.4</v>
      </c>
      <c r="M259">
        <v>50</v>
      </c>
      <c r="N259">
        <v>38393</v>
      </c>
      <c r="O259">
        <v>494.4</v>
      </c>
      <c r="P259">
        <v>4507756</v>
      </c>
      <c r="Q259">
        <v>4553813</v>
      </c>
      <c r="R259">
        <v>-46057</v>
      </c>
      <c r="S259">
        <v>7732</v>
      </c>
      <c r="T259">
        <v>7811</v>
      </c>
      <c r="U259">
        <v>-79</v>
      </c>
      <c r="V259">
        <v>436</v>
      </c>
      <c r="W259">
        <v>5.5818717193701204</v>
      </c>
      <c r="X259">
        <v>3.8929125711329502</v>
      </c>
      <c r="Y259">
        <v>39.299999999999997</v>
      </c>
      <c r="Z259">
        <v>1</v>
      </c>
      <c r="AA259">
        <v>0</v>
      </c>
      <c r="AB259">
        <v>0</v>
      </c>
      <c r="AC259">
        <v>0</v>
      </c>
    </row>
    <row r="260" spans="1:29" x14ac:dyDescent="0.35">
      <c r="A260">
        <v>107763</v>
      </c>
      <c r="B260" t="s">
        <v>347</v>
      </c>
      <c r="C260" t="s">
        <v>344</v>
      </c>
      <c r="D260" t="s">
        <v>333</v>
      </c>
      <c r="E260" t="s">
        <v>32</v>
      </c>
      <c r="F260">
        <v>1</v>
      </c>
      <c r="G260">
        <v>1229</v>
      </c>
      <c r="H260">
        <v>221</v>
      </c>
      <c r="I260">
        <v>1.7</v>
      </c>
      <c r="J260">
        <v>14.7</v>
      </c>
      <c r="K260">
        <v>93.6</v>
      </c>
      <c r="L260">
        <v>16.3</v>
      </c>
      <c r="M260">
        <v>77</v>
      </c>
      <c r="N260">
        <v>38215</v>
      </c>
      <c r="O260">
        <v>494.4</v>
      </c>
      <c r="P260">
        <v>6891003</v>
      </c>
      <c r="Q260">
        <v>6775477</v>
      </c>
      <c r="R260">
        <v>115526</v>
      </c>
      <c r="S260">
        <v>5607</v>
      </c>
      <c r="T260">
        <v>5513</v>
      </c>
      <c r="U260">
        <v>94</v>
      </c>
      <c r="V260">
        <v>221</v>
      </c>
      <c r="W260">
        <v>4.00870669327045</v>
      </c>
      <c r="X260">
        <v>1.0165864098448401</v>
      </c>
      <c r="Y260">
        <v>49.3</v>
      </c>
      <c r="Z260">
        <v>1</v>
      </c>
      <c r="AA260">
        <v>0</v>
      </c>
      <c r="AB260">
        <v>0</v>
      </c>
      <c r="AC260">
        <v>0</v>
      </c>
    </row>
    <row r="261" spans="1:29" x14ac:dyDescent="0.35">
      <c r="A261">
        <v>107769</v>
      </c>
      <c r="B261" t="s">
        <v>348</v>
      </c>
      <c r="C261" t="s">
        <v>344</v>
      </c>
      <c r="D261" t="s">
        <v>333</v>
      </c>
      <c r="E261" t="s">
        <v>32</v>
      </c>
      <c r="F261">
        <v>1</v>
      </c>
      <c r="G261">
        <v>1318</v>
      </c>
      <c r="H261">
        <v>259</v>
      </c>
      <c r="I261">
        <v>2.5</v>
      </c>
      <c r="J261">
        <v>9.1</v>
      </c>
      <c r="K261">
        <v>99.2</v>
      </c>
      <c r="L261">
        <v>16.899999999999999</v>
      </c>
      <c r="M261">
        <v>79</v>
      </c>
      <c r="N261">
        <v>38600</v>
      </c>
      <c r="O261">
        <v>494.4</v>
      </c>
      <c r="P261">
        <v>7368938</v>
      </c>
      <c r="Q261">
        <v>7400570</v>
      </c>
      <c r="R261">
        <v>-31632</v>
      </c>
      <c r="S261">
        <v>5591</v>
      </c>
      <c r="T261">
        <v>5615</v>
      </c>
      <c r="U261">
        <v>-24</v>
      </c>
      <c r="V261">
        <v>196</v>
      </c>
      <c r="W261">
        <v>3.4906500445235999</v>
      </c>
      <c r="X261">
        <v>8.2811661598998398</v>
      </c>
      <c r="Y261">
        <v>51</v>
      </c>
      <c r="Z261">
        <v>1</v>
      </c>
      <c r="AA261">
        <v>0</v>
      </c>
      <c r="AB261">
        <v>0</v>
      </c>
      <c r="AC261">
        <v>0</v>
      </c>
    </row>
    <row r="262" spans="1:29" x14ac:dyDescent="0.35">
      <c r="A262">
        <v>107775</v>
      </c>
      <c r="B262" t="s">
        <v>349</v>
      </c>
      <c r="C262" t="s">
        <v>344</v>
      </c>
      <c r="D262" t="s">
        <v>333</v>
      </c>
      <c r="E262" t="s">
        <v>32</v>
      </c>
      <c r="F262">
        <v>1</v>
      </c>
      <c r="G262">
        <v>954</v>
      </c>
      <c r="H262">
        <v>176</v>
      </c>
      <c r="I262">
        <v>1.6</v>
      </c>
      <c r="J262">
        <v>40.9</v>
      </c>
      <c r="K262">
        <v>29.9</v>
      </c>
      <c r="L262">
        <v>12.3</v>
      </c>
      <c r="M262">
        <v>77</v>
      </c>
      <c r="N262">
        <v>38544</v>
      </c>
      <c r="O262">
        <v>494.4</v>
      </c>
      <c r="P262">
        <v>6078888</v>
      </c>
      <c r="Q262">
        <v>6132312</v>
      </c>
      <c r="R262">
        <v>-53424</v>
      </c>
      <c r="S262">
        <v>6372</v>
      </c>
      <c r="T262">
        <v>6428</v>
      </c>
      <c r="U262">
        <v>-56</v>
      </c>
      <c r="V262">
        <v>454</v>
      </c>
      <c r="W262">
        <v>7.0628500311138804</v>
      </c>
      <c r="X262">
        <v>0.34526051475204</v>
      </c>
      <c r="Y262">
        <v>40.4</v>
      </c>
      <c r="Z262">
        <v>1</v>
      </c>
      <c r="AA262">
        <v>0</v>
      </c>
      <c r="AB262">
        <v>0</v>
      </c>
      <c r="AC262">
        <v>0</v>
      </c>
    </row>
    <row r="263" spans="1:29" x14ac:dyDescent="0.35">
      <c r="A263">
        <v>107778</v>
      </c>
      <c r="B263" t="s">
        <v>350</v>
      </c>
      <c r="C263" t="s">
        <v>344</v>
      </c>
      <c r="D263" t="s">
        <v>333</v>
      </c>
      <c r="E263" t="s">
        <v>32</v>
      </c>
      <c r="F263">
        <v>1</v>
      </c>
      <c r="G263">
        <v>891</v>
      </c>
      <c r="H263">
        <v>160</v>
      </c>
      <c r="I263">
        <v>1.5</v>
      </c>
      <c r="J263">
        <v>24.2</v>
      </c>
      <c r="K263">
        <v>87.3</v>
      </c>
      <c r="L263">
        <v>14.8</v>
      </c>
      <c r="M263">
        <v>60</v>
      </c>
      <c r="N263">
        <v>37273</v>
      </c>
      <c r="O263">
        <v>494.4</v>
      </c>
      <c r="P263">
        <v>5334417</v>
      </c>
      <c r="Q263">
        <v>5435991</v>
      </c>
      <c r="R263">
        <v>-101574</v>
      </c>
      <c r="S263">
        <v>5987</v>
      </c>
      <c r="T263">
        <v>6101</v>
      </c>
      <c r="U263">
        <v>-114</v>
      </c>
      <c r="V263">
        <v>311</v>
      </c>
      <c r="W263">
        <v>5.0975249959023099</v>
      </c>
      <c r="X263">
        <v>1.98763988642058</v>
      </c>
      <c r="Y263">
        <v>39.799999999999997</v>
      </c>
      <c r="Z263">
        <v>1</v>
      </c>
      <c r="AA263">
        <v>0</v>
      </c>
      <c r="AB263">
        <v>0</v>
      </c>
      <c r="AC263">
        <v>0</v>
      </c>
    </row>
    <row r="264" spans="1:29" x14ac:dyDescent="0.35">
      <c r="A264">
        <v>107780</v>
      </c>
      <c r="B264" t="s">
        <v>351</v>
      </c>
      <c r="C264" t="s">
        <v>344</v>
      </c>
      <c r="D264" t="s">
        <v>333</v>
      </c>
      <c r="E264" t="s">
        <v>32</v>
      </c>
      <c r="F264">
        <v>1</v>
      </c>
      <c r="G264">
        <v>1189</v>
      </c>
      <c r="H264">
        <v>220</v>
      </c>
      <c r="I264">
        <v>1.7</v>
      </c>
      <c r="J264">
        <v>20.6</v>
      </c>
      <c r="K264">
        <v>96.3</v>
      </c>
      <c r="L264">
        <v>16.8</v>
      </c>
      <c r="M264">
        <v>72</v>
      </c>
      <c r="N264">
        <v>38657</v>
      </c>
      <c r="O264">
        <v>494.4</v>
      </c>
      <c r="P264">
        <v>6656022</v>
      </c>
      <c r="Q264">
        <v>7520425</v>
      </c>
      <c r="R264">
        <v>-864403</v>
      </c>
      <c r="S264">
        <v>5598</v>
      </c>
      <c r="T264">
        <v>6325</v>
      </c>
      <c r="U264">
        <v>-727</v>
      </c>
      <c r="V264">
        <v>544</v>
      </c>
      <c r="W264">
        <v>8.6007905138339904</v>
      </c>
      <c r="X264">
        <v>1.4826723829939299</v>
      </c>
      <c r="Y264">
        <v>41.1</v>
      </c>
      <c r="Z264">
        <v>1</v>
      </c>
      <c r="AA264">
        <v>0</v>
      </c>
      <c r="AB264">
        <v>0</v>
      </c>
      <c r="AC264">
        <v>0</v>
      </c>
    </row>
    <row r="265" spans="1:29" x14ac:dyDescent="0.35">
      <c r="A265">
        <v>107782</v>
      </c>
      <c r="B265" t="s">
        <v>352</v>
      </c>
      <c r="C265" t="s">
        <v>344</v>
      </c>
      <c r="D265" t="s">
        <v>333</v>
      </c>
      <c r="E265" t="s">
        <v>32</v>
      </c>
      <c r="F265">
        <v>1</v>
      </c>
      <c r="G265">
        <v>669</v>
      </c>
      <c r="H265">
        <v>122</v>
      </c>
      <c r="I265">
        <v>1.8</v>
      </c>
      <c r="J265">
        <v>24.7</v>
      </c>
      <c r="K265">
        <v>82.3</v>
      </c>
      <c r="L265">
        <v>15</v>
      </c>
      <c r="M265">
        <v>44</v>
      </c>
      <c r="N265">
        <v>38160</v>
      </c>
      <c r="O265">
        <v>494.4</v>
      </c>
      <c r="P265">
        <v>4011324</v>
      </c>
      <c r="Q265">
        <v>4038753</v>
      </c>
      <c r="R265">
        <v>-27429</v>
      </c>
      <c r="S265">
        <v>5996</v>
      </c>
      <c r="T265">
        <v>6037</v>
      </c>
      <c r="U265">
        <v>-41</v>
      </c>
      <c r="V265">
        <v>477</v>
      </c>
      <c r="W265">
        <v>7.9012754679476602</v>
      </c>
      <c r="X265">
        <v>1.0673782521681101</v>
      </c>
      <c r="Y265">
        <v>44.4</v>
      </c>
      <c r="Z265">
        <v>1</v>
      </c>
      <c r="AA265">
        <v>0</v>
      </c>
      <c r="AB265">
        <v>0</v>
      </c>
      <c r="AC265">
        <v>0</v>
      </c>
    </row>
    <row r="266" spans="1:29" x14ac:dyDescent="0.35">
      <c r="A266">
        <v>108055</v>
      </c>
      <c r="B266" t="s">
        <v>353</v>
      </c>
      <c r="C266" t="s">
        <v>354</v>
      </c>
      <c r="D266" t="s">
        <v>333</v>
      </c>
      <c r="E266" t="s">
        <v>32</v>
      </c>
      <c r="F266">
        <v>1</v>
      </c>
      <c r="G266">
        <v>1017</v>
      </c>
      <c r="H266">
        <v>164</v>
      </c>
      <c r="I266">
        <v>0.8</v>
      </c>
      <c r="J266">
        <v>19.899999999999999</v>
      </c>
      <c r="K266">
        <v>59.4</v>
      </c>
      <c r="L266">
        <v>15.1</v>
      </c>
      <c r="M266">
        <v>69</v>
      </c>
      <c r="N266">
        <v>39751</v>
      </c>
      <c r="O266">
        <v>527.9</v>
      </c>
      <c r="P266">
        <v>6638976</v>
      </c>
      <c r="Q266">
        <v>7235955</v>
      </c>
      <c r="R266">
        <v>-596979</v>
      </c>
      <c r="S266">
        <v>6528</v>
      </c>
      <c r="T266">
        <v>7115</v>
      </c>
      <c r="U266">
        <v>-587</v>
      </c>
      <c r="V266">
        <v>239</v>
      </c>
      <c r="W266">
        <v>3.3591004919184799</v>
      </c>
      <c r="X266">
        <v>1.2561274509803899</v>
      </c>
      <c r="Y266">
        <v>46.9</v>
      </c>
      <c r="Z266">
        <v>1</v>
      </c>
      <c r="AA266">
        <v>0</v>
      </c>
      <c r="AB266">
        <v>1</v>
      </c>
      <c r="AC266">
        <v>0</v>
      </c>
    </row>
    <row r="267" spans="1:29" x14ac:dyDescent="0.35">
      <c r="A267">
        <v>108057</v>
      </c>
      <c r="B267" t="s">
        <v>355</v>
      </c>
      <c r="C267" t="s">
        <v>354</v>
      </c>
      <c r="D267" t="s">
        <v>333</v>
      </c>
      <c r="E267" t="s">
        <v>32</v>
      </c>
      <c r="F267">
        <v>1</v>
      </c>
      <c r="G267">
        <v>1280</v>
      </c>
      <c r="H267">
        <v>179</v>
      </c>
      <c r="I267">
        <v>1.3</v>
      </c>
      <c r="J267">
        <v>9.9</v>
      </c>
      <c r="K267">
        <v>83.7</v>
      </c>
      <c r="L267">
        <v>16.399999999999999</v>
      </c>
      <c r="M267">
        <v>80</v>
      </c>
      <c r="N267">
        <v>39297</v>
      </c>
      <c r="O267">
        <v>527.9</v>
      </c>
      <c r="P267">
        <v>6952960</v>
      </c>
      <c r="Q267">
        <v>6878720</v>
      </c>
      <c r="R267">
        <v>74240</v>
      </c>
      <c r="S267">
        <v>5432</v>
      </c>
      <c r="T267">
        <v>5374</v>
      </c>
      <c r="U267">
        <v>58</v>
      </c>
      <c r="V267">
        <v>195</v>
      </c>
      <c r="W267">
        <v>3.6285820617789399</v>
      </c>
      <c r="X267">
        <v>1.9882179675994101</v>
      </c>
      <c r="Y267">
        <v>56.3</v>
      </c>
      <c r="Z267">
        <v>1</v>
      </c>
      <c r="AA267">
        <v>0</v>
      </c>
      <c r="AB267">
        <v>1</v>
      </c>
      <c r="AC267">
        <v>0</v>
      </c>
    </row>
    <row r="268" spans="1:29" x14ac:dyDescent="0.35">
      <c r="A268">
        <v>108058</v>
      </c>
      <c r="B268" t="s">
        <v>356</v>
      </c>
      <c r="C268" t="s">
        <v>354</v>
      </c>
      <c r="D268" t="s">
        <v>333</v>
      </c>
      <c r="E268" t="s">
        <v>32</v>
      </c>
      <c r="F268">
        <v>1</v>
      </c>
      <c r="G268">
        <v>1448</v>
      </c>
      <c r="H268">
        <v>241</v>
      </c>
      <c r="I268">
        <v>1.5</v>
      </c>
      <c r="J268">
        <v>16</v>
      </c>
      <c r="K268">
        <v>73.599999999999994</v>
      </c>
      <c r="L268">
        <v>16.3</v>
      </c>
      <c r="M268">
        <v>88</v>
      </c>
      <c r="N268">
        <v>36340</v>
      </c>
      <c r="O268">
        <v>527.9</v>
      </c>
      <c r="P268">
        <v>8331792</v>
      </c>
      <c r="Q268">
        <v>8599672</v>
      </c>
      <c r="R268">
        <v>-267880</v>
      </c>
      <c r="S268">
        <v>5754</v>
      </c>
      <c r="T268">
        <v>5939</v>
      </c>
      <c r="U268">
        <v>-185</v>
      </c>
      <c r="V268">
        <v>214</v>
      </c>
      <c r="W268">
        <v>3.6033002188920702</v>
      </c>
      <c r="X268">
        <v>0.60827250608272498</v>
      </c>
      <c r="Y268">
        <v>37.4</v>
      </c>
      <c r="Z268">
        <v>1</v>
      </c>
      <c r="AA268">
        <v>0</v>
      </c>
      <c r="AB268">
        <v>1</v>
      </c>
      <c r="AC268">
        <v>0</v>
      </c>
    </row>
    <row r="269" spans="1:29" x14ac:dyDescent="0.35">
      <c r="A269">
        <v>108059</v>
      </c>
      <c r="B269" t="s">
        <v>357</v>
      </c>
      <c r="C269" t="s">
        <v>354</v>
      </c>
      <c r="D269" t="s">
        <v>333</v>
      </c>
      <c r="E269" t="s">
        <v>32</v>
      </c>
      <c r="F269">
        <v>1</v>
      </c>
      <c r="G269">
        <v>1022</v>
      </c>
      <c r="H269">
        <v>169</v>
      </c>
      <c r="I269">
        <v>1.3</v>
      </c>
      <c r="J269">
        <v>28.4</v>
      </c>
      <c r="K269">
        <v>68.8</v>
      </c>
      <c r="L269">
        <v>14.8</v>
      </c>
      <c r="M269">
        <v>72</v>
      </c>
      <c r="N269">
        <v>35017</v>
      </c>
      <c r="O269">
        <v>527.9</v>
      </c>
      <c r="P269">
        <v>8016568</v>
      </c>
      <c r="Q269">
        <v>8769782</v>
      </c>
      <c r="R269">
        <v>-753214</v>
      </c>
      <c r="S269">
        <v>7844</v>
      </c>
      <c r="T269">
        <v>8581</v>
      </c>
      <c r="U269">
        <v>-737</v>
      </c>
      <c r="V269">
        <v>293</v>
      </c>
      <c r="W269">
        <v>3.4145204521617498</v>
      </c>
      <c r="X269">
        <v>6.94798572157063</v>
      </c>
      <c r="Y269">
        <v>44.5</v>
      </c>
      <c r="Z269">
        <v>1</v>
      </c>
      <c r="AA269">
        <v>1</v>
      </c>
      <c r="AB269">
        <v>1</v>
      </c>
      <c r="AC269">
        <v>0</v>
      </c>
    </row>
    <row r="270" spans="1:29" x14ac:dyDescent="0.35">
      <c r="A270">
        <v>108075</v>
      </c>
      <c r="B270" t="s">
        <v>358</v>
      </c>
      <c r="C270" t="s">
        <v>354</v>
      </c>
      <c r="D270" t="s">
        <v>333</v>
      </c>
      <c r="E270" t="s">
        <v>32</v>
      </c>
      <c r="F270">
        <v>1</v>
      </c>
      <c r="G270">
        <v>876</v>
      </c>
      <c r="H270">
        <v>146</v>
      </c>
      <c r="I270">
        <v>3.2</v>
      </c>
      <c r="J270">
        <v>19.8</v>
      </c>
      <c r="K270">
        <v>85.2</v>
      </c>
      <c r="L270">
        <v>21.9</v>
      </c>
      <c r="M270">
        <v>42</v>
      </c>
      <c r="N270">
        <v>39755</v>
      </c>
      <c r="O270">
        <v>527.9</v>
      </c>
      <c r="P270">
        <v>5668596</v>
      </c>
      <c r="Q270">
        <v>6038268</v>
      </c>
      <c r="R270">
        <v>-369672</v>
      </c>
      <c r="S270">
        <v>6471</v>
      </c>
      <c r="T270">
        <v>6893</v>
      </c>
      <c r="U270">
        <v>-422</v>
      </c>
      <c r="V270">
        <v>308</v>
      </c>
      <c r="W270">
        <v>4.4683011751051804</v>
      </c>
      <c r="X270">
        <v>1.2671920877762299</v>
      </c>
      <c r="Y270">
        <v>42.7</v>
      </c>
      <c r="Z270">
        <v>1</v>
      </c>
      <c r="AA270">
        <v>0</v>
      </c>
      <c r="AB270">
        <v>1</v>
      </c>
      <c r="AC270">
        <v>0</v>
      </c>
    </row>
    <row r="271" spans="1:29" x14ac:dyDescent="0.35">
      <c r="A271">
        <v>108076</v>
      </c>
      <c r="B271" t="s">
        <v>359</v>
      </c>
      <c r="C271" t="s">
        <v>354</v>
      </c>
      <c r="D271" t="s">
        <v>333</v>
      </c>
      <c r="E271" t="s">
        <v>32</v>
      </c>
      <c r="F271">
        <v>1</v>
      </c>
      <c r="G271">
        <v>1982</v>
      </c>
      <c r="H271">
        <v>247</v>
      </c>
      <c r="I271">
        <v>2.7</v>
      </c>
      <c r="J271">
        <v>8.6</v>
      </c>
      <c r="K271">
        <v>80.599999999999994</v>
      </c>
      <c r="L271">
        <v>18.3</v>
      </c>
      <c r="M271">
        <v>115</v>
      </c>
      <c r="N271">
        <v>37538</v>
      </c>
      <c r="O271">
        <v>527.9</v>
      </c>
      <c r="P271">
        <v>11180462</v>
      </c>
      <c r="Q271">
        <v>11251814</v>
      </c>
      <c r="R271">
        <v>-71352</v>
      </c>
      <c r="S271">
        <v>5641</v>
      </c>
      <c r="T271">
        <v>5677</v>
      </c>
      <c r="U271">
        <v>-36</v>
      </c>
      <c r="V271">
        <v>243</v>
      </c>
      <c r="W271">
        <v>4.2804298044741902</v>
      </c>
      <c r="X271">
        <v>2.8541038822903699</v>
      </c>
      <c r="Y271">
        <v>48.4</v>
      </c>
      <c r="Z271">
        <v>1</v>
      </c>
      <c r="AA271">
        <v>1</v>
      </c>
      <c r="AB271">
        <v>1</v>
      </c>
      <c r="AC271">
        <v>0</v>
      </c>
    </row>
    <row r="272" spans="1:29" x14ac:dyDescent="0.35">
      <c r="A272">
        <v>108079</v>
      </c>
      <c r="B272" t="s">
        <v>360</v>
      </c>
      <c r="C272" t="s">
        <v>354</v>
      </c>
      <c r="D272" t="s">
        <v>333</v>
      </c>
      <c r="E272" t="s">
        <v>32</v>
      </c>
      <c r="F272">
        <v>1</v>
      </c>
      <c r="G272">
        <v>1176</v>
      </c>
      <c r="H272">
        <v>193</v>
      </c>
      <c r="I272">
        <v>1</v>
      </c>
      <c r="J272">
        <v>9.8000000000000007</v>
      </c>
      <c r="K272">
        <v>93.8</v>
      </c>
      <c r="L272">
        <v>18.5</v>
      </c>
      <c r="M272">
        <v>63</v>
      </c>
      <c r="N272">
        <v>38902</v>
      </c>
      <c r="O272">
        <v>527.9</v>
      </c>
      <c r="P272">
        <v>6075216</v>
      </c>
      <c r="Q272">
        <v>6115200</v>
      </c>
      <c r="R272">
        <v>-39984</v>
      </c>
      <c r="S272">
        <v>5166</v>
      </c>
      <c r="T272">
        <v>5200</v>
      </c>
      <c r="U272">
        <v>-34</v>
      </c>
      <c r="V272">
        <v>238</v>
      </c>
      <c r="W272">
        <v>4.5769230769230802</v>
      </c>
      <c r="X272">
        <v>0.696864111498258</v>
      </c>
      <c r="Y272">
        <v>39.6</v>
      </c>
      <c r="Z272">
        <v>1</v>
      </c>
      <c r="AA272">
        <v>0</v>
      </c>
      <c r="AB272">
        <v>1</v>
      </c>
      <c r="AC272">
        <v>0</v>
      </c>
    </row>
    <row r="273" spans="1:29" x14ac:dyDescent="0.35">
      <c r="A273">
        <v>108083</v>
      </c>
      <c r="B273" t="s">
        <v>361</v>
      </c>
      <c r="C273" t="s">
        <v>354</v>
      </c>
      <c r="D273" t="s">
        <v>333</v>
      </c>
      <c r="E273" t="s">
        <v>32</v>
      </c>
      <c r="F273">
        <v>1</v>
      </c>
      <c r="G273">
        <v>1371</v>
      </c>
      <c r="H273">
        <v>222</v>
      </c>
      <c r="I273">
        <v>0.9</v>
      </c>
      <c r="J273">
        <v>5</v>
      </c>
      <c r="K273">
        <v>98.7</v>
      </c>
      <c r="L273">
        <v>18</v>
      </c>
      <c r="M273">
        <v>78</v>
      </c>
      <c r="N273">
        <v>37648</v>
      </c>
      <c r="O273">
        <v>527.9</v>
      </c>
      <c r="P273">
        <v>6771369</v>
      </c>
      <c r="Q273">
        <v>6909840</v>
      </c>
      <c r="R273">
        <v>-138471</v>
      </c>
      <c r="S273">
        <v>4939</v>
      </c>
      <c r="T273">
        <v>5040</v>
      </c>
      <c r="U273">
        <v>-101</v>
      </c>
      <c r="V273">
        <v>247</v>
      </c>
      <c r="W273">
        <v>4.9007936507936503</v>
      </c>
      <c r="X273">
        <v>1.4780319902814301</v>
      </c>
      <c r="Y273">
        <v>49.3</v>
      </c>
      <c r="Z273">
        <v>1</v>
      </c>
      <c r="AA273">
        <v>0</v>
      </c>
      <c r="AB273">
        <v>1</v>
      </c>
      <c r="AC273">
        <v>0</v>
      </c>
    </row>
    <row r="274" spans="1:29" x14ac:dyDescent="0.35">
      <c r="A274">
        <v>108085</v>
      </c>
      <c r="B274" t="s">
        <v>362</v>
      </c>
      <c r="C274" t="s">
        <v>354</v>
      </c>
      <c r="D274" t="s">
        <v>333</v>
      </c>
      <c r="E274" t="s">
        <v>32</v>
      </c>
      <c r="F274">
        <v>1</v>
      </c>
      <c r="G274">
        <v>1323</v>
      </c>
      <c r="H274">
        <v>200</v>
      </c>
      <c r="I274">
        <v>0.4</v>
      </c>
      <c r="J274">
        <v>5.3</v>
      </c>
      <c r="K274">
        <v>96.8</v>
      </c>
      <c r="L274">
        <v>18</v>
      </c>
      <c r="M274">
        <v>76</v>
      </c>
      <c r="N274">
        <v>40407</v>
      </c>
      <c r="O274">
        <v>527.9</v>
      </c>
      <c r="P274">
        <v>6585894</v>
      </c>
      <c r="Q274">
        <v>6625584</v>
      </c>
      <c r="R274">
        <v>-39690</v>
      </c>
      <c r="S274">
        <v>4978</v>
      </c>
      <c r="T274">
        <v>5008</v>
      </c>
      <c r="U274">
        <v>-30</v>
      </c>
      <c r="V274">
        <v>194</v>
      </c>
      <c r="W274">
        <v>3.8738019169329099</v>
      </c>
      <c r="X274">
        <v>4.8413017276014498</v>
      </c>
      <c r="Y274">
        <v>47.5</v>
      </c>
      <c r="Z274">
        <v>1</v>
      </c>
      <c r="AA274">
        <v>0</v>
      </c>
      <c r="AB274">
        <v>1</v>
      </c>
      <c r="AC274">
        <v>0</v>
      </c>
    </row>
    <row r="275" spans="1:29" x14ac:dyDescent="0.35">
      <c r="A275">
        <v>108088</v>
      </c>
      <c r="B275" t="s">
        <v>363</v>
      </c>
      <c r="C275" t="s">
        <v>354</v>
      </c>
      <c r="D275" t="s">
        <v>333</v>
      </c>
      <c r="E275" t="s">
        <v>32</v>
      </c>
      <c r="F275">
        <v>1</v>
      </c>
      <c r="G275">
        <v>670</v>
      </c>
      <c r="H275">
        <v>114</v>
      </c>
      <c r="I275">
        <v>0.3</v>
      </c>
      <c r="J275">
        <v>7.8</v>
      </c>
      <c r="K275">
        <v>87.8</v>
      </c>
      <c r="L275">
        <v>16.399999999999999</v>
      </c>
      <c r="M275">
        <v>41</v>
      </c>
      <c r="N275">
        <v>37614</v>
      </c>
      <c r="O275">
        <v>527.9</v>
      </c>
      <c r="P275">
        <v>3561050</v>
      </c>
      <c r="Q275">
        <v>4150650</v>
      </c>
      <c r="R275">
        <v>-589600</v>
      </c>
      <c r="S275">
        <v>5315</v>
      </c>
      <c r="T275">
        <v>6195</v>
      </c>
      <c r="U275">
        <v>-880</v>
      </c>
      <c r="V275">
        <v>383</v>
      </c>
      <c r="W275">
        <v>6.1824051654560099</v>
      </c>
      <c r="X275">
        <v>1.9190968955785499</v>
      </c>
      <c r="Y275">
        <v>46.8</v>
      </c>
      <c r="Z275">
        <v>1</v>
      </c>
      <c r="AA275">
        <v>0</v>
      </c>
      <c r="AB275">
        <v>1</v>
      </c>
      <c r="AC275">
        <v>0</v>
      </c>
    </row>
    <row r="276" spans="1:29" x14ac:dyDescent="0.35">
      <c r="A276">
        <v>108095</v>
      </c>
      <c r="B276" t="s">
        <v>243</v>
      </c>
      <c r="C276" t="s">
        <v>354</v>
      </c>
      <c r="D276" t="s">
        <v>333</v>
      </c>
      <c r="E276" t="s">
        <v>32</v>
      </c>
      <c r="F276">
        <v>1</v>
      </c>
      <c r="G276">
        <v>908</v>
      </c>
      <c r="H276">
        <v>178</v>
      </c>
      <c r="I276">
        <v>1</v>
      </c>
      <c r="J276">
        <v>9.9</v>
      </c>
      <c r="K276">
        <v>73.599999999999994</v>
      </c>
      <c r="L276">
        <v>17.5</v>
      </c>
      <c r="M276">
        <v>51</v>
      </c>
      <c r="N276">
        <v>38688</v>
      </c>
      <c r="O276">
        <v>527.9</v>
      </c>
      <c r="P276">
        <v>4965852</v>
      </c>
      <c r="Q276">
        <v>5019424</v>
      </c>
      <c r="R276">
        <v>-53572</v>
      </c>
      <c r="S276">
        <v>5469</v>
      </c>
      <c r="T276">
        <v>5528</v>
      </c>
      <c r="U276">
        <v>-59</v>
      </c>
      <c r="V276">
        <v>253</v>
      </c>
      <c r="W276">
        <v>4.5767004341534001</v>
      </c>
      <c r="X276">
        <v>1.82848784055586</v>
      </c>
      <c r="Y276">
        <v>54</v>
      </c>
      <c r="Z276">
        <v>1</v>
      </c>
      <c r="AA276">
        <v>0</v>
      </c>
      <c r="AB276">
        <v>0</v>
      </c>
      <c r="AC276">
        <v>0</v>
      </c>
    </row>
    <row r="277" spans="1:29" x14ac:dyDescent="0.35">
      <c r="A277">
        <v>108096</v>
      </c>
      <c r="B277" t="s">
        <v>364</v>
      </c>
      <c r="C277" t="s">
        <v>354</v>
      </c>
      <c r="D277" t="s">
        <v>333</v>
      </c>
      <c r="E277" t="s">
        <v>32</v>
      </c>
      <c r="F277">
        <v>1</v>
      </c>
      <c r="G277">
        <v>959</v>
      </c>
      <c r="H277">
        <v>192</v>
      </c>
      <c r="I277">
        <v>3.3</v>
      </c>
      <c r="J277">
        <v>17.8</v>
      </c>
      <c r="K277">
        <v>80.5</v>
      </c>
      <c r="L277">
        <v>14.4</v>
      </c>
      <c r="M277">
        <v>67</v>
      </c>
      <c r="N277">
        <v>37544</v>
      </c>
      <c r="O277">
        <v>527.9</v>
      </c>
      <c r="P277">
        <v>5695501</v>
      </c>
      <c r="Q277">
        <v>5911276</v>
      </c>
      <c r="R277">
        <v>-215775</v>
      </c>
      <c r="S277">
        <v>5939</v>
      </c>
      <c r="T277">
        <v>6164</v>
      </c>
      <c r="U277">
        <v>-225</v>
      </c>
      <c r="V277">
        <v>309</v>
      </c>
      <c r="W277">
        <v>5.0129785853342002</v>
      </c>
      <c r="X277">
        <v>2.6267048324633802</v>
      </c>
      <c r="Y277">
        <v>45</v>
      </c>
      <c r="Z277">
        <v>1</v>
      </c>
      <c r="AA277">
        <v>0</v>
      </c>
      <c r="AB277">
        <v>0</v>
      </c>
      <c r="AC277">
        <v>0</v>
      </c>
    </row>
    <row r="278" spans="1:29" x14ac:dyDescent="0.35">
      <c r="A278">
        <v>108097</v>
      </c>
      <c r="B278" t="s">
        <v>365</v>
      </c>
      <c r="C278" t="s">
        <v>354</v>
      </c>
      <c r="D278" t="s">
        <v>333</v>
      </c>
      <c r="E278" t="s">
        <v>32</v>
      </c>
      <c r="F278">
        <v>1</v>
      </c>
      <c r="G278">
        <v>907</v>
      </c>
      <c r="H278">
        <v>172</v>
      </c>
      <c r="I278">
        <v>0.8</v>
      </c>
      <c r="J278">
        <v>22.4</v>
      </c>
      <c r="K278">
        <v>54.7</v>
      </c>
      <c r="L278">
        <v>15.6</v>
      </c>
      <c r="M278">
        <v>58</v>
      </c>
      <c r="N278">
        <v>40725</v>
      </c>
      <c r="O278">
        <v>527.9</v>
      </c>
      <c r="P278">
        <v>5427488</v>
      </c>
      <c r="Q278">
        <v>5679634</v>
      </c>
      <c r="R278">
        <v>-252146</v>
      </c>
      <c r="S278">
        <v>5984</v>
      </c>
      <c r="T278">
        <v>6262</v>
      </c>
      <c r="U278">
        <v>-278</v>
      </c>
      <c r="V278">
        <v>317</v>
      </c>
      <c r="W278">
        <v>5.0622804215905504</v>
      </c>
      <c r="X278">
        <v>1.8215240641711199</v>
      </c>
      <c r="Y278">
        <v>41.3</v>
      </c>
      <c r="Z278">
        <v>1</v>
      </c>
      <c r="AA278">
        <v>0</v>
      </c>
      <c r="AB278">
        <v>0</v>
      </c>
      <c r="AC278">
        <v>0</v>
      </c>
    </row>
    <row r="279" spans="1:29" x14ac:dyDescent="0.35">
      <c r="A279">
        <v>108271</v>
      </c>
      <c r="B279" t="s">
        <v>366</v>
      </c>
      <c r="C279" t="s">
        <v>367</v>
      </c>
      <c r="D279" t="s">
        <v>333</v>
      </c>
      <c r="E279" t="s">
        <v>32</v>
      </c>
      <c r="F279">
        <v>1</v>
      </c>
      <c r="G279">
        <v>1470</v>
      </c>
      <c r="H279">
        <v>275</v>
      </c>
      <c r="I279">
        <v>1.3</v>
      </c>
      <c r="J279">
        <v>9.6999999999999993</v>
      </c>
      <c r="K279">
        <v>89.3</v>
      </c>
      <c r="L279">
        <v>16.399999999999999</v>
      </c>
      <c r="M279">
        <v>90</v>
      </c>
      <c r="N279">
        <v>38509</v>
      </c>
      <c r="O279">
        <v>479.8</v>
      </c>
      <c r="P279">
        <v>7996800</v>
      </c>
      <c r="Q279">
        <v>7893900</v>
      </c>
      <c r="R279">
        <v>102900</v>
      </c>
      <c r="S279">
        <v>5440</v>
      </c>
      <c r="T279">
        <v>5370</v>
      </c>
      <c r="U279">
        <v>70</v>
      </c>
      <c r="V279">
        <v>353</v>
      </c>
      <c r="W279">
        <v>6.5735567970204798</v>
      </c>
      <c r="X279">
        <v>2.59191176470588</v>
      </c>
      <c r="Y279">
        <v>48.1</v>
      </c>
      <c r="Z279">
        <v>1</v>
      </c>
      <c r="AA279">
        <v>0</v>
      </c>
      <c r="AB279">
        <v>0</v>
      </c>
      <c r="AC279">
        <v>0</v>
      </c>
    </row>
    <row r="280" spans="1:29" x14ac:dyDescent="0.35">
      <c r="A280">
        <v>108410</v>
      </c>
      <c r="B280" t="s">
        <v>368</v>
      </c>
      <c r="C280" t="s">
        <v>369</v>
      </c>
      <c r="D280" t="s">
        <v>370</v>
      </c>
      <c r="E280" t="s">
        <v>32</v>
      </c>
      <c r="F280">
        <v>1</v>
      </c>
      <c r="G280">
        <v>577</v>
      </c>
      <c r="H280">
        <v>102</v>
      </c>
      <c r="I280">
        <v>1.5</v>
      </c>
      <c r="J280">
        <v>35.9</v>
      </c>
      <c r="K280">
        <v>94.1</v>
      </c>
      <c r="L280">
        <v>13.4</v>
      </c>
      <c r="M280">
        <v>44</v>
      </c>
      <c r="N280">
        <v>35482</v>
      </c>
      <c r="O280">
        <v>487.3</v>
      </c>
      <c r="P280">
        <v>4669084</v>
      </c>
      <c r="Q280">
        <v>4714090</v>
      </c>
      <c r="R280">
        <v>-45006</v>
      </c>
      <c r="S280">
        <v>8092</v>
      </c>
      <c r="T280">
        <v>8170</v>
      </c>
      <c r="U280">
        <v>-78</v>
      </c>
      <c r="V280">
        <v>374</v>
      </c>
      <c r="W280">
        <v>4.57772337821297</v>
      </c>
      <c r="X280">
        <v>6.54967869500741</v>
      </c>
      <c r="Y280">
        <v>42.5</v>
      </c>
      <c r="Z280">
        <v>1</v>
      </c>
      <c r="AA280">
        <v>0</v>
      </c>
      <c r="AB280">
        <v>0</v>
      </c>
      <c r="AC280">
        <v>0</v>
      </c>
    </row>
    <row r="281" spans="1:29" x14ac:dyDescent="0.35">
      <c r="A281">
        <v>108524</v>
      </c>
      <c r="B281" t="s">
        <v>371</v>
      </c>
      <c r="C281" t="s">
        <v>372</v>
      </c>
      <c r="D281" t="s">
        <v>370</v>
      </c>
      <c r="E281" t="s">
        <v>32</v>
      </c>
      <c r="F281">
        <v>1</v>
      </c>
      <c r="G281">
        <v>1640</v>
      </c>
      <c r="H281">
        <v>281</v>
      </c>
      <c r="I281">
        <v>0.8</v>
      </c>
      <c r="J281">
        <v>22.4</v>
      </c>
      <c r="K281">
        <v>97.3</v>
      </c>
      <c r="L281">
        <v>14.2</v>
      </c>
      <c r="M281">
        <v>116</v>
      </c>
      <c r="N281">
        <v>37023</v>
      </c>
      <c r="O281">
        <v>508.8</v>
      </c>
      <c r="P281">
        <v>10417280</v>
      </c>
      <c r="Q281">
        <v>10476320</v>
      </c>
      <c r="R281">
        <v>-59040</v>
      </c>
      <c r="S281">
        <v>6352</v>
      </c>
      <c r="T281">
        <v>6388</v>
      </c>
      <c r="U281">
        <v>-36</v>
      </c>
      <c r="V281">
        <v>366</v>
      </c>
      <c r="W281">
        <v>5.7294927989981197</v>
      </c>
      <c r="X281">
        <v>4.3293450881612099</v>
      </c>
      <c r="Y281">
        <v>36.6</v>
      </c>
      <c r="Z281">
        <v>1</v>
      </c>
      <c r="AA281">
        <v>0</v>
      </c>
      <c r="AB281">
        <v>1</v>
      </c>
      <c r="AC281">
        <v>0</v>
      </c>
    </row>
    <row r="282" spans="1:29" x14ac:dyDescent="0.35">
      <c r="A282">
        <v>108531</v>
      </c>
      <c r="B282" t="s">
        <v>373</v>
      </c>
      <c r="C282" t="s">
        <v>372</v>
      </c>
      <c r="D282" t="s">
        <v>370</v>
      </c>
      <c r="E282" t="s">
        <v>32</v>
      </c>
      <c r="F282">
        <v>1</v>
      </c>
      <c r="G282">
        <v>1920</v>
      </c>
      <c r="H282">
        <v>289</v>
      </c>
      <c r="I282">
        <v>0.9</v>
      </c>
      <c r="J282">
        <v>18</v>
      </c>
      <c r="K282">
        <v>79.2</v>
      </c>
      <c r="L282">
        <v>16.3</v>
      </c>
      <c r="M282">
        <v>115</v>
      </c>
      <c r="N282">
        <v>39249</v>
      </c>
      <c r="O282">
        <v>508.8</v>
      </c>
      <c r="P282">
        <v>10719360</v>
      </c>
      <c r="Q282">
        <v>10761600</v>
      </c>
      <c r="R282">
        <v>-42240</v>
      </c>
      <c r="S282">
        <v>5583</v>
      </c>
      <c r="T282">
        <v>5605</v>
      </c>
      <c r="U282">
        <v>-22</v>
      </c>
      <c r="V282">
        <v>245</v>
      </c>
      <c r="W282">
        <v>4.3710972346119501</v>
      </c>
      <c r="X282">
        <v>1.6299480566003901</v>
      </c>
      <c r="Y282">
        <v>43.8</v>
      </c>
      <c r="Z282">
        <v>1</v>
      </c>
      <c r="AA282">
        <v>0</v>
      </c>
      <c r="AB282">
        <v>1</v>
      </c>
      <c r="AC282">
        <v>0</v>
      </c>
    </row>
    <row r="283" spans="1:29" x14ac:dyDescent="0.35">
      <c r="A283">
        <v>108627</v>
      </c>
      <c r="B283" t="s">
        <v>374</v>
      </c>
      <c r="C283" t="s">
        <v>375</v>
      </c>
      <c r="D283" t="s">
        <v>370</v>
      </c>
      <c r="E283" t="s">
        <v>32</v>
      </c>
      <c r="F283">
        <v>1</v>
      </c>
      <c r="G283">
        <v>718</v>
      </c>
      <c r="H283">
        <v>161</v>
      </c>
      <c r="I283">
        <v>0.8</v>
      </c>
      <c r="J283">
        <v>7.9</v>
      </c>
      <c r="K283">
        <v>97.9</v>
      </c>
      <c r="L283">
        <v>15.2</v>
      </c>
      <c r="M283">
        <v>47</v>
      </c>
      <c r="N283">
        <v>40775</v>
      </c>
      <c r="O283">
        <v>514.79999999999995</v>
      </c>
      <c r="P283">
        <v>3877918</v>
      </c>
      <c r="Q283">
        <v>3933204</v>
      </c>
      <c r="R283">
        <v>-55286</v>
      </c>
      <c r="S283">
        <v>5401</v>
      </c>
      <c r="T283">
        <v>5478</v>
      </c>
      <c r="U283">
        <v>-77</v>
      </c>
      <c r="V283">
        <v>158</v>
      </c>
      <c r="W283">
        <v>2.88426433004746</v>
      </c>
      <c r="X283">
        <v>1.35160155526754</v>
      </c>
      <c r="Y283">
        <v>55.9</v>
      </c>
      <c r="Z283">
        <v>1</v>
      </c>
      <c r="AA283">
        <v>0</v>
      </c>
      <c r="AB283">
        <v>0</v>
      </c>
      <c r="AC283">
        <v>0</v>
      </c>
    </row>
    <row r="284" spans="1:29" x14ac:dyDescent="0.35">
      <c r="A284">
        <v>108628</v>
      </c>
      <c r="B284" t="s">
        <v>376</v>
      </c>
      <c r="C284" t="s">
        <v>375</v>
      </c>
      <c r="D284" t="s">
        <v>370</v>
      </c>
      <c r="E284" t="s">
        <v>32</v>
      </c>
      <c r="F284">
        <v>1</v>
      </c>
      <c r="G284">
        <v>338</v>
      </c>
      <c r="H284">
        <v>74</v>
      </c>
      <c r="I284">
        <v>7.1</v>
      </c>
      <c r="J284">
        <v>34.1</v>
      </c>
      <c r="K284">
        <v>97.5</v>
      </c>
      <c r="L284">
        <v>12</v>
      </c>
      <c r="M284">
        <v>27</v>
      </c>
      <c r="N284">
        <v>38547</v>
      </c>
      <c r="O284">
        <v>514.79999999999995</v>
      </c>
      <c r="P284">
        <v>3075462</v>
      </c>
      <c r="Q284">
        <v>3457740</v>
      </c>
      <c r="R284">
        <v>-382278</v>
      </c>
      <c r="S284">
        <v>9099</v>
      </c>
      <c r="T284">
        <v>10230</v>
      </c>
      <c r="U284">
        <v>-1131</v>
      </c>
      <c r="V284">
        <v>395</v>
      </c>
      <c r="W284">
        <v>3.8611925708699899</v>
      </c>
      <c r="X284">
        <v>5.5390702274975299</v>
      </c>
      <c r="Y284">
        <v>40.1</v>
      </c>
      <c r="Z284">
        <v>1</v>
      </c>
      <c r="AA284">
        <v>0</v>
      </c>
      <c r="AB284">
        <v>0</v>
      </c>
      <c r="AC284">
        <v>0</v>
      </c>
    </row>
    <row r="285" spans="1:29" x14ac:dyDescent="0.35">
      <c r="A285">
        <v>108638</v>
      </c>
      <c r="B285" t="s">
        <v>377</v>
      </c>
      <c r="C285" t="s">
        <v>375</v>
      </c>
      <c r="D285" t="s">
        <v>370</v>
      </c>
      <c r="E285" t="s">
        <v>32</v>
      </c>
      <c r="F285">
        <v>1</v>
      </c>
      <c r="G285">
        <v>1598</v>
      </c>
      <c r="H285">
        <v>351</v>
      </c>
      <c r="I285">
        <v>1.8</v>
      </c>
      <c r="J285">
        <v>3.1</v>
      </c>
      <c r="K285">
        <v>96.2</v>
      </c>
      <c r="L285">
        <v>14.9</v>
      </c>
      <c r="M285">
        <v>108</v>
      </c>
      <c r="N285">
        <v>39701</v>
      </c>
      <c r="O285">
        <v>514.79999999999995</v>
      </c>
      <c r="P285">
        <v>8268052</v>
      </c>
      <c r="Q285">
        <v>8665954</v>
      </c>
      <c r="R285">
        <v>-397902</v>
      </c>
      <c r="S285">
        <v>5174</v>
      </c>
      <c r="T285">
        <v>5423</v>
      </c>
      <c r="U285">
        <v>-249</v>
      </c>
      <c r="V285">
        <v>208</v>
      </c>
      <c r="W285">
        <v>3.8355153973815201</v>
      </c>
      <c r="X285">
        <v>4.0394279087746403</v>
      </c>
      <c r="Y285">
        <v>52.9</v>
      </c>
      <c r="Z285">
        <v>1</v>
      </c>
      <c r="AA285">
        <v>0</v>
      </c>
      <c r="AB285">
        <v>1</v>
      </c>
      <c r="AC285">
        <v>0</v>
      </c>
    </row>
    <row r="286" spans="1:29" x14ac:dyDescent="0.35">
      <c r="A286">
        <v>108639</v>
      </c>
      <c r="B286" t="s">
        <v>378</v>
      </c>
      <c r="C286" t="s">
        <v>375</v>
      </c>
      <c r="D286" t="s">
        <v>370</v>
      </c>
      <c r="E286" t="s">
        <v>32</v>
      </c>
      <c r="F286">
        <v>1</v>
      </c>
      <c r="G286">
        <v>1158</v>
      </c>
      <c r="H286">
        <v>201</v>
      </c>
      <c r="I286">
        <v>1.9</v>
      </c>
      <c r="J286">
        <v>12.7</v>
      </c>
      <c r="K286">
        <v>98.1</v>
      </c>
      <c r="L286">
        <v>16.600000000000001</v>
      </c>
      <c r="M286">
        <v>71</v>
      </c>
      <c r="N286">
        <v>39667</v>
      </c>
      <c r="O286">
        <v>514.79999999999995</v>
      </c>
      <c r="P286">
        <v>6399108</v>
      </c>
      <c r="Q286">
        <v>6253200</v>
      </c>
      <c r="R286">
        <v>145908</v>
      </c>
      <c r="S286">
        <v>5526</v>
      </c>
      <c r="T286">
        <v>5400</v>
      </c>
      <c r="U286">
        <v>126</v>
      </c>
      <c r="V286">
        <v>250</v>
      </c>
      <c r="W286">
        <v>4.6296296296296298</v>
      </c>
      <c r="X286">
        <v>1.6648570394498701</v>
      </c>
      <c r="Y286">
        <v>48.1</v>
      </c>
      <c r="Z286">
        <v>1</v>
      </c>
      <c r="AA286">
        <v>0</v>
      </c>
      <c r="AB286">
        <v>1</v>
      </c>
      <c r="AC286">
        <v>0</v>
      </c>
    </row>
    <row r="287" spans="1:29" x14ac:dyDescent="0.35">
      <c r="A287">
        <v>108640</v>
      </c>
      <c r="B287" t="s">
        <v>379</v>
      </c>
      <c r="C287" t="s">
        <v>375</v>
      </c>
      <c r="D287" t="s">
        <v>370</v>
      </c>
      <c r="E287" t="s">
        <v>32</v>
      </c>
      <c r="F287">
        <v>1</v>
      </c>
      <c r="G287">
        <v>1180</v>
      </c>
      <c r="H287">
        <v>213</v>
      </c>
      <c r="I287">
        <v>2.1</v>
      </c>
      <c r="J287">
        <v>16.899999999999999</v>
      </c>
      <c r="K287">
        <v>93.6</v>
      </c>
      <c r="L287">
        <v>16.100000000000001</v>
      </c>
      <c r="M287">
        <v>73</v>
      </c>
      <c r="N287">
        <v>39823</v>
      </c>
      <c r="O287">
        <v>514.79999999999995</v>
      </c>
      <c r="P287">
        <v>7196820</v>
      </c>
      <c r="Q287">
        <v>7231040</v>
      </c>
      <c r="R287">
        <v>-34220</v>
      </c>
      <c r="S287">
        <v>6099</v>
      </c>
      <c r="T287">
        <v>6128</v>
      </c>
      <c r="U287">
        <v>-29</v>
      </c>
      <c r="V287">
        <v>271</v>
      </c>
      <c r="W287">
        <v>4.4223237597911202</v>
      </c>
      <c r="X287">
        <v>0.31152647975077902</v>
      </c>
      <c r="Y287">
        <v>40.799999999999997</v>
      </c>
      <c r="Z287">
        <v>1</v>
      </c>
      <c r="AA287">
        <v>0</v>
      </c>
      <c r="AB287">
        <v>1</v>
      </c>
      <c r="AC287">
        <v>0</v>
      </c>
    </row>
    <row r="288" spans="1:29" x14ac:dyDescent="0.35">
      <c r="A288">
        <v>108641</v>
      </c>
      <c r="B288" t="s">
        <v>380</v>
      </c>
      <c r="C288" t="s">
        <v>375</v>
      </c>
      <c r="D288" t="s">
        <v>370</v>
      </c>
      <c r="E288" t="s">
        <v>32</v>
      </c>
      <c r="F288">
        <v>1</v>
      </c>
      <c r="G288">
        <v>743</v>
      </c>
      <c r="H288">
        <v>122</v>
      </c>
      <c r="I288">
        <v>1.3</v>
      </c>
      <c r="J288">
        <v>18</v>
      </c>
      <c r="K288">
        <v>97.1</v>
      </c>
      <c r="L288">
        <v>13</v>
      </c>
      <c r="M288">
        <v>63</v>
      </c>
      <c r="N288">
        <v>38750</v>
      </c>
      <c r="O288">
        <v>514.79999999999995</v>
      </c>
      <c r="P288">
        <v>6801422</v>
      </c>
      <c r="Q288">
        <v>6432151</v>
      </c>
      <c r="R288">
        <v>369271</v>
      </c>
      <c r="S288">
        <v>9154</v>
      </c>
      <c r="T288">
        <v>8657</v>
      </c>
      <c r="U288">
        <v>497</v>
      </c>
      <c r="V288">
        <v>520</v>
      </c>
      <c r="W288">
        <v>6.0066997805244302</v>
      </c>
      <c r="X288">
        <v>24.218920690408599</v>
      </c>
      <c r="Y288">
        <v>45</v>
      </c>
      <c r="Z288">
        <v>1</v>
      </c>
      <c r="AA288">
        <v>0</v>
      </c>
      <c r="AB288">
        <v>1</v>
      </c>
      <c r="AC288">
        <v>0</v>
      </c>
    </row>
    <row r="289" spans="1:29" x14ac:dyDescent="0.35">
      <c r="A289">
        <v>108642</v>
      </c>
      <c r="B289" t="s">
        <v>381</v>
      </c>
      <c r="C289" t="s">
        <v>375</v>
      </c>
      <c r="D289" t="s">
        <v>370</v>
      </c>
      <c r="E289" t="s">
        <v>32</v>
      </c>
      <c r="F289">
        <v>1</v>
      </c>
      <c r="G289">
        <v>479</v>
      </c>
      <c r="H289">
        <v>104</v>
      </c>
      <c r="I289">
        <v>2.2999999999999998</v>
      </c>
      <c r="J289">
        <v>11.9</v>
      </c>
      <c r="K289">
        <v>96.3</v>
      </c>
      <c r="L289">
        <v>9.1</v>
      </c>
      <c r="M289">
        <v>47</v>
      </c>
      <c r="N289">
        <v>40653</v>
      </c>
      <c r="O289">
        <v>514.79999999999995</v>
      </c>
      <c r="P289">
        <v>3179123</v>
      </c>
      <c r="Q289">
        <v>3862177</v>
      </c>
      <c r="R289">
        <v>-683054</v>
      </c>
      <c r="S289">
        <v>6637</v>
      </c>
      <c r="T289">
        <v>8063</v>
      </c>
      <c r="U289">
        <v>-1426</v>
      </c>
      <c r="V289">
        <v>293</v>
      </c>
      <c r="W289">
        <v>3.6338831700359702</v>
      </c>
      <c r="X289">
        <v>5.9816182009944203</v>
      </c>
      <c r="Y289">
        <v>47.3</v>
      </c>
      <c r="Z289">
        <v>1</v>
      </c>
      <c r="AA289">
        <v>0</v>
      </c>
      <c r="AB289">
        <v>1</v>
      </c>
      <c r="AC289">
        <v>0</v>
      </c>
    </row>
    <row r="290" spans="1:29" x14ac:dyDescent="0.35">
      <c r="A290">
        <v>108644</v>
      </c>
      <c r="B290" t="s">
        <v>382</v>
      </c>
      <c r="C290" t="s">
        <v>375</v>
      </c>
      <c r="D290" t="s">
        <v>370</v>
      </c>
      <c r="E290" t="s">
        <v>32</v>
      </c>
      <c r="F290">
        <v>1</v>
      </c>
      <c r="G290">
        <v>793</v>
      </c>
      <c r="H290">
        <v>143</v>
      </c>
      <c r="I290">
        <v>3</v>
      </c>
      <c r="J290">
        <v>18.399999999999999</v>
      </c>
      <c r="K290">
        <v>97.5</v>
      </c>
      <c r="L290">
        <v>14</v>
      </c>
      <c r="M290">
        <v>57</v>
      </c>
      <c r="N290">
        <v>39992</v>
      </c>
      <c r="O290">
        <v>514.79999999999995</v>
      </c>
      <c r="P290">
        <v>5419362</v>
      </c>
      <c r="Q290">
        <v>5416190</v>
      </c>
      <c r="R290">
        <v>3172</v>
      </c>
      <c r="S290">
        <v>6834</v>
      </c>
      <c r="T290">
        <v>6830</v>
      </c>
      <c r="U290">
        <v>4</v>
      </c>
      <c r="V290">
        <v>355</v>
      </c>
      <c r="W290">
        <v>5.1976573938506601</v>
      </c>
      <c r="X290">
        <v>5.4872695346795402</v>
      </c>
      <c r="Y290">
        <v>45.3</v>
      </c>
      <c r="Z290">
        <v>1</v>
      </c>
      <c r="AA290">
        <v>0</v>
      </c>
      <c r="AB290">
        <v>0</v>
      </c>
      <c r="AC290">
        <v>0</v>
      </c>
    </row>
    <row r="291" spans="1:29" x14ac:dyDescent="0.35">
      <c r="A291">
        <v>108645</v>
      </c>
      <c r="B291" t="s">
        <v>383</v>
      </c>
      <c r="C291" t="s">
        <v>375</v>
      </c>
      <c r="D291" t="s">
        <v>370</v>
      </c>
      <c r="E291" t="s">
        <v>32</v>
      </c>
      <c r="F291">
        <v>1</v>
      </c>
      <c r="G291">
        <v>846</v>
      </c>
      <c r="H291">
        <v>135</v>
      </c>
      <c r="I291">
        <v>3.9</v>
      </c>
      <c r="J291">
        <v>17.5</v>
      </c>
      <c r="K291">
        <v>97.3</v>
      </c>
      <c r="L291">
        <v>12.9</v>
      </c>
      <c r="M291">
        <v>60</v>
      </c>
      <c r="N291">
        <v>40517</v>
      </c>
      <c r="O291">
        <v>514.79999999999995</v>
      </c>
      <c r="P291">
        <v>5082768</v>
      </c>
      <c r="Q291">
        <v>5193594</v>
      </c>
      <c r="R291">
        <v>-110826</v>
      </c>
      <c r="S291">
        <v>6008</v>
      </c>
      <c r="T291">
        <v>6139</v>
      </c>
      <c r="U291">
        <v>-131</v>
      </c>
      <c r="V291">
        <v>310</v>
      </c>
      <c r="W291">
        <v>5.0496823586903403</v>
      </c>
      <c r="X291">
        <v>2.3468708388814901</v>
      </c>
      <c r="Y291">
        <v>41.5</v>
      </c>
      <c r="Z291">
        <v>1</v>
      </c>
      <c r="AA291">
        <v>0</v>
      </c>
      <c r="AB291">
        <v>1</v>
      </c>
      <c r="AC291">
        <v>0</v>
      </c>
    </row>
    <row r="292" spans="1:29" x14ac:dyDescent="0.35">
      <c r="A292">
        <v>108727</v>
      </c>
      <c r="B292" t="s">
        <v>384</v>
      </c>
      <c r="C292" t="s">
        <v>385</v>
      </c>
      <c r="D292" t="s">
        <v>370</v>
      </c>
      <c r="E292" t="s">
        <v>32</v>
      </c>
      <c r="F292">
        <v>1</v>
      </c>
      <c r="G292">
        <v>750</v>
      </c>
      <c r="H292">
        <v>136</v>
      </c>
      <c r="I292">
        <v>0.3</v>
      </c>
      <c r="J292">
        <v>36.5</v>
      </c>
      <c r="K292">
        <v>86.2</v>
      </c>
      <c r="L292">
        <v>13.3</v>
      </c>
      <c r="M292">
        <v>57</v>
      </c>
      <c r="N292">
        <v>35412</v>
      </c>
      <c r="O292">
        <v>466.9</v>
      </c>
      <c r="P292">
        <v>4945500</v>
      </c>
      <c r="Q292">
        <v>5132250</v>
      </c>
      <c r="R292">
        <v>-186750</v>
      </c>
      <c r="S292">
        <v>6594</v>
      </c>
      <c r="T292">
        <v>6843</v>
      </c>
      <c r="U292">
        <v>-249</v>
      </c>
      <c r="V292">
        <v>331</v>
      </c>
      <c r="W292">
        <v>4.8370597691071202</v>
      </c>
      <c r="X292">
        <v>2.4264482863209</v>
      </c>
      <c r="Y292">
        <v>42.2</v>
      </c>
      <c r="Z292">
        <v>1</v>
      </c>
      <c r="AA292">
        <v>0</v>
      </c>
      <c r="AB292">
        <v>0</v>
      </c>
      <c r="AC292">
        <v>0</v>
      </c>
    </row>
    <row r="293" spans="1:29" x14ac:dyDescent="0.35">
      <c r="A293">
        <v>108730</v>
      </c>
      <c r="B293" t="s">
        <v>386</v>
      </c>
      <c r="C293" t="s">
        <v>385</v>
      </c>
      <c r="D293" t="s">
        <v>370</v>
      </c>
      <c r="E293" t="s">
        <v>32</v>
      </c>
      <c r="F293">
        <v>1</v>
      </c>
      <c r="G293">
        <v>616</v>
      </c>
      <c r="H293">
        <v>130</v>
      </c>
      <c r="I293">
        <v>1.4</v>
      </c>
      <c r="J293">
        <v>18</v>
      </c>
      <c r="K293">
        <v>99</v>
      </c>
      <c r="L293">
        <v>12.8</v>
      </c>
      <c r="M293">
        <v>46</v>
      </c>
      <c r="N293">
        <v>41038</v>
      </c>
      <c r="O293">
        <v>466.9</v>
      </c>
      <c r="P293">
        <v>4047120</v>
      </c>
      <c r="Q293">
        <v>4758600</v>
      </c>
      <c r="R293">
        <v>-711480</v>
      </c>
      <c r="S293">
        <v>6570</v>
      </c>
      <c r="T293">
        <v>7725</v>
      </c>
      <c r="U293">
        <v>-1155</v>
      </c>
      <c r="V293">
        <v>610</v>
      </c>
      <c r="W293">
        <v>7.8964401294498403</v>
      </c>
      <c r="X293">
        <v>3.0441400304414001</v>
      </c>
      <c r="Y293">
        <v>45.3</v>
      </c>
      <c r="Z293">
        <v>1</v>
      </c>
      <c r="AA293">
        <v>0</v>
      </c>
      <c r="AB293">
        <v>0</v>
      </c>
      <c r="AC293">
        <v>0</v>
      </c>
    </row>
    <row r="294" spans="1:29" x14ac:dyDescent="0.35">
      <c r="A294">
        <v>108731</v>
      </c>
      <c r="B294" t="s">
        <v>387</v>
      </c>
      <c r="C294" t="s">
        <v>385</v>
      </c>
      <c r="D294" t="s">
        <v>370</v>
      </c>
      <c r="E294" t="s">
        <v>32</v>
      </c>
      <c r="F294">
        <v>1</v>
      </c>
      <c r="G294">
        <v>586</v>
      </c>
      <c r="H294">
        <v>150</v>
      </c>
      <c r="I294">
        <v>1.3</v>
      </c>
      <c r="J294">
        <v>25.6</v>
      </c>
      <c r="K294">
        <v>98.7</v>
      </c>
      <c r="L294">
        <v>14.4</v>
      </c>
      <c r="M294">
        <v>44</v>
      </c>
      <c r="N294">
        <v>40007</v>
      </c>
      <c r="O294">
        <v>466.9</v>
      </c>
      <c r="P294">
        <v>3787904</v>
      </c>
      <c r="Q294">
        <v>3769738</v>
      </c>
      <c r="R294">
        <v>18166</v>
      </c>
      <c r="S294">
        <v>6464</v>
      </c>
      <c r="T294">
        <v>6433</v>
      </c>
      <c r="U294">
        <v>31</v>
      </c>
      <c r="V294">
        <v>329</v>
      </c>
      <c r="W294">
        <v>5.1142546245919496</v>
      </c>
      <c r="X294">
        <v>0.75804455445544505</v>
      </c>
      <c r="Y294">
        <v>39</v>
      </c>
      <c r="Z294">
        <v>1</v>
      </c>
      <c r="AA294">
        <v>0</v>
      </c>
      <c r="AB294">
        <v>0</v>
      </c>
      <c r="AC294">
        <v>0</v>
      </c>
    </row>
    <row r="295" spans="1:29" x14ac:dyDescent="0.35">
      <c r="A295">
        <v>108862</v>
      </c>
      <c r="B295" t="s">
        <v>388</v>
      </c>
      <c r="C295" t="s">
        <v>389</v>
      </c>
      <c r="D295" t="s">
        <v>370</v>
      </c>
      <c r="E295" t="s">
        <v>32</v>
      </c>
      <c r="F295">
        <v>1</v>
      </c>
      <c r="G295">
        <v>623</v>
      </c>
      <c r="H295">
        <v>114</v>
      </c>
      <c r="I295">
        <v>1.2</v>
      </c>
      <c r="J295">
        <v>28.6</v>
      </c>
      <c r="K295">
        <v>100</v>
      </c>
      <c r="L295">
        <v>13</v>
      </c>
      <c r="M295">
        <v>44</v>
      </c>
      <c r="N295">
        <v>43822</v>
      </c>
      <c r="O295">
        <v>484.6</v>
      </c>
      <c r="P295">
        <v>3814629</v>
      </c>
      <c r="Q295">
        <v>3959788</v>
      </c>
      <c r="R295">
        <v>-145159</v>
      </c>
      <c r="S295">
        <v>6123</v>
      </c>
      <c r="T295">
        <v>6356</v>
      </c>
      <c r="U295">
        <v>-233</v>
      </c>
      <c r="V295">
        <v>217</v>
      </c>
      <c r="W295">
        <v>3.41409691629956</v>
      </c>
      <c r="X295">
        <v>0.84925690021231404</v>
      </c>
      <c r="Y295">
        <v>43</v>
      </c>
      <c r="Z295">
        <v>1</v>
      </c>
      <c r="AA295">
        <v>0</v>
      </c>
      <c r="AB295">
        <v>0</v>
      </c>
      <c r="AC295">
        <v>0</v>
      </c>
    </row>
    <row r="296" spans="1:29" x14ac:dyDescent="0.35">
      <c r="A296">
        <v>108870</v>
      </c>
      <c r="B296" t="s">
        <v>390</v>
      </c>
      <c r="C296" t="s">
        <v>389</v>
      </c>
      <c r="D296" t="s">
        <v>370</v>
      </c>
      <c r="E296" t="s">
        <v>32</v>
      </c>
      <c r="F296">
        <v>1</v>
      </c>
      <c r="G296">
        <v>1625</v>
      </c>
      <c r="H296">
        <v>207</v>
      </c>
      <c r="I296">
        <v>0.8</v>
      </c>
      <c r="J296">
        <v>8.1</v>
      </c>
      <c r="K296">
        <v>96.3</v>
      </c>
      <c r="L296">
        <v>15.2</v>
      </c>
      <c r="M296">
        <v>104</v>
      </c>
      <c r="N296">
        <v>40682</v>
      </c>
      <c r="O296">
        <v>484.6</v>
      </c>
      <c r="P296">
        <v>7962500</v>
      </c>
      <c r="Q296">
        <v>7808125</v>
      </c>
      <c r="R296">
        <v>154375</v>
      </c>
      <c r="S296">
        <v>4900</v>
      </c>
      <c r="T296">
        <v>4805</v>
      </c>
      <c r="U296">
        <v>95</v>
      </c>
      <c r="V296">
        <v>179</v>
      </c>
      <c r="W296">
        <v>3.7252861602497398</v>
      </c>
      <c r="X296">
        <v>1.71428571428571</v>
      </c>
      <c r="Y296">
        <v>50</v>
      </c>
      <c r="Z296">
        <v>1</v>
      </c>
      <c r="AA296">
        <v>0</v>
      </c>
      <c r="AB296">
        <v>1</v>
      </c>
      <c r="AC296">
        <v>0</v>
      </c>
    </row>
    <row r="297" spans="1:29" x14ac:dyDescent="0.35">
      <c r="A297">
        <v>109319</v>
      </c>
      <c r="B297" t="s">
        <v>391</v>
      </c>
      <c r="C297" t="s">
        <v>392</v>
      </c>
      <c r="D297" t="s">
        <v>393</v>
      </c>
      <c r="E297" t="s">
        <v>32</v>
      </c>
      <c r="F297">
        <v>1</v>
      </c>
      <c r="G297">
        <v>989</v>
      </c>
      <c r="H297">
        <v>169</v>
      </c>
      <c r="I297">
        <v>3.2</v>
      </c>
      <c r="J297">
        <v>7</v>
      </c>
      <c r="K297">
        <v>96.1</v>
      </c>
      <c r="L297">
        <v>13.8</v>
      </c>
      <c r="M297">
        <v>69</v>
      </c>
      <c r="N297">
        <v>36015</v>
      </c>
      <c r="O297">
        <v>549.79999999999995</v>
      </c>
      <c r="P297">
        <v>5615542</v>
      </c>
      <c r="Q297">
        <v>5781694</v>
      </c>
      <c r="R297">
        <v>-166152</v>
      </c>
      <c r="S297">
        <v>5678</v>
      </c>
      <c r="T297">
        <v>5846</v>
      </c>
      <c r="U297">
        <v>-168</v>
      </c>
      <c r="V297">
        <v>222</v>
      </c>
      <c r="W297">
        <v>3.79746835443038</v>
      </c>
      <c r="X297">
        <v>1.70834800986263</v>
      </c>
      <c r="Y297">
        <v>46.4</v>
      </c>
      <c r="Z297">
        <v>1</v>
      </c>
      <c r="AA297">
        <v>0</v>
      </c>
      <c r="AB297">
        <v>1</v>
      </c>
      <c r="AC297">
        <v>0</v>
      </c>
    </row>
    <row r="298" spans="1:29" x14ac:dyDescent="0.35">
      <c r="A298">
        <v>109324</v>
      </c>
      <c r="B298" t="s">
        <v>394</v>
      </c>
      <c r="C298" t="s">
        <v>392</v>
      </c>
      <c r="D298" t="s">
        <v>393</v>
      </c>
      <c r="E298" t="s">
        <v>32</v>
      </c>
      <c r="F298">
        <v>1</v>
      </c>
      <c r="G298">
        <v>691</v>
      </c>
      <c r="H298">
        <v>117</v>
      </c>
      <c r="I298">
        <v>3.5</v>
      </c>
      <c r="J298">
        <v>5.8</v>
      </c>
      <c r="K298">
        <v>99.3</v>
      </c>
      <c r="L298">
        <v>14.2</v>
      </c>
      <c r="M298">
        <v>50</v>
      </c>
      <c r="N298">
        <v>39074</v>
      </c>
      <c r="O298">
        <v>549.79999999999995</v>
      </c>
      <c r="P298">
        <v>4148764</v>
      </c>
      <c r="Q298">
        <v>4347081</v>
      </c>
      <c r="R298">
        <v>-198317</v>
      </c>
      <c r="S298">
        <v>6004</v>
      </c>
      <c r="T298">
        <v>6291</v>
      </c>
      <c r="U298">
        <v>-287</v>
      </c>
      <c r="V298">
        <v>212</v>
      </c>
      <c r="W298">
        <v>3.3698934986488598</v>
      </c>
      <c r="X298">
        <v>5.1632245169886701</v>
      </c>
      <c r="Y298">
        <v>43.6</v>
      </c>
      <c r="Z298">
        <v>1</v>
      </c>
      <c r="AA298">
        <v>0</v>
      </c>
      <c r="AB298">
        <v>1</v>
      </c>
      <c r="AC298">
        <v>0</v>
      </c>
    </row>
    <row r="299" spans="1:29" x14ac:dyDescent="0.35">
      <c r="A299">
        <v>109327</v>
      </c>
      <c r="B299" t="s">
        <v>395</v>
      </c>
      <c r="C299" t="s">
        <v>396</v>
      </c>
      <c r="D299" t="s">
        <v>393</v>
      </c>
      <c r="E299" t="s">
        <v>32</v>
      </c>
      <c r="F299">
        <v>1</v>
      </c>
      <c r="G299">
        <v>1704</v>
      </c>
      <c r="H299">
        <v>212</v>
      </c>
      <c r="I299">
        <v>1.4</v>
      </c>
      <c r="J299">
        <v>5.7</v>
      </c>
      <c r="K299">
        <v>82.1</v>
      </c>
      <c r="L299">
        <v>16.5</v>
      </c>
      <c r="M299">
        <v>102</v>
      </c>
      <c r="N299">
        <v>39552</v>
      </c>
      <c r="O299">
        <v>524</v>
      </c>
      <c r="P299">
        <v>8399016</v>
      </c>
      <c r="Q299">
        <v>8985192</v>
      </c>
      <c r="R299">
        <v>-586176</v>
      </c>
      <c r="S299">
        <v>4929</v>
      </c>
      <c r="T299">
        <v>5273</v>
      </c>
      <c r="U299">
        <v>-344</v>
      </c>
      <c r="V299">
        <v>447</v>
      </c>
      <c r="W299">
        <v>8.47714773373791</v>
      </c>
      <c r="X299">
        <v>2.5157232704402501</v>
      </c>
      <c r="Y299">
        <v>55.4</v>
      </c>
      <c r="Z299">
        <v>1</v>
      </c>
      <c r="AA299">
        <v>0</v>
      </c>
      <c r="AB299">
        <v>1</v>
      </c>
      <c r="AC299">
        <v>0</v>
      </c>
    </row>
    <row r="300" spans="1:29" x14ac:dyDescent="0.35">
      <c r="A300">
        <v>109328</v>
      </c>
      <c r="B300" t="s">
        <v>397</v>
      </c>
      <c r="C300" t="s">
        <v>398</v>
      </c>
      <c r="D300" t="s">
        <v>393</v>
      </c>
      <c r="E300" t="s">
        <v>32</v>
      </c>
      <c r="F300">
        <v>1</v>
      </c>
      <c r="G300">
        <v>207</v>
      </c>
      <c r="H300">
        <v>32</v>
      </c>
      <c r="I300">
        <v>7.3</v>
      </c>
      <c r="J300">
        <v>21.4</v>
      </c>
      <c r="K300">
        <v>90.1</v>
      </c>
      <c r="L300">
        <v>11.7</v>
      </c>
      <c r="M300">
        <v>16</v>
      </c>
      <c r="N300">
        <v>38775</v>
      </c>
      <c r="O300">
        <v>564.1</v>
      </c>
      <c r="P300">
        <v>1874385</v>
      </c>
      <c r="Q300">
        <v>1897983</v>
      </c>
      <c r="R300">
        <v>-23598</v>
      </c>
      <c r="S300">
        <v>9055</v>
      </c>
      <c r="T300">
        <v>9169</v>
      </c>
      <c r="U300">
        <v>-114</v>
      </c>
      <c r="V300">
        <v>686</v>
      </c>
      <c r="W300">
        <v>7.4817319227832897</v>
      </c>
      <c r="X300">
        <v>10.6239646604086</v>
      </c>
      <c r="Y300">
        <v>48.4</v>
      </c>
      <c r="Z300">
        <v>1</v>
      </c>
      <c r="AA300">
        <v>0</v>
      </c>
      <c r="AB300">
        <v>1</v>
      </c>
      <c r="AC300">
        <v>0</v>
      </c>
    </row>
    <row r="301" spans="1:29" x14ac:dyDescent="0.35">
      <c r="A301">
        <v>109329</v>
      </c>
      <c r="B301" t="s">
        <v>399</v>
      </c>
      <c r="C301" t="s">
        <v>398</v>
      </c>
      <c r="D301" t="s">
        <v>393</v>
      </c>
      <c r="E301" t="s">
        <v>32</v>
      </c>
      <c r="F301">
        <v>1</v>
      </c>
      <c r="G301">
        <v>928</v>
      </c>
      <c r="H301">
        <v>148</v>
      </c>
      <c r="I301">
        <v>1.4</v>
      </c>
      <c r="J301">
        <v>5.9</v>
      </c>
      <c r="K301">
        <v>84.9</v>
      </c>
      <c r="L301">
        <v>16.8</v>
      </c>
      <c r="M301">
        <v>54</v>
      </c>
      <c r="N301">
        <v>39879</v>
      </c>
      <c r="O301">
        <v>564.1</v>
      </c>
      <c r="P301">
        <v>4949952</v>
      </c>
      <c r="Q301">
        <v>4844160</v>
      </c>
      <c r="R301">
        <v>105792</v>
      </c>
      <c r="S301">
        <v>5334</v>
      </c>
      <c r="T301">
        <v>5220</v>
      </c>
      <c r="U301">
        <v>114</v>
      </c>
      <c r="V301">
        <v>507</v>
      </c>
      <c r="W301">
        <v>9.7126436781609193</v>
      </c>
      <c r="X301">
        <v>11.417322834645701</v>
      </c>
      <c r="Y301">
        <v>53.4</v>
      </c>
      <c r="Z301">
        <v>1</v>
      </c>
      <c r="AA301">
        <v>0</v>
      </c>
      <c r="AB301">
        <v>1</v>
      </c>
      <c r="AC301">
        <v>0</v>
      </c>
    </row>
    <row r="302" spans="1:29" x14ac:dyDescent="0.35">
      <c r="A302">
        <v>109331</v>
      </c>
      <c r="B302" t="s">
        <v>400</v>
      </c>
      <c r="C302" t="s">
        <v>396</v>
      </c>
      <c r="D302" t="s">
        <v>393</v>
      </c>
      <c r="E302" t="s">
        <v>32</v>
      </c>
      <c r="F302">
        <v>1</v>
      </c>
      <c r="G302">
        <v>735</v>
      </c>
      <c r="H302">
        <v>136</v>
      </c>
      <c r="I302">
        <v>1.9</v>
      </c>
      <c r="J302">
        <v>13</v>
      </c>
      <c r="K302">
        <v>86.8</v>
      </c>
      <c r="L302">
        <v>16.2</v>
      </c>
      <c r="M302">
        <v>45</v>
      </c>
      <c r="N302">
        <v>39995</v>
      </c>
      <c r="O302">
        <v>524</v>
      </c>
      <c r="P302">
        <v>4097625</v>
      </c>
      <c r="Q302">
        <v>4280640</v>
      </c>
      <c r="R302">
        <v>-183015</v>
      </c>
      <c r="S302">
        <v>5575</v>
      </c>
      <c r="T302">
        <v>5824</v>
      </c>
      <c r="U302">
        <v>-249</v>
      </c>
      <c r="V302">
        <v>658</v>
      </c>
      <c r="W302">
        <v>11.2980769230769</v>
      </c>
      <c r="X302">
        <v>2.6367713004484301</v>
      </c>
      <c r="Y302">
        <v>43</v>
      </c>
      <c r="Z302">
        <v>1</v>
      </c>
      <c r="AA302">
        <v>0</v>
      </c>
      <c r="AB302">
        <v>0</v>
      </c>
      <c r="AC302">
        <v>0</v>
      </c>
    </row>
    <row r="303" spans="1:29" x14ac:dyDescent="0.35">
      <c r="A303">
        <v>109669</v>
      </c>
      <c r="B303" t="s">
        <v>401</v>
      </c>
      <c r="C303" t="s">
        <v>402</v>
      </c>
      <c r="D303" t="s">
        <v>403</v>
      </c>
      <c r="E303" t="s">
        <v>32</v>
      </c>
      <c r="F303">
        <v>1</v>
      </c>
      <c r="G303">
        <v>553</v>
      </c>
      <c r="H303">
        <v>138</v>
      </c>
      <c r="I303">
        <v>1.5</v>
      </c>
      <c r="J303">
        <v>6.9</v>
      </c>
      <c r="K303">
        <v>97</v>
      </c>
      <c r="L303">
        <v>16.2</v>
      </c>
      <c r="M303">
        <v>33</v>
      </c>
      <c r="N303">
        <v>38022</v>
      </c>
      <c r="O303">
        <v>590.9</v>
      </c>
      <c r="P303">
        <v>3273760</v>
      </c>
      <c r="Q303">
        <v>3419752</v>
      </c>
      <c r="R303">
        <v>-145992</v>
      </c>
      <c r="S303">
        <v>5920</v>
      </c>
      <c r="T303">
        <v>6184</v>
      </c>
      <c r="U303">
        <v>-264</v>
      </c>
      <c r="V303">
        <v>311</v>
      </c>
      <c r="W303">
        <v>5.0291073738680501</v>
      </c>
      <c r="X303">
        <v>8.5979729729729701</v>
      </c>
      <c r="Y303">
        <v>46.1</v>
      </c>
      <c r="Z303">
        <v>1</v>
      </c>
      <c r="AA303">
        <v>0</v>
      </c>
      <c r="AB303">
        <v>1</v>
      </c>
      <c r="AC303">
        <v>0</v>
      </c>
    </row>
    <row r="304" spans="1:29" x14ac:dyDescent="0.35">
      <c r="A304">
        <v>109686</v>
      </c>
      <c r="B304" t="s">
        <v>404</v>
      </c>
      <c r="C304" t="s">
        <v>405</v>
      </c>
      <c r="D304" t="s">
        <v>403</v>
      </c>
      <c r="E304" t="s">
        <v>32</v>
      </c>
      <c r="F304">
        <v>1</v>
      </c>
      <c r="G304">
        <v>864</v>
      </c>
      <c r="H304">
        <v>121</v>
      </c>
      <c r="I304">
        <v>1.7</v>
      </c>
      <c r="J304">
        <v>18.8</v>
      </c>
      <c r="K304">
        <v>81.099999999999994</v>
      </c>
      <c r="L304">
        <v>13.8</v>
      </c>
      <c r="M304">
        <v>69</v>
      </c>
      <c r="N304">
        <v>38198</v>
      </c>
      <c r="O304">
        <v>504</v>
      </c>
      <c r="P304">
        <v>5687712</v>
      </c>
      <c r="Q304">
        <v>6018624</v>
      </c>
      <c r="R304">
        <v>-330912</v>
      </c>
      <c r="S304">
        <v>6583</v>
      </c>
      <c r="T304">
        <v>6966</v>
      </c>
      <c r="U304">
        <v>-383</v>
      </c>
      <c r="V304">
        <v>298</v>
      </c>
      <c r="W304">
        <v>4.2779213321849001</v>
      </c>
      <c r="X304">
        <v>2.1266899589852701</v>
      </c>
      <c r="Y304">
        <v>42.2</v>
      </c>
      <c r="Z304">
        <v>1</v>
      </c>
      <c r="AA304">
        <v>0</v>
      </c>
      <c r="AB304">
        <v>0</v>
      </c>
      <c r="AC304">
        <v>0</v>
      </c>
    </row>
    <row r="305" spans="1:29" x14ac:dyDescent="0.35">
      <c r="A305">
        <v>109690</v>
      </c>
      <c r="B305" t="s">
        <v>406</v>
      </c>
      <c r="C305" t="s">
        <v>407</v>
      </c>
      <c r="D305" t="s">
        <v>403</v>
      </c>
      <c r="E305" t="s">
        <v>32</v>
      </c>
      <c r="F305">
        <v>1</v>
      </c>
      <c r="G305">
        <v>879</v>
      </c>
      <c r="H305">
        <v>172</v>
      </c>
      <c r="I305">
        <v>2.2999999999999998</v>
      </c>
      <c r="J305">
        <v>17.8</v>
      </c>
      <c r="K305">
        <v>43.6</v>
      </c>
      <c r="L305">
        <v>13.8</v>
      </c>
      <c r="M305">
        <v>66</v>
      </c>
      <c r="N305">
        <v>37598</v>
      </c>
      <c r="O305">
        <v>584</v>
      </c>
      <c r="P305">
        <v>5845350</v>
      </c>
      <c r="Q305">
        <v>5826891</v>
      </c>
      <c r="R305">
        <v>18459</v>
      </c>
      <c r="S305">
        <v>6650</v>
      </c>
      <c r="T305">
        <v>6629</v>
      </c>
      <c r="U305">
        <v>21</v>
      </c>
      <c r="V305">
        <v>391</v>
      </c>
      <c r="W305">
        <v>5.89832553929703</v>
      </c>
      <c r="X305">
        <v>5.0526315789473699</v>
      </c>
      <c r="Y305">
        <v>41.2</v>
      </c>
      <c r="Z305">
        <v>1</v>
      </c>
      <c r="AA305">
        <v>0</v>
      </c>
      <c r="AB305">
        <v>1</v>
      </c>
      <c r="AC305">
        <v>0</v>
      </c>
    </row>
    <row r="306" spans="1:29" x14ac:dyDescent="0.35">
      <c r="A306">
        <v>109707</v>
      </c>
      <c r="B306" t="s">
        <v>408</v>
      </c>
      <c r="C306" t="s">
        <v>405</v>
      </c>
      <c r="D306" t="s">
        <v>403</v>
      </c>
      <c r="E306" t="s">
        <v>32</v>
      </c>
      <c r="F306">
        <v>1</v>
      </c>
      <c r="G306">
        <v>1177</v>
      </c>
      <c r="H306">
        <v>205</v>
      </c>
      <c r="I306">
        <v>0.5</v>
      </c>
      <c r="J306">
        <v>22.4</v>
      </c>
      <c r="K306">
        <v>65.7</v>
      </c>
      <c r="L306">
        <v>16.3</v>
      </c>
      <c r="M306">
        <v>77</v>
      </c>
      <c r="N306">
        <v>36673</v>
      </c>
      <c r="O306">
        <v>504</v>
      </c>
      <c r="P306">
        <v>7380967</v>
      </c>
      <c r="Q306">
        <v>7117319</v>
      </c>
      <c r="R306">
        <v>263648</v>
      </c>
      <c r="S306">
        <v>6271</v>
      </c>
      <c r="T306">
        <v>6047</v>
      </c>
      <c r="U306">
        <v>224</v>
      </c>
      <c r="V306">
        <v>331</v>
      </c>
      <c r="W306">
        <v>5.4737886555316697</v>
      </c>
      <c r="X306">
        <v>1.3235528623824</v>
      </c>
      <c r="Y306">
        <v>46.4</v>
      </c>
      <c r="Z306">
        <v>1</v>
      </c>
      <c r="AA306">
        <v>0</v>
      </c>
      <c r="AB306">
        <v>0</v>
      </c>
      <c r="AC306">
        <v>0</v>
      </c>
    </row>
    <row r="307" spans="1:29" x14ac:dyDescent="0.35">
      <c r="A307">
        <v>109709</v>
      </c>
      <c r="B307" t="s">
        <v>409</v>
      </c>
      <c r="C307" t="s">
        <v>405</v>
      </c>
      <c r="D307" t="s">
        <v>403</v>
      </c>
      <c r="E307" t="s">
        <v>32</v>
      </c>
      <c r="F307">
        <v>1</v>
      </c>
      <c r="G307">
        <v>1124</v>
      </c>
      <c r="H307">
        <v>206</v>
      </c>
      <c r="I307">
        <v>3.2</v>
      </c>
      <c r="J307">
        <v>21.4</v>
      </c>
      <c r="K307">
        <v>66</v>
      </c>
      <c r="L307">
        <v>18.7</v>
      </c>
      <c r="M307">
        <v>60</v>
      </c>
      <c r="N307">
        <v>39019</v>
      </c>
      <c r="O307">
        <v>504</v>
      </c>
      <c r="P307">
        <v>7393672</v>
      </c>
      <c r="Q307">
        <v>7370068</v>
      </c>
      <c r="R307">
        <v>23604</v>
      </c>
      <c r="S307">
        <v>6578</v>
      </c>
      <c r="T307">
        <v>6557</v>
      </c>
      <c r="U307">
        <v>21</v>
      </c>
      <c r="V307">
        <v>437</v>
      </c>
      <c r="W307">
        <v>6.66463321640994</v>
      </c>
      <c r="X307">
        <v>2.0826999087868701</v>
      </c>
      <c r="Y307">
        <v>35</v>
      </c>
      <c r="Z307">
        <v>1</v>
      </c>
      <c r="AA307">
        <v>0</v>
      </c>
      <c r="AB307">
        <v>0</v>
      </c>
      <c r="AC307">
        <v>0</v>
      </c>
    </row>
    <row r="308" spans="1:29" x14ac:dyDescent="0.35">
      <c r="A308">
        <v>109713</v>
      </c>
      <c r="B308" t="s">
        <v>410</v>
      </c>
      <c r="C308" t="s">
        <v>405</v>
      </c>
      <c r="D308" t="s">
        <v>403</v>
      </c>
      <c r="E308" t="s">
        <v>32</v>
      </c>
      <c r="F308">
        <v>1</v>
      </c>
      <c r="G308">
        <v>971</v>
      </c>
      <c r="H308">
        <v>187</v>
      </c>
      <c r="I308">
        <v>2.2999999999999998</v>
      </c>
      <c r="J308">
        <v>15.5</v>
      </c>
      <c r="K308">
        <v>79.8</v>
      </c>
      <c r="L308">
        <v>21.2</v>
      </c>
      <c r="M308">
        <v>48</v>
      </c>
      <c r="N308">
        <v>39490</v>
      </c>
      <c r="O308">
        <v>504</v>
      </c>
      <c r="P308">
        <v>6049330</v>
      </c>
      <c r="Q308">
        <v>5881347</v>
      </c>
      <c r="R308">
        <v>167983</v>
      </c>
      <c r="S308">
        <v>6230</v>
      </c>
      <c r="T308">
        <v>6057</v>
      </c>
      <c r="U308">
        <v>173</v>
      </c>
      <c r="V308">
        <v>398</v>
      </c>
      <c r="W308">
        <v>6.5709096912662996</v>
      </c>
      <c r="X308">
        <v>1.47672552166934</v>
      </c>
      <c r="Y308">
        <v>39.5</v>
      </c>
      <c r="Z308">
        <v>1</v>
      </c>
      <c r="AA308">
        <v>0</v>
      </c>
      <c r="AB308">
        <v>0</v>
      </c>
      <c r="AC308">
        <v>0</v>
      </c>
    </row>
    <row r="309" spans="1:29" x14ac:dyDescent="0.35">
      <c r="A309">
        <v>110048</v>
      </c>
      <c r="B309" t="s">
        <v>411</v>
      </c>
      <c r="C309" t="s">
        <v>412</v>
      </c>
      <c r="D309" t="s">
        <v>413</v>
      </c>
      <c r="E309" t="s">
        <v>32</v>
      </c>
      <c r="F309">
        <v>1</v>
      </c>
      <c r="G309">
        <v>1037</v>
      </c>
      <c r="H309">
        <v>166</v>
      </c>
      <c r="I309">
        <v>1.8</v>
      </c>
      <c r="J309">
        <v>3</v>
      </c>
      <c r="K309">
        <v>96.8</v>
      </c>
      <c r="L309">
        <v>15.5</v>
      </c>
      <c r="M309">
        <v>65</v>
      </c>
      <c r="N309">
        <v>38257</v>
      </c>
      <c r="O309">
        <v>625.9</v>
      </c>
      <c r="P309">
        <v>5344698</v>
      </c>
      <c r="Q309">
        <v>5408992</v>
      </c>
      <c r="R309">
        <v>-64294</v>
      </c>
      <c r="S309">
        <v>5154</v>
      </c>
      <c r="T309">
        <v>5216</v>
      </c>
      <c r="U309">
        <v>-62</v>
      </c>
      <c r="V309">
        <v>266</v>
      </c>
      <c r="W309">
        <v>5.0996932515337399</v>
      </c>
      <c r="X309">
        <v>2.40589833139309</v>
      </c>
      <c r="Y309">
        <v>51.6</v>
      </c>
      <c r="Z309">
        <v>1</v>
      </c>
      <c r="AA309">
        <v>0</v>
      </c>
      <c r="AB309">
        <v>1</v>
      </c>
      <c r="AC309">
        <v>0</v>
      </c>
    </row>
    <row r="310" spans="1:29" x14ac:dyDescent="0.35">
      <c r="A310">
        <v>110060</v>
      </c>
      <c r="B310" t="s">
        <v>414</v>
      </c>
      <c r="C310" t="s">
        <v>415</v>
      </c>
      <c r="D310" t="s">
        <v>413</v>
      </c>
      <c r="E310" t="s">
        <v>32</v>
      </c>
      <c r="F310">
        <v>1</v>
      </c>
      <c r="G310">
        <v>1074</v>
      </c>
      <c r="H310">
        <v>168</v>
      </c>
      <c r="I310">
        <v>1.8</v>
      </c>
      <c r="J310">
        <v>5.8</v>
      </c>
      <c r="K310">
        <v>90.8</v>
      </c>
      <c r="L310">
        <v>14.4</v>
      </c>
      <c r="M310">
        <v>68</v>
      </c>
      <c r="N310">
        <v>39172</v>
      </c>
      <c r="O310">
        <v>739.7</v>
      </c>
      <c r="P310">
        <v>5446254</v>
      </c>
      <c r="Q310">
        <v>5491362</v>
      </c>
      <c r="R310">
        <v>-45108</v>
      </c>
      <c r="S310">
        <v>5071</v>
      </c>
      <c r="T310">
        <v>5113</v>
      </c>
      <c r="U310">
        <v>-42</v>
      </c>
      <c r="V310">
        <v>193</v>
      </c>
      <c r="W310">
        <v>3.7746919616663401</v>
      </c>
      <c r="X310">
        <v>2.2875172549792899</v>
      </c>
      <c r="Y310">
        <v>45.9</v>
      </c>
      <c r="Z310">
        <v>1</v>
      </c>
      <c r="AA310">
        <v>0</v>
      </c>
      <c r="AB310">
        <v>1</v>
      </c>
      <c r="AC310">
        <v>0</v>
      </c>
    </row>
    <row r="311" spans="1:29" x14ac:dyDescent="0.35">
      <c r="A311">
        <v>110062</v>
      </c>
      <c r="B311" t="s">
        <v>416</v>
      </c>
      <c r="C311" t="s">
        <v>415</v>
      </c>
      <c r="D311" t="s">
        <v>413</v>
      </c>
      <c r="E311" t="s">
        <v>32</v>
      </c>
      <c r="F311">
        <v>1</v>
      </c>
      <c r="G311">
        <v>923</v>
      </c>
      <c r="H311">
        <v>148</v>
      </c>
      <c r="I311">
        <v>3.2</v>
      </c>
      <c r="J311">
        <v>12</v>
      </c>
      <c r="K311">
        <v>70.900000000000006</v>
      </c>
      <c r="L311">
        <v>15.1</v>
      </c>
      <c r="M311">
        <v>64</v>
      </c>
      <c r="N311">
        <v>40097</v>
      </c>
      <c r="O311">
        <v>739.7</v>
      </c>
      <c r="P311">
        <v>5305404</v>
      </c>
      <c r="Q311">
        <v>5595226</v>
      </c>
      <c r="R311">
        <v>-289822</v>
      </c>
      <c r="S311">
        <v>5748</v>
      </c>
      <c r="T311">
        <v>6062</v>
      </c>
      <c r="U311">
        <v>-314</v>
      </c>
      <c r="V311">
        <v>241</v>
      </c>
      <c r="W311">
        <v>3.9755856153084799</v>
      </c>
      <c r="X311">
        <v>4.4885177453027101</v>
      </c>
      <c r="Y311">
        <v>46.9</v>
      </c>
      <c r="Z311">
        <v>1</v>
      </c>
      <c r="AA311">
        <v>0</v>
      </c>
      <c r="AB311">
        <v>1</v>
      </c>
      <c r="AC311">
        <v>0</v>
      </c>
    </row>
    <row r="312" spans="1:29" x14ac:dyDescent="0.35">
      <c r="A312">
        <v>110063</v>
      </c>
      <c r="B312" t="s">
        <v>417</v>
      </c>
      <c r="C312" t="s">
        <v>412</v>
      </c>
      <c r="D312" t="s">
        <v>413</v>
      </c>
      <c r="E312" t="s">
        <v>32</v>
      </c>
      <c r="F312">
        <v>1</v>
      </c>
      <c r="G312">
        <v>1651</v>
      </c>
      <c r="H312">
        <v>250</v>
      </c>
      <c r="I312">
        <v>1.5</v>
      </c>
      <c r="J312">
        <v>7.5</v>
      </c>
      <c r="K312">
        <v>90.2</v>
      </c>
      <c r="L312">
        <v>16.2</v>
      </c>
      <c r="M312">
        <v>102</v>
      </c>
      <c r="N312">
        <v>38732</v>
      </c>
      <c r="O312">
        <v>625.9</v>
      </c>
      <c r="P312">
        <v>8392033</v>
      </c>
      <c r="Q312">
        <v>8288020</v>
      </c>
      <c r="R312">
        <v>104013</v>
      </c>
      <c r="S312">
        <v>5083</v>
      </c>
      <c r="T312">
        <v>5020</v>
      </c>
      <c r="U312">
        <v>63</v>
      </c>
      <c r="V312">
        <v>246</v>
      </c>
      <c r="W312">
        <v>4.9003984063745003</v>
      </c>
      <c r="X312">
        <v>2.2821168601219801</v>
      </c>
      <c r="Y312">
        <v>48</v>
      </c>
      <c r="Z312">
        <v>1</v>
      </c>
      <c r="AA312">
        <v>0</v>
      </c>
      <c r="AB312">
        <v>1</v>
      </c>
      <c r="AC312">
        <v>0</v>
      </c>
    </row>
    <row r="313" spans="1:29" x14ac:dyDescent="0.35">
      <c r="A313">
        <v>110068</v>
      </c>
      <c r="B313" t="s">
        <v>418</v>
      </c>
      <c r="C313" t="s">
        <v>419</v>
      </c>
      <c r="D313" t="s">
        <v>413</v>
      </c>
      <c r="E313" t="s">
        <v>32</v>
      </c>
      <c r="F313">
        <v>1</v>
      </c>
      <c r="G313">
        <v>980</v>
      </c>
      <c r="H313">
        <v>177</v>
      </c>
      <c r="I313">
        <v>1.5</v>
      </c>
      <c r="J313">
        <v>5.5</v>
      </c>
      <c r="K313">
        <v>86.6</v>
      </c>
      <c r="L313">
        <v>15.1</v>
      </c>
      <c r="M313">
        <v>66</v>
      </c>
      <c r="N313">
        <v>38028</v>
      </c>
      <c r="O313">
        <v>609.29999999999995</v>
      </c>
      <c r="P313">
        <v>5074440</v>
      </c>
      <c r="Q313">
        <v>5101880</v>
      </c>
      <c r="R313">
        <v>-27440</v>
      </c>
      <c r="S313">
        <v>5178</v>
      </c>
      <c r="T313">
        <v>5206</v>
      </c>
      <c r="U313">
        <v>-28</v>
      </c>
      <c r="V313">
        <v>134</v>
      </c>
      <c r="W313">
        <v>2.57395313100269</v>
      </c>
      <c r="X313">
        <v>1.0235612205484701</v>
      </c>
      <c r="Y313">
        <v>43.5</v>
      </c>
      <c r="Z313">
        <v>1</v>
      </c>
      <c r="AA313">
        <v>0</v>
      </c>
      <c r="AB313">
        <v>1</v>
      </c>
      <c r="AC313">
        <v>0</v>
      </c>
    </row>
    <row r="314" spans="1:29" x14ac:dyDescent="0.35">
      <c r="A314">
        <v>110069</v>
      </c>
      <c r="B314" t="s">
        <v>420</v>
      </c>
      <c r="C314" t="s">
        <v>419</v>
      </c>
      <c r="D314" t="s">
        <v>413</v>
      </c>
      <c r="E314" t="s">
        <v>32</v>
      </c>
      <c r="F314">
        <v>1</v>
      </c>
      <c r="G314">
        <v>1637</v>
      </c>
      <c r="H314">
        <v>272</v>
      </c>
      <c r="I314">
        <v>2.9</v>
      </c>
      <c r="J314">
        <v>7.4</v>
      </c>
      <c r="K314">
        <v>89.8</v>
      </c>
      <c r="L314">
        <v>15</v>
      </c>
      <c r="M314">
        <v>110</v>
      </c>
      <c r="N314">
        <v>36972</v>
      </c>
      <c r="O314">
        <v>609.29999999999995</v>
      </c>
      <c r="P314">
        <v>9312893</v>
      </c>
      <c r="Q314">
        <v>9450401</v>
      </c>
      <c r="R314">
        <v>-137508</v>
      </c>
      <c r="S314">
        <v>5689</v>
      </c>
      <c r="T314">
        <v>5773</v>
      </c>
      <c r="U314">
        <v>-84</v>
      </c>
      <c r="V314">
        <v>288</v>
      </c>
      <c r="W314">
        <v>4.9887406894162503</v>
      </c>
      <c r="X314">
        <v>1.7402003867111999</v>
      </c>
      <c r="Y314">
        <v>43.8</v>
      </c>
      <c r="Z314">
        <v>1</v>
      </c>
      <c r="AA314">
        <v>0</v>
      </c>
      <c r="AB314">
        <v>1</v>
      </c>
      <c r="AC314">
        <v>0</v>
      </c>
    </row>
    <row r="315" spans="1:29" x14ac:dyDescent="0.35">
      <c r="A315">
        <v>110071</v>
      </c>
      <c r="B315" t="s">
        <v>421</v>
      </c>
      <c r="C315" t="s">
        <v>419</v>
      </c>
      <c r="D315" t="s">
        <v>413</v>
      </c>
      <c r="E315" t="s">
        <v>32</v>
      </c>
      <c r="F315">
        <v>1</v>
      </c>
      <c r="G315">
        <v>817</v>
      </c>
      <c r="H315">
        <v>135</v>
      </c>
      <c r="I315">
        <v>2.1</v>
      </c>
      <c r="J315">
        <v>12.4</v>
      </c>
      <c r="K315">
        <v>89.9</v>
      </c>
      <c r="L315">
        <v>14.9</v>
      </c>
      <c r="M315">
        <v>54</v>
      </c>
      <c r="N315">
        <v>38692</v>
      </c>
      <c r="O315">
        <v>609.29999999999995</v>
      </c>
      <c r="P315">
        <v>4959190</v>
      </c>
      <c r="Q315">
        <v>4970628</v>
      </c>
      <c r="R315">
        <v>-11438</v>
      </c>
      <c r="S315">
        <v>6070</v>
      </c>
      <c r="T315">
        <v>6084</v>
      </c>
      <c r="U315">
        <v>-14</v>
      </c>
      <c r="V315">
        <v>290</v>
      </c>
      <c r="W315">
        <v>4.7666009204470701</v>
      </c>
      <c r="X315">
        <v>1.91103789126853</v>
      </c>
      <c r="Y315">
        <v>39.299999999999997</v>
      </c>
      <c r="Z315">
        <v>1</v>
      </c>
      <c r="AA315">
        <v>0</v>
      </c>
      <c r="AB315">
        <v>1</v>
      </c>
      <c r="AC315">
        <v>0</v>
      </c>
    </row>
    <row r="316" spans="1:29" x14ac:dyDescent="0.35">
      <c r="A316">
        <v>110078</v>
      </c>
      <c r="B316" t="s">
        <v>422</v>
      </c>
      <c r="C316" t="s">
        <v>423</v>
      </c>
      <c r="D316" t="s">
        <v>413</v>
      </c>
      <c r="E316" t="s">
        <v>32</v>
      </c>
      <c r="F316">
        <v>1</v>
      </c>
      <c r="G316">
        <v>900</v>
      </c>
      <c r="H316">
        <v>156</v>
      </c>
      <c r="I316">
        <v>3</v>
      </c>
      <c r="J316">
        <v>20.9</v>
      </c>
      <c r="K316">
        <v>32</v>
      </c>
      <c r="L316">
        <v>13.1</v>
      </c>
      <c r="M316">
        <v>65</v>
      </c>
      <c r="N316">
        <v>39226</v>
      </c>
      <c r="O316">
        <v>524.20000000000005</v>
      </c>
      <c r="P316">
        <v>6703200</v>
      </c>
      <c r="Q316">
        <v>6889500</v>
      </c>
      <c r="R316">
        <v>-186300</v>
      </c>
      <c r="S316">
        <v>7448</v>
      </c>
      <c r="T316">
        <v>7655</v>
      </c>
      <c r="U316">
        <v>-207</v>
      </c>
      <c r="V316">
        <v>492</v>
      </c>
      <c r="W316">
        <v>6.4271717831482702</v>
      </c>
      <c r="X316">
        <v>1.3560687432867899</v>
      </c>
      <c r="Y316">
        <v>32.4</v>
      </c>
      <c r="Z316">
        <v>1</v>
      </c>
      <c r="AA316">
        <v>0</v>
      </c>
      <c r="AB316">
        <v>1</v>
      </c>
      <c r="AC316">
        <v>0</v>
      </c>
    </row>
    <row r="317" spans="1:29" x14ac:dyDescent="0.35">
      <c r="A317">
        <v>110084</v>
      </c>
      <c r="B317" t="s">
        <v>424</v>
      </c>
      <c r="C317" t="s">
        <v>423</v>
      </c>
      <c r="D317" t="s">
        <v>413</v>
      </c>
      <c r="E317" t="s">
        <v>32</v>
      </c>
      <c r="F317">
        <v>1</v>
      </c>
      <c r="G317">
        <v>854</v>
      </c>
      <c r="H317">
        <v>125</v>
      </c>
      <c r="I317">
        <v>0.6</v>
      </c>
      <c r="J317">
        <v>1.3</v>
      </c>
      <c r="K317">
        <v>85.4</v>
      </c>
      <c r="L317">
        <v>17.2</v>
      </c>
      <c r="M317">
        <v>48</v>
      </c>
      <c r="N317">
        <v>38818</v>
      </c>
      <c r="O317">
        <v>524.20000000000005</v>
      </c>
      <c r="P317">
        <v>4416034</v>
      </c>
      <c r="Q317">
        <v>4422012</v>
      </c>
      <c r="R317">
        <v>-5978</v>
      </c>
      <c r="S317">
        <v>5171</v>
      </c>
      <c r="T317">
        <v>5178</v>
      </c>
      <c r="U317">
        <v>-7</v>
      </c>
      <c r="V317">
        <v>500</v>
      </c>
      <c r="W317">
        <v>9.6562379297025895</v>
      </c>
      <c r="X317">
        <v>10.172113711081</v>
      </c>
      <c r="Y317">
        <v>71</v>
      </c>
      <c r="Z317">
        <v>1</v>
      </c>
      <c r="AA317">
        <v>0</v>
      </c>
      <c r="AB317">
        <v>1</v>
      </c>
      <c r="AC317">
        <v>0</v>
      </c>
    </row>
    <row r="318" spans="1:29" x14ac:dyDescent="0.35">
      <c r="A318">
        <v>110102</v>
      </c>
      <c r="B318" t="s">
        <v>425</v>
      </c>
      <c r="C318" t="s">
        <v>412</v>
      </c>
      <c r="D318" t="s">
        <v>413</v>
      </c>
      <c r="E318" t="s">
        <v>32</v>
      </c>
      <c r="F318">
        <v>1</v>
      </c>
      <c r="G318">
        <v>1215</v>
      </c>
      <c r="H318">
        <v>175</v>
      </c>
      <c r="I318">
        <v>1.1000000000000001</v>
      </c>
      <c r="J318">
        <v>2.8</v>
      </c>
      <c r="K318">
        <v>99.2</v>
      </c>
      <c r="L318">
        <v>17.600000000000001</v>
      </c>
      <c r="M318">
        <v>68</v>
      </c>
      <c r="N318">
        <v>36940</v>
      </c>
      <c r="O318">
        <v>625.9</v>
      </c>
      <c r="P318">
        <v>6055560</v>
      </c>
      <c r="Q318">
        <v>6066495</v>
      </c>
      <c r="R318">
        <v>-10935</v>
      </c>
      <c r="S318">
        <v>4984</v>
      </c>
      <c r="T318">
        <v>4993</v>
      </c>
      <c r="U318">
        <v>-9</v>
      </c>
      <c r="V318">
        <v>233</v>
      </c>
      <c r="W318">
        <v>4.6665331464049702</v>
      </c>
      <c r="X318">
        <v>3.1099518459069002</v>
      </c>
      <c r="Y318">
        <v>53</v>
      </c>
      <c r="Z318">
        <v>1</v>
      </c>
      <c r="AA318">
        <v>0</v>
      </c>
      <c r="AB318">
        <v>1</v>
      </c>
      <c r="AC318">
        <v>0</v>
      </c>
    </row>
    <row r="319" spans="1:29" x14ac:dyDescent="0.35">
      <c r="A319">
        <v>110107</v>
      </c>
      <c r="B319" t="s">
        <v>426</v>
      </c>
      <c r="C319" t="s">
        <v>427</v>
      </c>
      <c r="D319" t="s">
        <v>413</v>
      </c>
      <c r="E319" t="s">
        <v>32</v>
      </c>
      <c r="F319">
        <v>1</v>
      </c>
      <c r="G319">
        <v>868</v>
      </c>
      <c r="H319">
        <v>147</v>
      </c>
      <c r="I319">
        <v>4.0999999999999996</v>
      </c>
      <c r="J319">
        <v>7.4</v>
      </c>
      <c r="K319">
        <v>59.8</v>
      </c>
      <c r="L319">
        <v>13.6</v>
      </c>
      <c r="M319">
        <v>65</v>
      </c>
      <c r="N319">
        <v>39981</v>
      </c>
      <c r="O319">
        <v>560.79999999999995</v>
      </c>
      <c r="P319">
        <v>4812192</v>
      </c>
      <c r="Q319">
        <v>4912880</v>
      </c>
      <c r="R319">
        <v>-100688</v>
      </c>
      <c r="S319">
        <v>5544</v>
      </c>
      <c r="T319">
        <v>5660</v>
      </c>
      <c r="U319">
        <v>-116</v>
      </c>
      <c r="V319">
        <v>295</v>
      </c>
      <c r="W319">
        <v>5.2120141342756199</v>
      </c>
      <c r="X319">
        <v>1.2806637806637799</v>
      </c>
      <c r="Y319">
        <v>41.4</v>
      </c>
      <c r="Z319">
        <v>1</v>
      </c>
      <c r="AA319">
        <v>0</v>
      </c>
      <c r="AB319">
        <v>1</v>
      </c>
      <c r="AC319">
        <v>0</v>
      </c>
    </row>
    <row r="320" spans="1:29" x14ac:dyDescent="0.35">
      <c r="A320">
        <v>110484</v>
      </c>
      <c r="B320" t="s">
        <v>428</v>
      </c>
      <c r="C320" t="s">
        <v>429</v>
      </c>
      <c r="D320" t="s">
        <v>413</v>
      </c>
      <c r="E320" t="s">
        <v>32</v>
      </c>
      <c r="F320">
        <v>1</v>
      </c>
      <c r="G320">
        <v>1004</v>
      </c>
      <c r="H320">
        <v>164</v>
      </c>
      <c r="I320">
        <v>2.2000000000000002</v>
      </c>
      <c r="J320">
        <v>5.7</v>
      </c>
      <c r="K320">
        <v>95.7</v>
      </c>
      <c r="L320">
        <v>15.2</v>
      </c>
      <c r="M320">
        <v>64</v>
      </c>
      <c r="N320">
        <v>36210</v>
      </c>
      <c r="O320">
        <v>622.79999999999995</v>
      </c>
      <c r="P320">
        <v>5207748</v>
      </c>
      <c r="Q320">
        <v>5128432</v>
      </c>
      <c r="R320">
        <v>79316</v>
      </c>
      <c r="S320">
        <v>5187</v>
      </c>
      <c r="T320">
        <v>5108</v>
      </c>
      <c r="U320">
        <v>79</v>
      </c>
      <c r="V320">
        <v>345</v>
      </c>
      <c r="W320">
        <v>6.7541111981205999</v>
      </c>
      <c r="X320">
        <v>4.7040678619626002</v>
      </c>
      <c r="Y320">
        <v>41</v>
      </c>
      <c r="Z320">
        <v>1</v>
      </c>
      <c r="AA320">
        <v>0</v>
      </c>
      <c r="AB320">
        <v>1</v>
      </c>
      <c r="AC320">
        <v>0</v>
      </c>
    </row>
    <row r="321" spans="1:29" x14ac:dyDescent="0.35">
      <c r="A321">
        <v>110488</v>
      </c>
      <c r="B321" t="s">
        <v>430</v>
      </c>
      <c r="C321" t="s">
        <v>429</v>
      </c>
      <c r="D321" t="s">
        <v>413</v>
      </c>
      <c r="E321" t="s">
        <v>32</v>
      </c>
      <c r="F321">
        <v>1</v>
      </c>
      <c r="G321">
        <v>1323</v>
      </c>
      <c r="H321">
        <v>227</v>
      </c>
      <c r="I321">
        <v>2.1</v>
      </c>
      <c r="J321">
        <v>5.3</v>
      </c>
      <c r="K321">
        <v>78.2</v>
      </c>
      <c r="L321">
        <v>16.100000000000001</v>
      </c>
      <c r="M321">
        <v>81</v>
      </c>
      <c r="N321">
        <v>37440</v>
      </c>
      <c r="O321">
        <v>622.79999999999995</v>
      </c>
      <c r="P321">
        <v>6536943</v>
      </c>
      <c r="Q321">
        <v>6730101</v>
      </c>
      <c r="R321">
        <v>-193158</v>
      </c>
      <c r="S321">
        <v>4941</v>
      </c>
      <c r="T321">
        <v>5087</v>
      </c>
      <c r="U321">
        <v>-146</v>
      </c>
      <c r="V321">
        <v>256</v>
      </c>
      <c r="W321">
        <v>5.0324356202083704</v>
      </c>
      <c r="X321">
        <v>1.8012548067192899</v>
      </c>
      <c r="Y321">
        <v>40.299999999999997</v>
      </c>
      <c r="Z321">
        <v>1</v>
      </c>
      <c r="AA321">
        <v>0</v>
      </c>
      <c r="AB321">
        <v>1</v>
      </c>
      <c r="AC321">
        <v>0</v>
      </c>
    </row>
    <row r="322" spans="1:29" x14ac:dyDescent="0.35">
      <c r="A322">
        <v>110497</v>
      </c>
      <c r="B322" t="s">
        <v>431</v>
      </c>
      <c r="C322" t="s">
        <v>429</v>
      </c>
      <c r="D322" t="s">
        <v>413</v>
      </c>
      <c r="E322" t="s">
        <v>32</v>
      </c>
      <c r="F322">
        <v>1</v>
      </c>
      <c r="G322">
        <v>981</v>
      </c>
      <c r="H322">
        <v>121</v>
      </c>
      <c r="I322">
        <v>2.2999999999999998</v>
      </c>
      <c r="J322">
        <v>11.6</v>
      </c>
      <c r="K322">
        <v>68.900000000000006</v>
      </c>
      <c r="L322">
        <v>16.7</v>
      </c>
      <c r="M322">
        <v>56</v>
      </c>
      <c r="N322">
        <v>34375</v>
      </c>
      <c r="O322">
        <v>622.79999999999995</v>
      </c>
      <c r="P322">
        <v>5570118</v>
      </c>
      <c r="Q322">
        <v>5494581</v>
      </c>
      <c r="R322">
        <v>75537</v>
      </c>
      <c r="S322">
        <v>5678</v>
      </c>
      <c r="T322">
        <v>5601</v>
      </c>
      <c r="U322">
        <v>77</v>
      </c>
      <c r="V322">
        <v>287</v>
      </c>
      <c r="W322">
        <v>5.1240849848241403</v>
      </c>
      <c r="X322">
        <v>3.4695315251849199</v>
      </c>
      <c r="Y322">
        <v>37.4</v>
      </c>
      <c r="Z322">
        <v>1</v>
      </c>
      <c r="AA322">
        <v>0</v>
      </c>
      <c r="AB322">
        <v>1</v>
      </c>
      <c r="AC322">
        <v>0</v>
      </c>
    </row>
    <row r="323" spans="1:29" x14ac:dyDescent="0.35">
      <c r="A323">
        <v>110500</v>
      </c>
      <c r="B323" t="s">
        <v>432</v>
      </c>
      <c r="C323" t="s">
        <v>429</v>
      </c>
      <c r="D323" t="s">
        <v>413</v>
      </c>
      <c r="E323" t="s">
        <v>32</v>
      </c>
      <c r="F323">
        <v>1</v>
      </c>
      <c r="G323">
        <v>752</v>
      </c>
      <c r="H323">
        <v>147</v>
      </c>
      <c r="I323">
        <v>2.2999999999999998</v>
      </c>
      <c r="J323">
        <v>21.8</v>
      </c>
      <c r="K323">
        <v>29</v>
      </c>
      <c r="L323">
        <v>17.2</v>
      </c>
      <c r="M323">
        <v>44</v>
      </c>
      <c r="N323">
        <v>39084</v>
      </c>
      <c r="O323">
        <v>622.79999999999995</v>
      </c>
      <c r="P323">
        <v>4782720</v>
      </c>
      <c r="Q323">
        <v>4717296</v>
      </c>
      <c r="R323">
        <v>65424</v>
      </c>
      <c r="S323">
        <v>6360</v>
      </c>
      <c r="T323">
        <v>6273</v>
      </c>
      <c r="U323">
        <v>87</v>
      </c>
      <c r="V323">
        <v>289</v>
      </c>
      <c r="W323">
        <v>4.6070460704606999</v>
      </c>
      <c r="X323">
        <v>3.11320754716981</v>
      </c>
      <c r="Y323">
        <v>44.4</v>
      </c>
      <c r="Z323">
        <v>1</v>
      </c>
      <c r="AA323">
        <v>0</v>
      </c>
      <c r="AB323">
        <v>1</v>
      </c>
      <c r="AC323">
        <v>0</v>
      </c>
    </row>
    <row r="324" spans="1:29" x14ac:dyDescent="0.35">
      <c r="A324">
        <v>110516</v>
      </c>
      <c r="B324" t="s">
        <v>433</v>
      </c>
      <c r="C324" t="s">
        <v>429</v>
      </c>
      <c r="D324" t="s">
        <v>413</v>
      </c>
      <c r="E324" t="s">
        <v>32</v>
      </c>
      <c r="F324">
        <v>1</v>
      </c>
      <c r="G324">
        <v>1124</v>
      </c>
      <c r="H324">
        <v>114</v>
      </c>
      <c r="I324">
        <v>2.2000000000000002</v>
      </c>
      <c r="J324">
        <v>2.9</v>
      </c>
      <c r="K324">
        <v>69.8</v>
      </c>
      <c r="L324">
        <v>17.899999999999999</v>
      </c>
      <c r="M324">
        <v>65</v>
      </c>
      <c r="N324">
        <v>34429</v>
      </c>
      <c r="O324">
        <v>622.79999999999995</v>
      </c>
      <c r="P324">
        <v>5162532</v>
      </c>
      <c r="Q324">
        <v>4880408</v>
      </c>
      <c r="R324">
        <v>282124</v>
      </c>
      <c r="S324">
        <v>4593</v>
      </c>
      <c r="T324">
        <v>4342</v>
      </c>
      <c r="U324">
        <v>251</v>
      </c>
      <c r="V324">
        <v>162</v>
      </c>
      <c r="W324">
        <v>3.7309995393827702</v>
      </c>
      <c r="X324">
        <v>1.0232963204876999</v>
      </c>
      <c r="Y324">
        <v>46.5</v>
      </c>
      <c r="Z324">
        <v>1</v>
      </c>
      <c r="AA324">
        <v>1</v>
      </c>
      <c r="AB324">
        <v>1</v>
      </c>
      <c r="AC324">
        <v>0</v>
      </c>
    </row>
    <row r="325" spans="1:29" x14ac:dyDescent="0.35">
      <c r="A325">
        <v>110517</v>
      </c>
      <c r="B325" t="s">
        <v>434</v>
      </c>
      <c r="C325" t="s">
        <v>435</v>
      </c>
      <c r="D325" t="s">
        <v>413</v>
      </c>
      <c r="E325" t="s">
        <v>32</v>
      </c>
      <c r="F325">
        <v>1</v>
      </c>
      <c r="G325">
        <v>1803</v>
      </c>
      <c r="H325">
        <v>280</v>
      </c>
      <c r="I325">
        <v>3</v>
      </c>
      <c r="J325">
        <v>9.3000000000000007</v>
      </c>
      <c r="K325">
        <v>49.6</v>
      </c>
      <c r="L325">
        <v>15.8</v>
      </c>
      <c r="M325">
        <v>113</v>
      </c>
      <c r="N325">
        <v>40054</v>
      </c>
      <c r="O325">
        <v>556</v>
      </c>
      <c r="P325">
        <v>10556565</v>
      </c>
      <c r="Q325">
        <v>10450188</v>
      </c>
      <c r="R325">
        <v>106377</v>
      </c>
      <c r="S325">
        <v>5855</v>
      </c>
      <c r="T325">
        <v>5796</v>
      </c>
      <c r="U325">
        <v>59</v>
      </c>
      <c r="V325">
        <v>289</v>
      </c>
      <c r="W325">
        <v>4.9861973775017301</v>
      </c>
      <c r="X325">
        <v>0.78565328778821497</v>
      </c>
      <c r="Y325">
        <v>44.8</v>
      </c>
      <c r="Z325">
        <v>1</v>
      </c>
      <c r="AA325">
        <v>0</v>
      </c>
      <c r="AB325">
        <v>1</v>
      </c>
      <c r="AC325">
        <v>0</v>
      </c>
    </row>
    <row r="326" spans="1:29" x14ac:dyDescent="0.35">
      <c r="A326">
        <v>110532</v>
      </c>
      <c r="B326" t="s">
        <v>436</v>
      </c>
      <c r="C326" t="s">
        <v>435</v>
      </c>
      <c r="D326" t="s">
        <v>413</v>
      </c>
      <c r="E326" t="s">
        <v>32</v>
      </c>
      <c r="F326">
        <v>1</v>
      </c>
      <c r="G326">
        <v>1190</v>
      </c>
      <c r="H326">
        <v>185</v>
      </c>
      <c r="I326">
        <v>2.2999999999999998</v>
      </c>
      <c r="J326">
        <v>14.2</v>
      </c>
      <c r="K326">
        <v>82.2</v>
      </c>
      <c r="L326">
        <v>16.5</v>
      </c>
      <c r="M326">
        <v>74</v>
      </c>
      <c r="N326">
        <v>40464</v>
      </c>
      <c r="O326">
        <v>556</v>
      </c>
      <c r="P326">
        <v>7229250</v>
      </c>
      <c r="Q326">
        <v>7320880</v>
      </c>
      <c r="R326">
        <v>-91630</v>
      </c>
      <c r="S326">
        <v>6075</v>
      </c>
      <c r="T326">
        <v>6152</v>
      </c>
      <c r="U326">
        <v>-77</v>
      </c>
      <c r="V326">
        <v>316</v>
      </c>
      <c r="W326">
        <v>5.1365409622886897</v>
      </c>
      <c r="X326">
        <v>0.98765432098765404</v>
      </c>
      <c r="Y326">
        <v>43.6</v>
      </c>
      <c r="Z326">
        <v>1</v>
      </c>
      <c r="AA326">
        <v>0</v>
      </c>
      <c r="AB326">
        <v>1</v>
      </c>
      <c r="AC326">
        <v>0</v>
      </c>
    </row>
    <row r="327" spans="1:29" x14ac:dyDescent="0.35">
      <c r="A327">
        <v>110533</v>
      </c>
      <c r="B327" t="s">
        <v>437</v>
      </c>
      <c r="C327" t="s">
        <v>429</v>
      </c>
      <c r="D327" t="s">
        <v>413</v>
      </c>
      <c r="E327" t="s">
        <v>32</v>
      </c>
      <c r="F327">
        <v>1</v>
      </c>
      <c r="G327">
        <v>1101</v>
      </c>
      <c r="H327">
        <v>165</v>
      </c>
      <c r="I327">
        <v>2</v>
      </c>
      <c r="J327">
        <v>5.3</v>
      </c>
      <c r="K327">
        <v>95.6</v>
      </c>
      <c r="L327">
        <v>14.8</v>
      </c>
      <c r="M327">
        <v>73</v>
      </c>
      <c r="N327">
        <v>39504</v>
      </c>
      <c r="O327">
        <v>622.79999999999995</v>
      </c>
      <c r="P327">
        <v>5448849</v>
      </c>
      <c r="Q327">
        <v>5354163</v>
      </c>
      <c r="R327">
        <v>94686</v>
      </c>
      <c r="S327">
        <v>4949</v>
      </c>
      <c r="T327">
        <v>4863</v>
      </c>
      <c r="U327">
        <v>86</v>
      </c>
      <c r="V327">
        <v>214</v>
      </c>
      <c r="W327">
        <v>4.4005757762697897</v>
      </c>
      <c r="X327">
        <v>2.4651444736310402</v>
      </c>
      <c r="Y327">
        <v>43</v>
      </c>
      <c r="Z327">
        <v>1</v>
      </c>
      <c r="AA327">
        <v>0</v>
      </c>
      <c r="AB327">
        <v>1</v>
      </c>
      <c r="AC327">
        <v>0</v>
      </c>
    </row>
    <row r="328" spans="1:29" x14ac:dyDescent="0.35">
      <c r="A328">
        <v>110882</v>
      </c>
      <c r="B328" t="s">
        <v>438</v>
      </c>
      <c r="C328" t="s">
        <v>439</v>
      </c>
      <c r="D328" t="s">
        <v>403</v>
      </c>
      <c r="E328" t="s">
        <v>32</v>
      </c>
      <c r="F328">
        <v>1</v>
      </c>
      <c r="G328">
        <v>1017</v>
      </c>
      <c r="H328">
        <v>164</v>
      </c>
      <c r="I328">
        <v>1.1000000000000001</v>
      </c>
      <c r="J328">
        <v>14.9</v>
      </c>
      <c r="K328">
        <v>84.4</v>
      </c>
      <c r="L328">
        <v>17.399999999999999</v>
      </c>
      <c r="M328">
        <v>56</v>
      </c>
      <c r="N328">
        <v>37712</v>
      </c>
      <c r="O328">
        <v>466.3</v>
      </c>
      <c r="P328">
        <v>6081660</v>
      </c>
      <c r="Q328">
        <v>6241329</v>
      </c>
      <c r="R328">
        <v>-159669</v>
      </c>
      <c r="S328">
        <v>5980</v>
      </c>
      <c r="T328">
        <v>6137</v>
      </c>
      <c r="U328">
        <v>-157</v>
      </c>
      <c r="V328">
        <v>243</v>
      </c>
      <c r="W328">
        <v>3.9595893759165701</v>
      </c>
      <c r="X328">
        <v>1.3545150501672201</v>
      </c>
      <c r="Y328">
        <v>42.1</v>
      </c>
      <c r="Z328">
        <v>1</v>
      </c>
      <c r="AA328">
        <v>0</v>
      </c>
      <c r="AB328">
        <v>1</v>
      </c>
      <c r="AC328">
        <v>0</v>
      </c>
    </row>
    <row r="329" spans="1:29" x14ac:dyDescent="0.35">
      <c r="A329">
        <v>110907</v>
      </c>
      <c r="B329" t="s">
        <v>328</v>
      </c>
      <c r="C329" t="s">
        <v>439</v>
      </c>
      <c r="D329" t="s">
        <v>403</v>
      </c>
      <c r="E329" t="s">
        <v>32</v>
      </c>
      <c r="F329">
        <v>1</v>
      </c>
      <c r="G329">
        <v>708</v>
      </c>
      <c r="H329">
        <v>122</v>
      </c>
      <c r="I329">
        <v>2</v>
      </c>
      <c r="J329">
        <v>14.8</v>
      </c>
      <c r="K329">
        <v>28.5</v>
      </c>
      <c r="L329">
        <v>14.6</v>
      </c>
      <c r="M329">
        <v>48</v>
      </c>
      <c r="N329">
        <v>39992</v>
      </c>
      <c r="O329">
        <v>466.3</v>
      </c>
      <c r="P329">
        <v>4640232</v>
      </c>
      <c r="Q329">
        <v>4745016</v>
      </c>
      <c r="R329">
        <v>-104784</v>
      </c>
      <c r="S329">
        <v>6554</v>
      </c>
      <c r="T329">
        <v>6702</v>
      </c>
      <c r="U329">
        <v>-148</v>
      </c>
      <c r="V329">
        <v>343</v>
      </c>
      <c r="W329">
        <v>5.1178752611160796</v>
      </c>
      <c r="X329">
        <v>0.99176075678974696</v>
      </c>
      <c r="Y329">
        <v>39.200000000000003</v>
      </c>
      <c r="Z329">
        <v>1</v>
      </c>
      <c r="AA329">
        <v>0</v>
      </c>
      <c r="AB329">
        <v>1</v>
      </c>
      <c r="AC329">
        <v>0</v>
      </c>
    </row>
    <row r="330" spans="1:29" x14ac:dyDescent="0.35">
      <c r="A330">
        <v>111396</v>
      </c>
      <c r="B330" t="s">
        <v>440</v>
      </c>
      <c r="C330" t="s">
        <v>441</v>
      </c>
      <c r="D330" t="s">
        <v>233</v>
      </c>
      <c r="E330" t="s">
        <v>32</v>
      </c>
      <c r="F330">
        <v>1</v>
      </c>
      <c r="G330">
        <v>393</v>
      </c>
      <c r="H330">
        <v>77</v>
      </c>
      <c r="I330">
        <v>1.9</v>
      </c>
      <c r="J330">
        <v>27.7</v>
      </c>
      <c r="K330">
        <v>96.7</v>
      </c>
      <c r="L330">
        <v>10.1</v>
      </c>
      <c r="M330">
        <v>42</v>
      </c>
      <c r="N330">
        <v>38603</v>
      </c>
      <c r="O330">
        <v>548.1</v>
      </c>
      <c r="P330">
        <v>3221028</v>
      </c>
      <c r="Q330">
        <v>3488661</v>
      </c>
      <c r="R330">
        <v>-267633</v>
      </c>
      <c r="S330">
        <v>8196</v>
      </c>
      <c r="T330">
        <v>8877</v>
      </c>
      <c r="U330">
        <v>-681</v>
      </c>
      <c r="V330">
        <v>495</v>
      </c>
      <c r="W330">
        <v>5.5762081784386597</v>
      </c>
      <c r="X330">
        <v>5.9907271839921901</v>
      </c>
      <c r="Y330">
        <v>45.8</v>
      </c>
      <c r="Z330">
        <v>1</v>
      </c>
      <c r="AA330">
        <v>0</v>
      </c>
      <c r="AB330">
        <v>0</v>
      </c>
      <c r="AC330">
        <v>0</v>
      </c>
    </row>
    <row r="331" spans="1:29" x14ac:dyDescent="0.35">
      <c r="A331">
        <v>111410</v>
      </c>
      <c r="B331" t="s">
        <v>442</v>
      </c>
      <c r="C331" t="s">
        <v>443</v>
      </c>
      <c r="D331" t="s">
        <v>233</v>
      </c>
      <c r="E331" t="s">
        <v>32</v>
      </c>
      <c r="F331">
        <v>1</v>
      </c>
      <c r="G331">
        <v>663</v>
      </c>
      <c r="H331">
        <v>136</v>
      </c>
      <c r="I331">
        <v>4.8</v>
      </c>
      <c r="J331">
        <v>10.8</v>
      </c>
      <c r="K331">
        <v>98.4</v>
      </c>
      <c r="L331">
        <v>16.100000000000001</v>
      </c>
      <c r="M331">
        <v>43</v>
      </c>
      <c r="N331">
        <v>39992</v>
      </c>
      <c r="O331">
        <v>541.79999999999995</v>
      </c>
      <c r="P331">
        <v>4227288</v>
      </c>
      <c r="Q331">
        <v>4198779</v>
      </c>
      <c r="R331">
        <v>28509</v>
      </c>
      <c r="S331">
        <v>6376</v>
      </c>
      <c r="T331">
        <v>6333</v>
      </c>
      <c r="U331">
        <v>43</v>
      </c>
      <c r="V331">
        <v>402</v>
      </c>
      <c r="W331">
        <v>6.3477025106584604</v>
      </c>
      <c r="X331">
        <v>6.6028858218318698</v>
      </c>
      <c r="Y331">
        <v>45.4</v>
      </c>
      <c r="Z331">
        <v>1</v>
      </c>
      <c r="AA331">
        <v>0</v>
      </c>
      <c r="AB331">
        <v>0</v>
      </c>
      <c r="AC331">
        <v>0</v>
      </c>
    </row>
    <row r="332" spans="1:29" x14ac:dyDescent="0.35">
      <c r="A332">
        <v>111414</v>
      </c>
      <c r="B332" t="s">
        <v>444</v>
      </c>
      <c r="C332" t="s">
        <v>441</v>
      </c>
      <c r="D332" t="s">
        <v>233</v>
      </c>
      <c r="E332" t="s">
        <v>32</v>
      </c>
      <c r="F332">
        <v>1</v>
      </c>
      <c r="G332">
        <v>1008</v>
      </c>
      <c r="H332">
        <v>206</v>
      </c>
      <c r="I332">
        <v>1.5</v>
      </c>
      <c r="J332">
        <v>9</v>
      </c>
      <c r="K332">
        <v>99.1</v>
      </c>
      <c r="L332">
        <v>15.7</v>
      </c>
      <c r="M332">
        <v>66</v>
      </c>
      <c r="N332">
        <v>39387</v>
      </c>
      <c r="O332">
        <v>548.1</v>
      </c>
      <c r="P332">
        <v>5404896</v>
      </c>
      <c r="Q332">
        <v>5434128</v>
      </c>
      <c r="R332">
        <v>-29232</v>
      </c>
      <c r="S332">
        <v>5362</v>
      </c>
      <c r="T332">
        <v>5391</v>
      </c>
      <c r="U332">
        <v>-29</v>
      </c>
      <c r="V332">
        <v>318</v>
      </c>
      <c r="W332">
        <v>5.8987200890372797</v>
      </c>
      <c r="X332">
        <v>3.18910854158896</v>
      </c>
      <c r="Y332">
        <v>48.9</v>
      </c>
      <c r="Z332">
        <v>1</v>
      </c>
      <c r="AA332">
        <v>0</v>
      </c>
      <c r="AB332">
        <v>0</v>
      </c>
      <c r="AC332">
        <v>0</v>
      </c>
    </row>
    <row r="333" spans="1:29" x14ac:dyDescent="0.35">
      <c r="A333">
        <v>111419</v>
      </c>
      <c r="B333" t="s">
        <v>445</v>
      </c>
      <c r="C333" t="s">
        <v>443</v>
      </c>
      <c r="D333" t="s">
        <v>233</v>
      </c>
      <c r="E333" t="s">
        <v>32</v>
      </c>
      <c r="F333">
        <v>1</v>
      </c>
      <c r="G333">
        <v>1036</v>
      </c>
      <c r="H333">
        <v>147</v>
      </c>
      <c r="I333">
        <v>1.9</v>
      </c>
      <c r="J333">
        <v>7.7</v>
      </c>
      <c r="K333">
        <v>97.1</v>
      </c>
      <c r="L333">
        <v>14.6</v>
      </c>
      <c r="M333">
        <v>74</v>
      </c>
      <c r="N333">
        <v>39530</v>
      </c>
      <c r="O333">
        <v>541.79999999999995</v>
      </c>
      <c r="P333">
        <v>5303284</v>
      </c>
      <c r="Q333">
        <v>5343688</v>
      </c>
      <c r="R333">
        <v>-40404</v>
      </c>
      <c r="S333">
        <v>5119</v>
      </c>
      <c r="T333">
        <v>5158</v>
      </c>
      <c r="U333">
        <v>-39</v>
      </c>
      <c r="V333">
        <v>105</v>
      </c>
      <c r="W333">
        <v>2.0356727413726201</v>
      </c>
      <c r="X333">
        <v>1.91443641336198</v>
      </c>
      <c r="Y333">
        <v>45.1</v>
      </c>
      <c r="Z333">
        <v>1</v>
      </c>
      <c r="AA333">
        <v>0</v>
      </c>
      <c r="AB333">
        <v>1</v>
      </c>
      <c r="AC333">
        <v>0</v>
      </c>
    </row>
    <row r="334" spans="1:29" x14ac:dyDescent="0.35">
      <c r="A334">
        <v>111422</v>
      </c>
      <c r="B334" t="s">
        <v>446</v>
      </c>
      <c r="C334" t="s">
        <v>441</v>
      </c>
      <c r="D334" t="s">
        <v>233</v>
      </c>
      <c r="E334" t="s">
        <v>32</v>
      </c>
      <c r="F334">
        <v>1</v>
      </c>
      <c r="G334">
        <v>1465</v>
      </c>
      <c r="H334">
        <v>246</v>
      </c>
      <c r="I334">
        <v>1.3</v>
      </c>
      <c r="J334">
        <v>6.7</v>
      </c>
      <c r="K334">
        <v>91.5</v>
      </c>
      <c r="L334">
        <v>15.4</v>
      </c>
      <c r="M334">
        <v>95</v>
      </c>
      <c r="N334">
        <v>39251</v>
      </c>
      <c r="O334">
        <v>548.1</v>
      </c>
      <c r="P334">
        <v>7559400</v>
      </c>
      <c r="Q334">
        <v>7650230</v>
      </c>
      <c r="R334">
        <v>-90830</v>
      </c>
      <c r="S334">
        <v>5160</v>
      </c>
      <c r="T334">
        <v>5222</v>
      </c>
      <c r="U334">
        <v>-62</v>
      </c>
      <c r="V334">
        <v>172</v>
      </c>
      <c r="W334">
        <v>3.2937571811566499</v>
      </c>
      <c r="X334">
        <v>2.6162790697674398</v>
      </c>
      <c r="Y334">
        <v>46.4</v>
      </c>
      <c r="Z334">
        <v>1</v>
      </c>
      <c r="AA334">
        <v>0</v>
      </c>
      <c r="AB334">
        <v>1</v>
      </c>
      <c r="AC334">
        <v>0</v>
      </c>
    </row>
    <row r="335" spans="1:29" x14ac:dyDescent="0.35">
      <c r="A335">
        <v>111424</v>
      </c>
      <c r="B335" t="s">
        <v>447</v>
      </c>
      <c r="C335" t="s">
        <v>441</v>
      </c>
      <c r="D335" t="s">
        <v>233</v>
      </c>
      <c r="E335" t="s">
        <v>32</v>
      </c>
      <c r="F335">
        <v>1</v>
      </c>
      <c r="G335">
        <v>1263</v>
      </c>
      <c r="H335">
        <v>195</v>
      </c>
      <c r="I335">
        <v>1.3</v>
      </c>
      <c r="J335">
        <v>4.7</v>
      </c>
      <c r="K335">
        <v>98</v>
      </c>
      <c r="L335">
        <v>16.3</v>
      </c>
      <c r="M335">
        <v>79</v>
      </c>
      <c r="N335">
        <v>38761</v>
      </c>
      <c r="O335">
        <v>548.1</v>
      </c>
      <c r="P335">
        <v>6337734</v>
      </c>
      <c r="Q335">
        <v>6083871</v>
      </c>
      <c r="R335">
        <v>253863</v>
      </c>
      <c r="S335">
        <v>5018</v>
      </c>
      <c r="T335">
        <v>4817</v>
      </c>
      <c r="U335">
        <v>201</v>
      </c>
      <c r="V335">
        <v>390</v>
      </c>
      <c r="W335">
        <v>8.0963255138052705</v>
      </c>
      <c r="X335">
        <v>5.5400557991231603</v>
      </c>
      <c r="Y335">
        <v>54.4</v>
      </c>
      <c r="Z335">
        <v>1</v>
      </c>
      <c r="AA335">
        <v>0</v>
      </c>
      <c r="AB335">
        <v>1</v>
      </c>
      <c r="AC335">
        <v>0</v>
      </c>
    </row>
    <row r="336" spans="1:29" x14ac:dyDescent="0.35">
      <c r="A336">
        <v>111429</v>
      </c>
      <c r="B336" t="s">
        <v>448</v>
      </c>
      <c r="C336" t="s">
        <v>441</v>
      </c>
      <c r="D336" t="s">
        <v>233</v>
      </c>
      <c r="E336" t="s">
        <v>32</v>
      </c>
      <c r="F336">
        <v>1</v>
      </c>
      <c r="G336">
        <v>1511</v>
      </c>
      <c r="H336">
        <v>246</v>
      </c>
      <c r="I336">
        <v>1.1000000000000001</v>
      </c>
      <c r="J336">
        <v>9.1</v>
      </c>
      <c r="K336">
        <v>96.8</v>
      </c>
      <c r="L336">
        <v>15.2</v>
      </c>
      <c r="M336">
        <v>99</v>
      </c>
      <c r="N336">
        <v>39394</v>
      </c>
      <c r="O336">
        <v>548.1</v>
      </c>
      <c r="P336">
        <v>8098960</v>
      </c>
      <c r="Q336">
        <v>8454045</v>
      </c>
      <c r="R336">
        <v>-355085</v>
      </c>
      <c r="S336">
        <v>5360</v>
      </c>
      <c r="T336">
        <v>5595</v>
      </c>
      <c r="U336">
        <v>-235</v>
      </c>
      <c r="V336">
        <v>257</v>
      </c>
      <c r="W336">
        <v>4.5933869526362798</v>
      </c>
      <c r="X336">
        <v>1.9589552238806001</v>
      </c>
      <c r="Y336">
        <v>47.2</v>
      </c>
      <c r="Z336">
        <v>1</v>
      </c>
      <c r="AA336">
        <v>0</v>
      </c>
      <c r="AB336">
        <v>1</v>
      </c>
      <c r="AC336">
        <v>0</v>
      </c>
    </row>
    <row r="337" spans="1:29" x14ac:dyDescent="0.35">
      <c r="A337">
        <v>111430</v>
      </c>
      <c r="B337" t="s">
        <v>449</v>
      </c>
      <c r="C337" t="s">
        <v>450</v>
      </c>
      <c r="D337" t="s">
        <v>233</v>
      </c>
      <c r="E337" t="s">
        <v>32</v>
      </c>
      <c r="F337">
        <v>1</v>
      </c>
      <c r="G337">
        <v>1108</v>
      </c>
      <c r="H337">
        <v>202</v>
      </c>
      <c r="I337">
        <v>1.8</v>
      </c>
      <c r="J337">
        <v>6.1</v>
      </c>
      <c r="K337">
        <v>98.8</v>
      </c>
      <c r="L337">
        <v>18.5</v>
      </c>
      <c r="M337">
        <v>60</v>
      </c>
      <c r="N337">
        <v>39948</v>
      </c>
      <c r="O337">
        <v>537.70000000000005</v>
      </c>
      <c r="P337">
        <v>5695120</v>
      </c>
      <c r="Q337">
        <v>5623100</v>
      </c>
      <c r="R337">
        <v>72020</v>
      </c>
      <c r="S337">
        <v>5140</v>
      </c>
      <c r="T337">
        <v>5075</v>
      </c>
      <c r="U337">
        <v>65</v>
      </c>
      <c r="V337">
        <v>231</v>
      </c>
      <c r="W337">
        <v>4.5517241379310303</v>
      </c>
      <c r="X337">
        <v>3.9105058365758798</v>
      </c>
      <c r="Y337">
        <v>51.5</v>
      </c>
      <c r="Z337">
        <v>1</v>
      </c>
      <c r="AA337">
        <v>0</v>
      </c>
      <c r="AB337">
        <v>0</v>
      </c>
      <c r="AC337">
        <v>0</v>
      </c>
    </row>
    <row r="338" spans="1:29" x14ac:dyDescent="0.35">
      <c r="A338">
        <v>111440</v>
      </c>
      <c r="B338" t="s">
        <v>451</v>
      </c>
      <c r="C338" t="s">
        <v>441</v>
      </c>
      <c r="D338" t="s">
        <v>233</v>
      </c>
      <c r="E338" t="s">
        <v>32</v>
      </c>
      <c r="F338">
        <v>1</v>
      </c>
      <c r="G338">
        <v>1332</v>
      </c>
      <c r="H338">
        <v>219</v>
      </c>
      <c r="I338">
        <v>0.2</v>
      </c>
      <c r="J338">
        <v>6.6</v>
      </c>
      <c r="K338">
        <v>98.1</v>
      </c>
      <c r="L338">
        <v>15.7</v>
      </c>
      <c r="M338">
        <v>85</v>
      </c>
      <c r="N338">
        <v>39327</v>
      </c>
      <c r="O338">
        <v>548.1</v>
      </c>
      <c r="P338">
        <v>6536124</v>
      </c>
      <c r="Q338">
        <v>6662664</v>
      </c>
      <c r="R338">
        <v>-126540</v>
      </c>
      <c r="S338">
        <v>4907</v>
      </c>
      <c r="T338">
        <v>5002</v>
      </c>
      <c r="U338">
        <v>-95</v>
      </c>
      <c r="V338">
        <v>303</v>
      </c>
      <c r="W338">
        <v>6.0575769692123096</v>
      </c>
      <c r="X338">
        <v>0.99857346647646195</v>
      </c>
      <c r="Y338">
        <v>53.2</v>
      </c>
      <c r="Z338">
        <v>1</v>
      </c>
      <c r="AA338">
        <v>0</v>
      </c>
      <c r="AB338">
        <v>1</v>
      </c>
      <c r="AC338">
        <v>0</v>
      </c>
    </row>
    <row r="339" spans="1:29" x14ac:dyDescent="0.35">
      <c r="A339">
        <v>111443</v>
      </c>
      <c r="B339" t="s">
        <v>452</v>
      </c>
      <c r="C339" t="s">
        <v>443</v>
      </c>
      <c r="D339" t="s">
        <v>233</v>
      </c>
      <c r="E339" t="s">
        <v>32</v>
      </c>
      <c r="F339">
        <v>1</v>
      </c>
      <c r="G339">
        <v>2015</v>
      </c>
      <c r="H339">
        <v>296</v>
      </c>
      <c r="I339">
        <v>3.4</v>
      </c>
      <c r="J339">
        <v>5.8</v>
      </c>
      <c r="K339">
        <v>93.8</v>
      </c>
      <c r="L339">
        <v>15.6</v>
      </c>
      <c r="M339">
        <v>129</v>
      </c>
      <c r="N339">
        <v>39740</v>
      </c>
      <c r="O339">
        <v>541.79999999999995</v>
      </c>
      <c r="P339">
        <v>10745995</v>
      </c>
      <c r="Q339">
        <v>10907195</v>
      </c>
      <c r="R339">
        <v>-161200</v>
      </c>
      <c r="S339">
        <v>5333</v>
      </c>
      <c r="T339">
        <v>5413</v>
      </c>
      <c r="U339">
        <v>-80</v>
      </c>
      <c r="V339">
        <v>223</v>
      </c>
      <c r="W339">
        <v>4.1197118049141004</v>
      </c>
      <c r="X339">
        <v>4.8565535345959097</v>
      </c>
      <c r="Y339">
        <v>51.6</v>
      </c>
      <c r="Z339">
        <v>1</v>
      </c>
      <c r="AA339">
        <v>0</v>
      </c>
      <c r="AB339">
        <v>1</v>
      </c>
      <c r="AC339">
        <v>0</v>
      </c>
    </row>
    <row r="340" spans="1:29" x14ac:dyDescent="0.35">
      <c r="A340">
        <v>111450</v>
      </c>
      <c r="B340" t="s">
        <v>453</v>
      </c>
      <c r="C340" t="s">
        <v>441</v>
      </c>
      <c r="D340" t="s">
        <v>233</v>
      </c>
      <c r="E340" t="s">
        <v>32</v>
      </c>
      <c r="F340">
        <v>1</v>
      </c>
      <c r="G340">
        <v>1259</v>
      </c>
      <c r="H340">
        <v>190</v>
      </c>
      <c r="I340">
        <v>2.8</v>
      </c>
      <c r="J340">
        <v>3.5</v>
      </c>
      <c r="K340">
        <v>95.6</v>
      </c>
      <c r="L340">
        <v>16.600000000000001</v>
      </c>
      <c r="M340">
        <v>75</v>
      </c>
      <c r="N340">
        <v>38957</v>
      </c>
      <c r="O340">
        <v>548.1</v>
      </c>
      <c r="P340">
        <v>6471260</v>
      </c>
      <c r="Q340">
        <v>6137625</v>
      </c>
      <c r="R340">
        <v>333635</v>
      </c>
      <c r="S340">
        <v>5140</v>
      </c>
      <c r="T340">
        <v>4875</v>
      </c>
      <c r="U340">
        <v>265</v>
      </c>
      <c r="V340">
        <v>240</v>
      </c>
      <c r="W340">
        <v>4.9230769230769198</v>
      </c>
      <c r="X340">
        <v>2.7821011673151701</v>
      </c>
      <c r="Y340">
        <v>48.8</v>
      </c>
      <c r="Z340">
        <v>1</v>
      </c>
      <c r="AA340">
        <v>0</v>
      </c>
      <c r="AB340">
        <v>1</v>
      </c>
      <c r="AC340">
        <v>0</v>
      </c>
    </row>
    <row r="341" spans="1:29" x14ac:dyDescent="0.35">
      <c r="A341">
        <v>111451</v>
      </c>
      <c r="B341" t="s">
        <v>454</v>
      </c>
      <c r="C341" t="s">
        <v>441</v>
      </c>
      <c r="D341" t="s">
        <v>233</v>
      </c>
      <c r="E341" t="s">
        <v>32</v>
      </c>
      <c r="F341">
        <v>1</v>
      </c>
      <c r="G341">
        <v>818</v>
      </c>
      <c r="H341">
        <v>128</v>
      </c>
      <c r="I341">
        <v>1.2</v>
      </c>
      <c r="J341">
        <v>11.7</v>
      </c>
      <c r="K341">
        <v>93.2</v>
      </c>
      <c r="L341">
        <v>15</v>
      </c>
      <c r="M341">
        <v>55</v>
      </c>
      <c r="N341">
        <v>39325</v>
      </c>
      <c r="O341">
        <v>548.1</v>
      </c>
      <c r="P341">
        <v>4486730</v>
      </c>
      <c r="Q341">
        <v>4674052</v>
      </c>
      <c r="R341">
        <v>-187322</v>
      </c>
      <c r="S341">
        <v>5485</v>
      </c>
      <c r="T341">
        <v>5714</v>
      </c>
      <c r="U341">
        <v>-229</v>
      </c>
      <c r="V341">
        <v>269</v>
      </c>
      <c r="W341">
        <v>4.7077353867693397</v>
      </c>
      <c r="X341">
        <v>1.82315405651778</v>
      </c>
      <c r="Y341">
        <v>40.700000000000003</v>
      </c>
      <c r="Z341">
        <v>1</v>
      </c>
      <c r="AA341">
        <v>0</v>
      </c>
      <c r="AB341">
        <v>1</v>
      </c>
      <c r="AC341">
        <v>0</v>
      </c>
    </row>
    <row r="342" spans="1:29" x14ac:dyDescent="0.35">
      <c r="A342">
        <v>111454</v>
      </c>
      <c r="B342" t="s">
        <v>455</v>
      </c>
      <c r="C342" t="s">
        <v>450</v>
      </c>
      <c r="D342" t="s">
        <v>233</v>
      </c>
      <c r="E342" t="s">
        <v>32</v>
      </c>
      <c r="F342">
        <v>1</v>
      </c>
      <c r="G342">
        <v>919</v>
      </c>
      <c r="H342">
        <v>173</v>
      </c>
      <c r="I342">
        <v>3.3</v>
      </c>
      <c r="J342">
        <v>6.8</v>
      </c>
      <c r="K342">
        <v>85.8</v>
      </c>
      <c r="L342">
        <v>16.2</v>
      </c>
      <c r="M342">
        <v>56</v>
      </c>
      <c r="N342">
        <v>42514</v>
      </c>
      <c r="O342">
        <v>537.70000000000005</v>
      </c>
      <c r="P342">
        <v>4752149</v>
      </c>
      <c r="Q342">
        <v>4776962</v>
      </c>
      <c r="R342">
        <v>-24813</v>
      </c>
      <c r="S342">
        <v>5171</v>
      </c>
      <c r="T342">
        <v>5198</v>
      </c>
      <c r="U342">
        <v>-27</v>
      </c>
      <c r="V342">
        <v>198</v>
      </c>
      <c r="W342">
        <v>3.8091573682185502</v>
      </c>
      <c r="X342">
        <v>1.7017984915877</v>
      </c>
      <c r="Y342">
        <v>50.8</v>
      </c>
      <c r="Z342">
        <v>1</v>
      </c>
      <c r="AA342">
        <v>0</v>
      </c>
      <c r="AB342">
        <v>0</v>
      </c>
      <c r="AC342">
        <v>0</v>
      </c>
    </row>
    <row r="343" spans="1:29" x14ac:dyDescent="0.35">
      <c r="A343">
        <v>111457</v>
      </c>
      <c r="B343" t="s">
        <v>456</v>
      </c>
      <c r="C343" t="s">
        <v>457</v>
      </c>
      <c r="D343" t="s">
        <v>233</v>
      </c>
      <c r="E343" t="s">
        <v>32</v>
      </c>
      <c r="F343">
        <v>1</v>
      </c>
      <c r="G343">
        <v>1434</v>
      </c>
      <c r="H343">
        <v>264</v>
      </c>
      <c r="I343">
        <v>0.5</v>
      </c>
      <c r="J343">
        <v>23</v>
      </c>
      <c r="K343">
        <v>97.8</v>
      </c>
      <c r="L343">
        <v>14.3</v>
      </c>
      <c r="M343">
        <v>103</v>
      </c>
      <c r="N343">
        <v>40588</v>
      </c>
      <c r="O343">
        <v>507</v>
      </c>
      <c r="P343">
        <v>8614038</v>
      </c>
      <c r="Q343">
        <v>8695776</v>
      </c>
      <c r="R343">
        <v>-81738</v>
      </c>
      <c r="S343">
        <v>6007</v>
      </c>
      <c r="T343">
        <v>6064</v>
      </c>
      <c r="U343">
        <v>-57</v>
      </c>
      <c r="V343">
        <v>252</v>
      </c>
      <c r="W343">
        <v>4.1556728232189997</v>
      </c>
      <c r="X343">
        <v>4.6445813217912404</v>
      </c>
      <c r="Y343">
        <v>42.5</v>
      </c>
      <c r="Z343">
        <v>1</v>
      </c>
      <c r="AA343">
        <v>0</v>
      </c>
      <c r="AB343">
        <v>1</v>
      </c>
      <c r="AC343">
        <v>0</v>
      </c>
    </row>
    <row r="344" spans="1:29" x14ac:dyDescent="0.35">
      <c r="A344">
        <v>111724</v>
      </c>
      <c r="B344" t="s">
        <v>458</v>
      </c>
      <c r="C344" t="s">
        <v>459</v>
      </c>
      <c r="D344" t="s">
        <v>370</v>
      </c>
      <c r="E344" t="s">
        <v>32</v>
      </c>
      <c r="F344">
        <v>1</v>
      </c>
      <c r="G344">
        <v>1195</v>
      </c>
      <c r="H344">
        <v>246</v>
      </c>
      <c r="I344">
        <v>2.4</v>
      </c>
      <c r="J344">
        <v>12.1</v>
      </c>
      <c r="K344">
        <v>99</v>
      </c>
      <c r="L344">
        <v>15.5</v>
      </c>
      <c r="M344">
        <v>77</v>
      </c>
      <c r="N344">
        <v>39766</v>
      </c>
      <c r="O344">
        <v>462.5</v>
      </c>
      <c r="P344">
        <v>7642025</v>
      </c>
      <c r="Q344">
        <v>7871465</v>
      </c>
      <c r="R344">
        <v>-229440</v>
      </c>
      <c r="S344">
        <v>6395</v>
      </c>
      <c r="T344">
        <v>6587</v>
      </c>
      <c r="U344">
        <v>-192</v>
      </c>
      <c r="V344">
        <v>732</v>
      </c>
      <c r="W344">
        <v>11.112797935327199</v>
      </c>
      <c r="X344">
        <v>8.6786551993745107</v>
      </c>
      <c r="Y344">
        <v>42.9</v>
      </c>
      <c r="Z344">
        <v>1</v>
      </c>
      <c r="AA344">
        <v>0</v>
      </c>
      <c r="AB344">
        <v>0</v>
      </c>
      <c r="AC344">
        <v>0</v>
      </c>
    </row>
    <row r="345" spans="1:29" x14ac:dyDescent="0.35">
      <c r="A345">
        <v>111726</v>
      </c>
      <c r="B345" t="s">
        <v>460</v>
      </c>
      <c r="C345" t="s">
        <v>459</v>
      </c>
      <c r="D345" t="s">
        <v>370</v>
      </c>
      <c r="E345" t="s">
        <v>32</v>
      </c>
      <c r="F345">
        <v>1</v>
      </c>
      <c r="G345">
        <v>533</v>
      </c>
      <c r="H345">
        <v>105</v>
      </c>
      <c r="I345">
        <v>4</v>
      </c>
      <c r="J345">
        <v>14.7</v>
      </c>
      <c r="K345">
        <v>98.9</v>
      </c>
      <c r="L345">
        <v>15.8</v>
      </c>
      <c r="M345">
        <v>34</v>
      </c>
      <c r="N345">
        <v>40012</v>
      </c>
      <c r="O345">
        <v>462.5</v>
      </c>
      <c r="P345">
        <v>3466099</v>
      </c>
      <c r="Q345">
        <v>3494881</v>
      </c>
      <c r="R345">
        <v>-28782</v>
      </c>
      <c r="S345">
        <v>6503</v>
      </c>
      <c r="T345">
        <v>6557</v>
      </c>
      <c r="U345">
        <v>-54</v>
      </c>
      <c r="V345">
        <v>361</v>
      </c>
      <c r="W345">
        <v>5.5055665700777796</v>
      </c>
      <c r="X345">
        <v>12.6095648162387</v>
      </c>
      <c r="Y345">
        <v>42.6</v>
      </c>
      <c r="Z345">
        <v>1</v>
      </c>
      <c r="AA345">
        <v>0</v>
      </c>
      <c r="AB345">
        <v>0</v>
      </c>
      <c r="AC345">
        <v>0</v>
      </c>
    </row>
    <row r="346" spans="1:29" x14ac:dyDescent="0.35">
      <c r="A346">
        <v>111731</v>
      </c>
      <c r="B346" t="s">
        <v>461</v>
      </c>
      <c r="C346" t="s">
        <v>462</v>
      </c>
      <c r="D346" t="s">
        <v>370</v>
      </c>
      <c r="E346" t="s">
        <v>32</v>
      </c>
      <c r="F346">
        <v>1</v>
      </c>
      <c r="G346">
        <v>1321</v>
      </c>
      <c r="H346">
        <v>257</v>
      </c>
      <c r="I346">
        <v>1.1000000000000001</v>
      </c>
      <c r="J346">
        <v>13.6</v>
      </c>
      <c r="K346">
        <v>99</v>
      </c>
      <c r="L346">
        <v>15.5</v>
      </c>
      <c r="M346">
        <v>88</v>
      </c>
      <c r="N346">
        <v>40764</v>
      </c>
      <c r="O346">
        <v>524.20000000000005</v>
      </c>
      <c r="P346">
        <v>7459687</v>
      </c>
      <c r="Q346">
        <v>7512527</v>
      </c>
      <c r="R346">
        <v>-52840</v>
      </c>
      <c r="S346">
        <v>5647</v>
      </c>
      <c r="T346">
        <v>5687</v>
      </c>
      <c r="U346">
        <v>-40</v>
      </c>
      <c r="V346">
        <v>260</v>
      </c>
      <c r="W346">
        <v>4.5718304905925802</v>
      </c>
      <c r="X346">
        <v>2.6031521161678799</v>
      </c>
      <c r="Y346">
        <v>44.5</v>
      </c>
      <c r="Z346">
        <v>1</v>
      </c>
      <c r="AA346">
        <v>0</v>
      </c>
      <c r="AB346">
        <v>0</v>
      </c>
      <c r="AC346">
        <v>0</v>
      </c>
    </row>
    <row r="347" spans="1:29" x14ac:dyDescent="0.35">
      <c r="A347">
        <v>111748</v>
      </c>
      <c r="B347" t="s">
        <v>463</v>
      </c>
      <c r="C347" t="s">
        <v>464</v>
      </c>
      <c r="D347" t="s">
        <v>370</v>
      </c>
      <c r="E347" t="s">
        <v>32</v>
      </c>
      <c r="F347">
        <v>1</v>
      </c>
      <c r="G347">
        <v>941</v>
      </c>
      <c r="H347">
        <v>194</v>
      </c>
      <c r="I347">
        <v>1.6</v>
      </c>
      <c r="J347">
        <v>15</v>
      </c>
      <c r="K347">
        <v>92.1</v>
      </c>
      <c r="L347">
        <v>15.2</v>
      </c>
      <c r="M347">
        <v>65</v>
      </c>
      <c r="N347">
        <v>37846</v>
      </c>
      <c r="O347">
        <v>478</v>
      </c>
      <c r="P347">
        <v>5506732</v>
      </c>
      <c r="Q347">
        <v>5623416</v>
      </c>
      <c r="R347">
        <v>-116684</v>
      </c>
      <c r="S347">
        <v>5852</v>
      </c>
      <c r="T347">
        <v>5976</v>
      </c>
      <c r="U347">
        <v>-124</v>
      </c>
      <c r="V347">
        <v>319</v>
      </c>
      <c r="W347">
        <v>5.3380187416332001</v>
      </c>
      <c r="X347">
        <v>2.5290498974709501</v>
      </c>
      <c r="Y347">
        <v>41.6</v>
      </c>
      <c r="Z347">
        <v>1</v>
      </c>
      <c r="AA347">
        <v>0</v>
      </c>
      <c r="AB347">
        <v>0</v>
      </c>
      <c r="AC347">
        <v>0</v>
      </c>
    </row>
    <row r="348" spans="1:29" x14ac:dyDescent="0.35">
      <c r="A348">
        <v>112041</v>
      </c>
      <c r="B348" t="s">
        <v>465</v>
      </c>
      <c r="C348" t="s">
        <v>466</v>
      </c>
      <c r="D348" t="s">
        <v>393</v>
      </c>
      <c r="E348" t="s">
        <v>32</v>
      </c>
      <c r="F348">
        <v>1</v>
      </c>
      <c r="G348">
        <v>639</v>
      </c>
      <c r="H348">
        <v>111</v>
      </c>
      <c r="I348">
        <v>1.4</v>
      </c>
      <c r="J348">
        <v>9.6</v>
      </c>
      <c r="K348">
        <v>97.4</v>
      </c>
      <c r="L348">
        <v>13.8</v>
      </c>
      <c r="M348">
        <v>45</v>
      </c>
      <c r="N348">
        <v>40676</v>
      </c>
      <c r="O348">
        <v>467.6</v>
      </c>
      <c r="P348">
        <v>3589263</v>
      </c>
      <c r="Q348">
        <v>3806523</v>
      </c>
      <c r="R348">
        <v>-217260</v>
      </c>
      <c r="S348">
        <v>5617</v>
      </c>
      <c r="T348">
        <v>5957</v>
      </c>
      <c r="U348">
        <v>-340</v>
      </c>
      <c r="V348">
        <v>248</v>
      </c>
      <c r="W348">
        <v>4.1631693805606904</v>
      </c>
      <c r="X348">
        <v>2.1185686309417799</v>
      </c>
      <c r="Y348">
        <v>43.2</v>
      </c>
      <c r="Z348">
        <v>1</v>
      </c>
      <c r="AA348">
        <v>0</v>
      </c>
      <c r="AB348">
        <v>1</v>
      </c>
      <c r="AC348">
        <v>0</v>
      </c>
    </row>
    <row r="349" spans="1:29" x14ac:dyDescent="0.35">
      <c r="A349">
        <v>112045</v>
      </c>
      <c r="B349" t="s">
        <v>467</v>
      </c>
      <c r="C349" t="s">
        <v>466</v>
      </c>
      <c r="D349" t="s">
        <v>393</v>
      </c>
      <c r="E349" t="s">
        <v>32</v>
      </c>
      <c r="F349">
        <v>1</v>
      </c>
      <c r="G349">
        <v>1090</v>
      </c>
      <c r="H349">
        <v>161</v>
      </c>
      <c r="I349">
        <v>2.2999999999999998</v>
      </c>
      <c r="J349">
        <v>9.4</v>
      </c>
      <c r="K349">
        <v>99.6</v>
      </c>
      <c r="L349">
        <v>15.4</v>
      </c>
      <c r="M349">
        <v>68</v>
      </c>
      <c r="N349">
        <v>39928</v>
      </c>
      <c r="O349">
        <v>467.6</v>
      </c>
      <c r="P349">
        <v>6039690</v>
      </c>
      <c r="Q349">
        <v>6365600</v>
      </c>
      <c r="R349">
        <v>-325910</v>
      </c>
      <c r="S349">
        <v>5541</v>
      </c>
      <c r="T349">
        <v>5840</v>
      </c>
      <c r="U349">
        <v>-299</v>
      </c>
      <c r="V349">
        <v>333</v>
      </c>
      <c r="W349">
        <v>5.7020547945205502</v>
      </c>
      <c r="X349">
        <v>5.6127052878541797</v>
      </c>
      <c r="Y349">
        <v>45</v>
      </c>
      <c r="Z349">
        <v>1</v>
      </c>
      <c r="AA349">
        <v>0</v>
      </c>
      <c r="AB349">
        <v>1</v>
      </c>
      <c r="AC349">
        <v>0</v>
      </c>
    </row>
    <row r="350" spans="1:29" x14ac:dyDescent="0.35">
      <c r="A350">
        <v>112052</v>
      </c>
      <c r="B350" t="s">
        <v>468</v>
      </c>
      <c r="C350" t="s">
        <v>466</v>
      </c>
      <c r="D350" t="s">
        <v>393</v>
      </c>
      <c r="E350" t="s">
        <v>32</v>
      </c>
      <c r="F350">
        <v>1</v>
      </c>
      <c r="G350">
        <v>640</v>
      </c>
      <c r="H350">
        <v>136</v>
      </c>
      <c r="I350">
        <v>2.2999999999999998</v>
      </c>
      <c r="J350">
        <v>22.3</v>
      </c>
      <c r="K350">
        <v>93.8</v>
      </c>
      <c r="L350">
        <v>14.1</v>
      </c>
      <c r="M350">
        <v>46</v>
      </c>
      <c r="N350">
        <v>38489</v>
      </c>
      <c r="O350">
        <v>467.6</v>
      </c>
      <c r="P350">
        <v>3956480</v>
      </c>
      <c r="Q350">
        <v>4004480</v>
      </c>
      <c r="R350">
        <v>-48000</v>
      </c>
      <c r="S350">
        <v>6182</v>
      </c>
      <c r="T350">
        <v>6257</v>
      </c>
      <c r="U350">
        <v>-75</v>
      </c>
      <c r="V350">
        <v>284</v>
      </c>
      <c r="W350">
        <v>4.5389164136167501</v>
      </c>
      <c r="X350">
        <v>3.3322549336784202</v>
      </c>
      <c r="Y350">
        <v>42.9</v>
      </c>
      <c r="Z350">
        <v>1</v>
      </c>
      <c r="AA350">
        <v>0</v>
      </c>
      <c r="AB350">
        <v>0</v>
      </c>
      <c r="AC350">
        <v>0</v>
      </c>
    </row>
    <row r="351" spans="1:29" x14ac:dyDescent="0.35">
      <c r="A351">
        <v>112054</v>
      </c>
      <c r="B351" t="s">
        <v>469</v>
      </c>
      <c r="C351" t="s">
        <v>466</v>
      </c>
      <c r="D351" t="s">
        <v>393</v>
      </c>
      <c r="E351" t="s">
        <v>32</v>
      </c>
      <c r="F351">
        <v>1</v>
      </c>
      <c r="G351">
        <v>1017</v>
      </c>
      <c r="H351">
        <v>140</v>
      </c>
      <c r="I351">
        <v>1.2</v>
      </c>
      <c r="J351">
        <v>11.7</v>
      </c>
      <c r="K351">
        <v>97</v>
      </c>
      <c r="L351">
        <v>14.7</v>
      </c>
      <c r="M351">
        <v>72</v>
      </c>
      <c r="N351">
        <v>39447</v>
      </c>
      <c r="O351">
        <v>467.6</v>
      </c>
      <c r="P351">
        <v>5861988</v>
      </c>
      <c r="Q351">
        <v>5990130</v>
      </c>
      <c r="R351">
        <v>-128142</v>
      </c>
      <c r="S351">
        <v>5764</v>
      </c>
      <c r="T351">
        <v>5890</v>
      </c>
      <c r="U351">
        <v>-126</v>
      </c>
      <c r="V351">
        <v>451</v>
      </c>
      <c r="W351">
        <v>7.6570458404074699</v>
      </c>
      <c r="X351">
        <v>4.5975017349063201</v>
      </c>
      <c r="Y351">
        <v>49.1</v>
      </c>
      <c r="Z351">
        <v>1</v>
      </c>
      <c r="AA351">
        <v>0</v>
      </c>
      <c r="AB351">
        <v>1</v>
      </c>
      <c r="AC351">
        <v>0</v>
      </c>
    </row>
    <row r="352" spans="1:29" x14ac:dyDescent="0.35">
      <c r="A352">
        <v>112055</v>
      </c>
      <c r="B352" t="s">
        <v>470</v>
      </c>
      <c r="C352" t="s">
        <v>466</v>
      </c>
      <c r="D352" t="s">
        <v>393</v>
      </c>
      <c r="E352" t="s">
        <v>32</v>
      </c>
      <c r="F352">
        <v>1</v>
      </c>
      <c r="G352">
        <v>1343</v>
      </c>
      <c r="H352">
        <v>255</v>
      </c>
      <c r="I352">
        <v>2.6</v>
      </c>
      <c r="J352">
        <v>7.2</v>
      </c>
      <c r="K352">
        <v>99</v>
      </c>
      <c r="L352">
        <v>15.9</v>
      </c>
      <c r="M352">
        <v>86</v>
      </c>
      <c r="N352">
        <v>37319</v>
      </c>
      <c r="O352">
        <v>467.6</v>
      </c>
      <c r="P352">
        <v>7793429</v>
      </c>
      <c r="Q352">
        <v>7771941</v>
      </c>
      <c r="R352">
        <v>21488</v>
      </c>
      <c r="S352">
        <v>5803</v>
      </c>
      <c r="T352">
        <v>5787</v>
      </c>
      <c r="U352">
        <v>16</v>
      </c>
      <c r="V352">
        <v>429</v>
      </c>
      <c r="W352">
        <v>7.4131674442716404</v>
      </c>
      <c r="X352">
        <v>5.8073410305014601</v>
      </c>
      <c r="Y352">
        <v>49.5</v>
      </c>
      <c r="Z352">
        <v>1</v>
      </c>
      <c r="AA352">
        <v>0</v>
      </c>
      <c r="AB352">
        <v>0</v>
      </c>
      <c r="AC352">
        <v>0</v>
      </c>
    </row>
    <row r="353" spans="1:29" x14ac:dyDescent="0.35">
      <c r="A353">
        <v>112067</v>
      </c>
      <c r="B353" t="s">
        <v>471</v>
      </c>
      <c r="C353" t="s">
        <v>466</v>
      </c>
      <c r="D353" t="s">
        <v>393</v>
      </c>
      <c r="E353" t="s">
        <v>32</v>
      </c>
      <c r="F353">
        <v>1</v>
      </c>
      <c r="G353">
        <v>649</v>
      </c>
      <c r="H353">
        <v>113</v>
      </c>
      <c r="I353">
        <v>4.4000000000000004</v>
      </c>
      <c r="J353">
        <v>18.600000000000001</v>
      </c>
      <c r="K353">
        <v>96.6</v>
      </c>
      <c r="L353">
        <v>16.100000000000001</v>
      </c>
      <c r="M353">
        <v>40</v>
      </c>
      <c r="N353">
        <v>39897</v>
      </c>
      <c r="O353">
        <v>467.6</v>
      </c>
      <c r="P353">
        <v>4341810</v>
      </c>
      <c r="Q353">
        <v>4369068</v>
      </c>
      <c r="R353">
        <v>-27258</v>
      </c>
      <c r="S353">
        <v>6690</v>
      </c>
      <c r="T353">
        <v>6732</v>
      </c>
      <c r="U353">
        <v>-42</v>
      </c>
      <c r="V353">
        <v>504</v>
      </c>
      <c r="W353">
        <v>7.4866310160427796</v>
      </c>
      <c r="X353">
        <v>6.2032884902840104</v>
      </c>
      <c r="Y353">
        <v>43.3</v>
      </c>
      <c r="Z353">
        <v>1</v>
      </c>
      <c r="AA353">
        <v>0</v>
      </c>
      <c r="AB353">
        <v>0</v>
      </c>
      <c r="AC353">
        <v>0</v>
      </c>
    </row>
    <row r="354" spans="1:29" x14ac:dyDescent="0.35">
      <c r="A354">
        <v>112375</v>
      </c>
      <c r="B354" t="s">
        <v>472</v>
      </c>
      <c r="C354" t="s">
        <v>473</v>
      </c>
      <c r="D354" t="s">
        <v>233</v>
      </c>
      <c r="E354" t="s">
        <v>32</v>
      </c>
      <c r="F354">
        <v>1</v>
      </c>
      <c r="G354">
        <v>124</v>
      </c>
      <c r="H354">
        <v>35</v>
      </c>
      <c r="I354">
        <v>3.5</v>
      </c>
      <c r="J354">
        <v>23.9</v>
      </c>
      <c r="K354">
        <v>100</v>
      </c>
      <c r="L354">
        <v>9.3000000000000007</v>
      </c>
      <c r="M354">
        <v>12</v>
      </c>
      <c r="N354">
        <v>37966</v>
      </c>
      <c r="O354">
        <v>519.70000000000005</v>
      </c>
      <c r="P354">
        <v>1073096</v>
      </c>
      <c r="Q354">
        <v>1083760</v>
      </c>
      <c r="R354">
        <v>-10664</v>
      </c>
      <c r="S354">
        <v>8654</v>
      </c>
      <c r="T354">
        <v>8740</v>
      </c>
      <c r="U354">
        <v>-86</v>
      </c>
      <c r="V354">
        <v>197</v>
      </c>
      <c r="W354">
        <v>2.2540045766590402</v>
      </c>
      <c r="X354">
        <v>5.4425699098682703</v>
      </c>
      <c r="Y354">
        <v>35.4</v>
      </c>
      <c r="Z354">
        <v>1</v>
      </c>
      <c r="AA354">
        <v>0</v>
      </c>
      <c r="AB354">
        <v>0</v>
      </c>
      <c r="AC354">
        <v>0</v>
      </c>
    </row>
    <row r="355" spans="1:29" x14ac:dyDescent="0.35">
      <c r="A355">
        <v>112377</v>
      </c>
      <c r="B355" t="s">
        <v>474</v>
      </c>
      <c r="C355" t="s">
        <v>473</v>
      </c>
      <c r="D355" t="s">
        <v>233</v>
      </c>
      <c r="E355" t="s">
        <v>32</v>
      </c>
      <c r="F355">
        <v>1</v>
      </c>
      <c r="G355">
        <v>154</v>
      </c>
      <c r="H355">
        <v>29</v>
      </c>
      <c r="I355">
        <v>4.7</v>
      </c>
      <c r="J355">
        <v>14.8</v>
      </c>
      <c r="K355">
        <v>99.3</v>
      </c>
      <c r="L355">
        <v>9.6</v>
      </c>
      <c r="M355">
        <v>16</v>
      </c>
      <c r="N355">
        <v>35302</v>
      </c>
      <c r="O355">
        <v>519.70000000000005</v>
      </c>
      <c r="P355">
        <v>1172556</v>
      </c>
      <c r="Q355">
        <v>1168398</v>
      </c>
      <c r="R355">
        <v>4158</v>
      </c>
      <c r="S355">
        <v>7614</v>
      </c>
      <c r="T355">
        <v>7587</v>
      </c>
      <c r="U355">
        <v>27</v>
      </c>
      <c r="V355">
        <v>306</v>
      </c>
      <c r="W355">
        <v>4.0332147093712898</v>
      </c>
      <c r="X355">
        <v>3.5986340950879998</v>
      </c>
      <c r="Y355">
        <v>29.7</v>
      </c>
      <c r="Z355">
        <v>1</v>
      </c>
      <c r="AA355">
        <v>0</v>
      </c>
      <c r="AB355">
        <v>0</v>
      </c>
      <c r="AC355">
        <v>0</v>
      </c>
    </row>
    <row r="356" spans="1:29" x14ac:dyDescent="0.35">
      <c r="A356">
        <v>112378</v>
      </c>
      <c r="B356" t="s">
        <v>475</v>
      </c>
      <c r="C356" t="s">
        <v>473</v>
      </c>
      <c r="D356" t="s">
        <v>233</v>
      </c>
      <c r="E356" t="s">
        <v>32</v>
      </c>
      <c r="F356">
        <v>1</v>
      </c>
      <c r="G356">
        <v>83</v>
      </c>
      <c r="H356">
        <v>17</v>
      </c>
      <c r="I356">
        <v>0</v>
      </c>
      <c r="J356">
        <v>10.5</v>
      </c>
      <c r="K356">
        <v>100</v>
      </c>
      <c r="L356">
        <v>7</v>
      </c>
      <c r="M356">
        <v>11</v>
      </c>
      <c r="N356">
        <v>37508</v>
      </c>
      <c r="O356">
        <v>519.70000000000005</v>
      </c>
      <c r="P356">
        <v>812404</v>
      </c>
      <c r="Q356">
        <v>834316</v>
      </c>
      <c r="R356">
        <v>-21912</v>
      </c>
      <c r="S356">
        <v>9788</v>
      </c>
      <c r="T356">
        <v>10052</v>
      </c>
      <c r="U356">
        <v>-264</v>
      </c>
      <c r="V356">
        <v>532</v>
      </c>
      <c r="W356">
        <v>5.2924791086351002</v>
      </c>
      <c r="X356">
        <v>13.7923988557417</v>
      </c>
      <c r="Y356">
        <v>47.4</v>
      </c>
      <c r="Z356">
        <v>1</v>
      </c>
      <c r="AA356">
        <v>0</v>
      </c>
      <c r="AB356">
        <v>0</v>
      </c>
      <c r="AC356">
        <v>0</v>
      </c>
    </row>
    <row r="357" spans="1:29" x14ac:dyDescent="0.35">
      <c r="A357">
        <v>112379</v>
      </c>
      <c r="B357" t="s">
        <v>476</v>
      </c>
      <c r="C357" t="s">
        <v>473</v>
      </c>
      <c r="D357" t="s">
        <v>233</v>
      </c>
      <c r="E357" t="s">
        <v>32</v>
      </c>
      <c r="F357">
        <v>1</v>
      </c>
      <c r="G357">
        <v>496</v>
      </c>
      <c r="H357">
        <v>71</v>
      </c>
      <c r="I357">
        <v>2.4</v>
      </c>
      <c r="J357">
        <v>6.6</v>
      </c>
      <c r="K357">
        <v>92.4</v>
      </c>
      <c r="L357">
        <v>16</v>
      </c>
      <c r="M357">
        <v>31</v>
      </c>
      <c r="N357">
        <v>37725</v>
      </c>
      <c r="O357">
        <v>519.70000000000005</v>
      </c>
      <c r="P357">
        <v>2951696</v>
      </c>
      <c r="Q357">
        <v>2999312</v>
      </c>
      <c r="R357">
        <v>-47616</v>
      </c>
      <c r="S357">
        <v>5951</v>
      </c>
      <c r="T357">
        <v>6047</v>
      </c>
      <c r="U357">
        <v>-96</v>
      </c>
      <c r="V357">
        <v>424</v>
      </c>
      <c r="W357">
        <v>7.0117413593517401</v>
      </c>
      <c r="X357">
        <v>6.2510502436565298</v>
      </c>
      <c r="Y357">
        <v>44.1</v>
      </c>
      <c r="Z357">
        <v>1</v>
      </c>
      <c r="AA357">
        <v>0</v>
      </c>
      <c r="AB357">
        <v>1</v>
      </c>
      <c r="AC357">
        <v>0</v>
      </c>
    </row>
    <row r="358" spans="1:29" x14ac:dyDescent="0.35">
      <c r="A358">
        <v>112382</v>
      </c>
      <c r="B358" t="s">
        <v>477</v>
      </c>
      <c r="C358" t="s">
        <v>473</v>
      </c>
      <c r="D358" t="s">
        <v>233</v>
      </c>
      <c r="E358" t="s">
        <v>32</v>
      </c>
      <c r="F358">
        <v>1</v>
      </c>
      <c r="G358">
        <v>602</v>
      </c>
      <c r="H358">
        <v>98</v>
      </c>
      <c r="I358">
        <v>2.6</v>
      </c>
      <c r="J358">
        <v>16.5</v>
      </c>
      <c r="K358">
        <v>98.8</v>
      </c>
      <c r="L358">
        <v>15.7</v>
      </c>
      <c r="M358">
        <v>38</v>
      </c>
      <c r="N358">
        <v>41380</v>
      </c>
      <c r="O358">
        <v>519.70000000000005</v>
      </c>
      <c r="P358">
        <v>3955140</v>
      </c>
      <c r="Q358">
        <v>3955140</v>
      </c>
      <c r="R358">
        <v>0</v>
      </c>
      <c r="S358">
        <v>6570</v>
      </c>
      <c r="T358">
        <v>6570</v>
      </c>
      <c r="U358">
        <v>0</v>
      </c>
      <c r="V358">
        <v>237</v>
      </c>
      <c r="W358">
        <v>3.6073059360730602</v>
      </c>
      <c r="X358">
        <v>10.1065449010654</v>
      </c>
      <c r="Y358">
        <v>42.5</v>
      </c>
      <c r="Z358">
        <v>1</v>
      </c>
      <c r="AA358">
        <v>0</v>
      </c>
      <c r="AB358">
        <v>1</v>
      </c>
      <c r="AC358">
        <v>0</v>
      </c>
    </row>
    <row r="359" spans="1:29" x14ac:dyDescent="0.35">
      <c r="A359">
        <v>112383</v>
      </c>
      <c r="B359" t="s">
        <v>478</v>
      </c>
      <c r="C359" t="s">
        <v>473</v>
      </c>
      <c r="D359" t="s">
        <v>233</v>
      </c>
      <c r="E359" t="s">
        <v>32</v>
      </c>
      <c r="F359">
        <v>1</v>
      </c>
      <c r="G359">
        <v>1036</v>
      </c>
      <c r="H359">
        <v>207</v>
      </c>
      <c r="I359">
        <v>2.2999999999999998</v>
      </c>
      <c r="J359">
        <v>4.8</v>
      </c>
      <c r="K359">
        <v>99</v>
      </c>
      <c r="L359">
        <v>14.4</v>
      </c>
      <c r="M359">
        <v>70</v>
      </c>
      <c r="N359">
        <v>39011</v>
      </c>
      <c r="O359">
        <v>519.70000000000005</v>
      </c>
      <c r="P359">
        <v>5426568</v>
      </c>
      <c r="Q359">
        <v>5402740</v>
      </c>
      <c r="R359">
        <v>23828</v>
      </c>
      <c r="S359">
        <v>5238</v>
      </c>
      <c r="T359">
        <v>5215</v>
      </c>
      <c r="U359">
        <v>23</v>
      </c>
      <c r="V359">
        <v>256</v>
      </c>
      <c r="W359">
        <v>4.9089165867689397</v>
      </c>
      <c r="X359">
        <v>2.7873234058801102</v>
      </c>
      <c r="Y359">
        <v>46.5</v>
      </c>
      <c r="Z359">
        <v>1</v>
      </c>
      <c r="AA359">
        <v>0</v>
      </c>
      <c r="AB359">
        <v>0</v>
      </c>
      <c r="AC359">
        <v>0</v>
      </c>
    </row>
    <row r="360" spans="1:29" x14ac:dyDescent="0.35">
      <c r="A360">
        <v>112384</v>
      </c>
      <c r="B360" t="s">
        <v>479</v>
      </c>
      <c r="C360" t="s">
        <v>473</v>
      </c>
      <c r="D360" t="s">
        <v>233</v>
      </c>
      <c r="E360" t="s">
        <v>32</v>
      </c>
      <c r="F360">
        <v>1</v>
      </c>
      <c r="G360">
        <v>143</v>
      </c>
      <c r="H360">
        <v>32</v>
      </c>
      <c r="I360">
        <v>5.7</v>
      </c>
      <c r="J360">
        <v>4.3</v>
      </c>
      <c r="K360">
        <v>95.7</v>
      </c>
      <c r="L360">
        <v>11.7</v>
      </c>
      <c r="M360">
        <v>12</v>
      </c>
      <c r="N360">
        <v>39475</v>
      </c>
      <c r="O360">
        <v>519.70000000000005</v>
      </c>
      <c r="P360">
        <v>1239810</v>
      </c>
      <c r="Q360">
        <v>1214785</v>
      </c>
      <c r="R360">
        <v>25025</v>
      </c>
      <c r="S360">
        <v>8670</v>
      </c>
      <c r="T360">
        <v>8495</v>
      </c>
      <c r="U360">
        <v>175</v>
      </c>
      <c r="V360">
        <v>395</v>
      </c>
      <c r="W360">
        <v>4.6497939964685102</v>
      </c>
      <c r="X360">
        <v>12.006920415224901</v>
      </c>
      <c r="Y360">
        <v>51.1</v>
      </c>
      <c r="Z360">
        <v>1</v>
      </c>
      <c r="AA360">
        <v>0</v>
      </c>
      <c r="AB360">
        <v>0</v>
      </c>
      <c r="AC360">
        <v>0</v>
      </c>
    </row>
    <row r="361" spans="1:29" x14ac:dyDescent="0.35">
      <c r="A361">
        <v>112385</v>
      </c>
      <c r="B361" t="s">
        <v>480</v>
      </c>
      <c r="C361" t="s">
        <v>473</v>
      </c>
      <c r="D361" t="s">
        <v>233</v>
      </c>
      <c r="E361" t="s">
        <v>32</v>
      </c>
      <c r="F361">
        <v>1</v>
      </c>
      <c r="G361">
        <v>1272</v>
      </c>
      <c r="H361">
        <v>204</v>
      </c>
      <c r="I361">
        <v>2.4</v>
      </c>
      <c r="J361">
        <v>4.5999999999999996</v>
      </c>
      <c r="K361">
        <v>97.5</v>
      </c>
      <c r="L361">
        <v>16.399999999999999</v>
      </c>
      <c r="M361">
        <v>82</v>
      </c>
      <c r="N361">
        <v>36842</v>
      </c>
      <c r="O361">
        <v>519.70000000000005</v>
      </c>
      <c r="P361">
        <v>6613128</v>
      </c>
      <c r="Q361">
        <v>6660192</v>
      </c>
      <c r="R361">
        <v>-47064</v>
      </c>
      <c r="S361">
        <v>5199</v>
      </c>
      <c r="T361">
        <v>5236</v>
      </c>
      <c r="U361">
        <v>-37</v>
      </c>
      <c r="V361">
        <v>293</v>
      </c>
      <c r="W361">
        <v>5.5958747135217699</v>
      </c>
      <c r="X361">
        <v>4.0777072513945001</v>
      </c>
      <c r="Y361">
        <v>50.1</v>
      </c>
      <c r="Z361">
        <v>1</v>
      </c>
      <c r="AA361">
        <v>0</v>
      </c>
      <c r="AB361">
        <v>1</v>
      </c>
      <c r="AC361">
        <v>0</v>
      </c>
    </row>
    <row r="362" spans="1:29" x14ac:dyDescent="0.35">
      <c r="A362">
        <v>112388</v>
      </c>
      <c r="B362" t="s">
        <v>481</v>
      </c>
      <c r="C362" t="s">
        <v>473</v>
      </c>
      <c r="D362" t="s">
        <v>233</v>
      </c>
      <c r="E362" t="s">
        <v>32</v>
      </c>
      <c r="F362">
        <v>1</v>
      </c>
      <c r="G362">
        <v>487</v>
      </c>
      <c r="H362">
        <v>82</v>
      </c>
      <c r="I362">
        <v>3.1</v>
      </c>
      <c r="J362">
        <v>10.1</v>
      </c>
      <c r="K362">
        <v>99.6</v>
      </c>
      <c r="L362">
        <v>16.600000000000001</v>
      </c>
      <c r="M362">
        <v>29</v>
      </c>
      <c r="N362">
        <v>40626</v>
      </c>
      <c r="O362">
        <v>519.70000000000005</v>
      </c>
      <c r="P362">
        <v>2985310</v>
      </c>
      <c r="Q362">
        <v>3025731</v>
      </c>
      <c r="R362">
        <v>-40421</v>
      </c>
      <c r="S362">
        <v>6130</v>
      </c>
      <c r="T362">
        <v>6213</v>
      </c>
      <c r="U362">
        <v>-83</v>
      </c>
      <c r="V362">
        <v>376</v>
      </c>
      <c r="W362">
        <v>6.0518268147432801</v>
      </c>
      <c r="X362">
        <v>8.9233278955954294</v>
      </c>
      <c r="Y362">
        <v>47.7</v>
      </c>
      <c r="Z362">
        <v>1</v>
      </c>
      <c r="AA362">
        <v>0</v>
      </c>
      <c r="AB362">
        <v>1</v>
      </c>
      <c r="AC362">
        <v>0</v>
      </c>
    </row>
    <row r="363" spans="1:29" x14ac:dyDescent="0.35">
      <c r="A363">
        <v>112393</v>
      </c>
      <c r="B363" t="s">
        <v>482</v>
      </c>
      <c r="C363" t="s">
        <v>473</v>
      </c>
      <c r="D363" t="s">
        <v>233</v>
      </c>
      <c r="E363" t="s">
        <v>32</v>
      </c>
      <c r="F363">
        <v>1</v>
      </c>
      <c r="G363">
        <v>1387</v>
      </c>
      <c r="H363">
        <v>219</v>
      </c>
      <c r="I363">
        <v>4.2</v>
      </c>
      <c r="J363">
        <v>5.8</v>
      </c>
      <c r="K363">
        <v>96.3</v>
      </c>
      <c r="L363">
        <v>15.3</v>
      </c>
      <c r="M363">
        <v>89</v>
      </c>
      <c r="N363">
        <v>40746</v>
      </c>
      <c r="O363">
        <v>519.70000000000005</v>
      </c>
      <c r="P363">
        <v>7495348</v>
      </c>
      <c r="Q363">
        <v>7396871</v>
      </c>
      <c r="R363">
        <v>98477</v>
      </c>
      <c r="S363">
        <v>5404</v>
      </c>
      <c r="T363">
        <v>5333</v>
      </c>
      <c r="U363">
        <v>71</v>
      </c>
      <c r="V363">
        <v>208</v>
      </c>
      <c r="W363">
        <v>3.9002437652353299</v>
      </c>
      <c r="X363">
        <v>3.68245743893412</v>
      </c>
      <c r="Y363">
        <v>45</v>
      </c>
      <c r="Z363">
        <v>1</v>
      </c>
      <c r="AA363">
        <v>0</v>
      </c>
      <c r="AB363">
        <v>1</v>
      </c>
      <c r="AC363">
        <v>0</v>
      </c>
    </row>
    <row r="364" spans="1:29" x14ac:dyDescent="0.35">
      <c r="A364">
        <v>112397</v>
      </c>
      <c r="B364" t="s">
        <v>483</v>
      </c>
      <c r="C364" t="s">
        <v>473</v>
      </c>
      <c r="D364" t="s">
        <v>233</v>
      </c>
      <c r="E364" t="s">
        <v>32</v>
      </c>
      <c r="F364">
        <v>1</v>
      </c>
      <c r="G364">
        <v>1265</v>
      </c>
      <c r="H364">
        <v>217</v>
      </c>
      <c r="I364">
        <v>1.3</v>
      </c>
      <c r="J364">
        <v>5.5</v>
      </c>
      <c r="K364">
        <v>99.4</v>
      </c>
      <c r="L364">
        <v>13.9</v>
      </c>
      <c r="M364">
        <v>90</v>
      </c>
      <c r="N364">
        <v>39604</v>
      </c>
      <c r="O364">
        <v>519.70000000000005</v>
      </c>
      <c r="P364">
        <v>6804435</v>
      </c>
      <c r="Q364">
        <v>7095385</v>
      </c>
      <c r="R364">
        <v>-290950</v>
      </c>
      <c r="S364">
        <v>5379</v>
      </c>
      <c r="T364">
        <v>5609</v>
      </c>
      <c r="U364">
        <v>-230</v>
      </c>
      <c r="V364">
        <v>220</v>
      </c>
      <c r="W364">
        <v>3.9222677839186999</v>
      </c>
      <c r="X364">
        <v>6.1907417735638601</v>
      </c>
      <c r="Y364">
        <v>50.7</v>
      </c>
      <c r="Z364">
        <v>1</v>
      </c>
      <c r="AA364">
        <v>0</v>
      </c>
      <c r="AB364">
        <v>1</v>
      </c>
      <c r="AC364">
        <v>0</v>
      </c>
    </row>
    <row r="365" spans="1:29" x14ac:dyDescent="0.35">
      <c r="A365">
        <v>112398</v>
      </c>
      <c r="B365" t="s">
        <v>484</v>
      </c>
      <c r="C365" t="s">
        <v>473</v>
      </c>
      <c r="D365" t="s">
        <v>233</v>
      </c>
      <c r="E365" t="s">
        <v>32</v>
      </c>
      <c r="F365">
        <v>1</v>
      </c>
      <c r="G365">
        <v>959</v>
      </c>
      <c r="H365">
        <v>155</v>
      </c>
      <c r="I365">
        <v>1.8</v>
      </c>
      <c r="J365">
        <v>10.6</v>
      </c>
      <c r="K365">
        <v>98.4</v>
      </c>
      <c r="L365">
        <v>16.600000000000001</v>
      </c>
      <c r="M365">
        <v>60</v>
      </c>
      <c r="N365">
        <v>42492</v>
      </c>
      <c r="O365">
        <v>519.70000000000005</v>
      </c>
      <c r="P365">
        <v>4896654</v>
      </c>
      <c r="Q365">
        <v>5365605</v>
      </c>
      <c r="R365">
        <v>-468951</v>
      </c>
      <c r="S365">
        <v>5106</v>
      </c>
      <c r="T365">
        <v>5595</v>
      </c>
      <c r="U365">
        <v>-489</v>
      </c>
      <c r="V365">
        <v>193</v>
      </c>
      <c r="W365">
        <v>3.44950848972297</v>
      </c>
      <c r="X365">
        <v>1.31218174696436</v>
      </c>
      <c r="Y365">
        <v>41.8</v>
      </c>
      <c r="Z365">
        <v>1</v>
      </c>
      <c r="AA365">
        <v>0</v>
      </c>
      <c r="AB365">
        <v>1</v>
      </c>
      <c r="AC365">
        <v>0</v>
      </c>
    </row>
    <row r="366" spans="1:29" x14ac:dyDescent="0.35">
      <c r="A366">
        <v>112399</v>
      </c>
      <c r="B366" t="s">
        <v>485</v>
      </c>
      <c r="C366" t="s">
        <v>473</v>
      </c>
      <c r="D366" t="s">
        <v>233</v>
      </c>
      <c r="E366" t="s">
        <v>32</v>
      </c>
      <c r="F366">
        <v>1</v>
      </c>
      <c r="G366">
        <v>618</v>
      </c>
      <c r="H366">
        <v>95</v>
      </c>
      <c r="I366">
        <v>2</v>
      </c>
      <c r="J366">
        <v>14.6</v>
      </c>
      <c r="K366">
        <v>89</v>
      </c>
      <c r="L366">
        <v>14.1</v>
      </c>
      <c r="M366">
        <v>43</v>
      </c>
      <c r="N366">
        <v>38959</v>
      </c>
      <c r="O366">
        <v>519.70000000000005</v>
      </c>
      <c r="P366">
        <v>3889074</v>
      </c>
      <c r="Q366">
        <v>4207962</v>
      </c>
      <c r="R366">
        <v>-318888</v>
      </c>
      <c r="S366">
        <v>6293</v>
      </c>
      <c r="T366">
        <v>6809</v>
      </c>
      <c r="U366">
        <v>-516</v>
      </c>
      <c r="V366">
        <v>1147</v>
      </c>
      <c r="W366">
        <v>16.845351740343698</v>
      </c>
      <c r="X366">
        <v>14.778325123152699</v>
      </c>
      <c r="Y366">
        <v>49.3</v>
      </c>
      <c r="Z366">
        <v>1</v>
      </c>
      <c r="AA366">
        <v>0</v>
      </c>
      <c r="AB366">
        <v>1</v>
      </c>
      <c r="AC366">
        <v>0</v>
      </c>
    </row>
    <row r="367" spans="1:29" x14ac:dyDescent="0.35">
      <c r="A367">
        <v>112400</v>
      </c>
      <c r="B367" t="s">
        <v>486</v>
      </c>
      <c r="C367" t="s">
        <v>473</v>
      </c>
      <c r="D367" t="s">
        <v>233</v>
      </c>
      <c r="E367" t="s">
        <v>32</v>
      </c>
      <c r="F367">
        <v>1</v>
      </c>
      <c r="G367">
        <v>812</v>
      </c>
      <c r="H367">
        <v>158</v>
      </c>
      <c r="I367">
        <v>4.0999999999999996</v>
      </c>
      <c r="J367">
        <v>12.2</v>
      </c>
      <c r="K367">
        <v>95.8</v>
      </c>
      <c r="L367">
        <v>15.5</v>
      </c>
      <c r="M367">
        <v>49</v>
      </c>
      <c r="N367">
        <v>40687</v>
      </c>
      <c r="O367">
        <v>519.70000000000005</v>
      </c>
      <c r="P367">
        <v>4431896</v>
      </c>
      <c r="Q367">
        <v>4541516</v>
      </c>
      <c r="R367">
        <v>-109620</v>
      </c>
      <c r="S367">
        <v>5458</v>
      </c>
      <c r="T367">
        <v>5593</v>
      </c>
      <c r="U367">
        <v>-135</v>
      </c>
      <c r="V367">
        <v>182</v>
      </c>
      <c r="W367">
        <v>3.2540675844806</v>
      </c>
      <c r="X367">
        <v>1.5756687431293499</v>
      </c>
      <c r="Y367">
        <v>48.5</v>
      </c>
      <c r="Z367">
        <v>1</v>
      </c>
      <c r="AA367">
        <v>0</v>
      </c>
      <c r="AB367">
        <v>0</v>
      </c>
      <c r="AC367">
        <v>0</v>
      </c>
    </row>
    <row r="368" spans="1:29" x14ac:dyDescent="0.35">
      <c r="A368">
        <v>112401</v>
      </c>
      <c r="B368" t="s">
        <v>487</v>
      </c>
      <c r="C368" t="s">
        <v>473</v>
      </c>
      <c r="D368" t="s">
        <v>233</v>
      </c>
      <c r="E368" t="s">
        <v>32</v>
      </c>
      <c r="F368">
        <v>1</v>
      </c>
      <c r="G368">
        <v>653</v>
      </c>
      <c r="H368">
        <v>92</v>
      </c>
      <c r="I368">
        <v>2.2999999999999998</v>
      </c>
      <c r="J368">
        <v>17.899999999999999</v>
      </c>
      <c r="K368">
        <v>98.8</v>
      </c>
      <c r="L368">
        <v>15.8</v>
      </c>
      <c r="M368">
        <v>42</v>
      </c>
      <c r="N368">
        <v>39437</v>
      </c>
      <c r="O368">
        <v>519.70000000000005</v>
      </c>
      <c r="P368">
        <v>3552973</v>
      </c>
      <c r="Q368">
        <v>3661371</v>
      </c>
      <c r="R368">
        <v>-108398</v>
      </c>
      <c r="S368">
        <v>5441</v>
      </c>
      <c r="T368">
        <v>5607</v>
      </c>
      <c r="U368">
        <v>-166</v>
      </c>
      <c r="V368">
        <v>302</v>
      </c>
      <c r="W368">
        <v>5.3861244872480798</v>
      </c>
      <c r="X368">
        <v>2.6098143723580201</v>
      </c>
      <c r="Y368">
        <v>41.6</v>
      </c>
      <c r="Z368">
        <v>1</v>
      </c>
      <c r="AA368">
        <v>0</v>
      </c>
      <c r="AB368">
        <v>0</v>
      </c>
      <c r="AC368">
        <v>0</v>
      </c>
    </row>
    <row r="369" spans="1:29" x14ac:dyDescent="0.35">
      <c r="A369">
        <v>112932</v>
      </c>
      <c r="B369" t="s">
        <v>488</v>
      </c>
      <c r="C369" t="s">
        <v>489</v>
      </c>
      <c r="D369" t="s">
        <v>490</v>
      </c>
      <c r="E369" t="s">
        <v>32</v>
      </c>
      <c r="F369">
        <v>1</v>
      </c>
      <c r="G369">
        <v>932</v>
      </c>
      <c r="H369">
        <v>199</v>
      </c>
      <c r="I369">
        <v>5.6</v>
      </c>
      <c r="J369">
        <v>7.1</v>
      </c>
      <c r="K369">
        <v>100</v>
      </c>
      <c r="L369">
        <v>16.5</v>
      </c>
      <c r="M369">
        <v>57</v>
      </c>
      <c r="N369">
        <v>41060</v>
      </c>
      <c r="O369">
        <v>517.5</v>
      </c>
      <c r="P369">
        <v>5936840</v>
      </c>
      <c r="Q369">
        <v>5976916</v>
      </c>
      <c r="R369">
        <v>-40076</v>
      </c>
      <c r="S369">
        <v>6370</v>
      </c>
      <c r="T369">
        <v>6413</v>
      </c>
      <c r="U369">
        <v>-43</v>
      </c>
      <c r="V369">
        <v>126</v>
      </c>
      <c r="W369">
        <v>1.96475908311243</v>
      </c>
      <c r="X369">
        <v>3.4850863422292</v>
      </c>
      <c r="Y369">
        <v>48</v>
      </c>
      <c r="Z369">
        <v>1</v>
      </c>
      <c r="AA369">
        <v>0</v>
      </c>
      <c r="AB369">
        <v>0</v>
      </c>
      <c r="AC369">
        <v>0</v>
      </c>
    </row>
    <row r="370" spans="1:29" x14ac:dyDescent="0.35">
      <c r="A370">
        <v>112936</v>
      </c>
      <c r="B370" t="s">
        <v>491</v>
      </c>
      <c r="C370" t="s">
        <v>489</v>
      </c>
      <c r="D370" t="s">
        <v>490</v>
      </c>
      <c r="E370" t="s">
        <v>32</v>
      </c>
      <c r="F370">
        <v>1</v>
      </c>
      <c r="G370">
        <v>545</v>
      </c>
      <c r="H370">
        <v>86</v>
      </c>
      <c r="I370">
        <v>2.8</v>
      </c>
      <c r="J370">
        <v>10.7</v>
      </c>
      <c r="K370">
        <v>98.7</v>
      </c>
      <c r="L370">
        <v>16</v>
      </c>
      <c r="M370">
        <v>34</v>
      </c>
      <c r="N370">
        <v>40941</v>
      </c>
      <c r="O370">
        <v>517.5</v>
      </c>
      <c r="P370">
        <v>3077615</v>
      </c>
      <c r="Q370">
        <v>3388810</v>
      </c>
      <c r="R370">
        <v>-311195</v>
      </c>
      <c r="S370">
        <v>5647</v>
      </c>
      <c r="T370">
        <v>6218</v>
      </c>
      <c r="U370">
        <v>-571</v>
      </c>
      <c r="V370">
        <v>205</v>
      </c>
      <c r="W370">
        <v>3.2968800257317499</v>
      </c>
      <c r="X370">
        <v>1.57605808393837</v>
      </c>
      <c r="Y370">
        <v>46.1</v>
      </c>
      <c r="Z370">
        <v>1</v>
      </c>
      <c r="AA370">
        <v>0</v>
      </c>
      <c r="AB370">
        <v>0</v>
      </c>
      <c r="AC370">
        <v>0</v>
      </c>
    </row>
    <row r="371" spans="1:29" x14ac:dyDescent="0.35">
      <c r="A371">
        <v>112938</v>
      </c>
      <c r="B371" t="s">
        <v>492</v>
      </c>
      <c r="C371" t="s">
        <v>489</v>
      </c>
      <c r="D371" t="s">
        <v>490</v>
      </c>
      <c r="E371" t="s">
        <v>32</v>
      </c>
      <c r="F371">
        <v>1</v>
      </c>
      <c r="G371">
        <v>873</v>
      </c>
      <c r="H371">
        <v>173</v>
      </c>
      <c r="I371">
        <v>2</v>
      </c>
      <c r="J371">
        <v>8.9</v>
      </c>
      <c r="K371">
        <v>99.6</v>
      </c>
      <c r="L371">
        <v>16.899999999999999</v>
      </c>
      <c r="M371">
        <v>49</v>
      </c>
      <c r="N371">
        <v>39749</v>
      </c>
      <c r="O371">
        <v>517.5</v>
      </c>
      <c r="P371">
        <v>4932450</v>
      </c>
      <c r="Q371">
        <v>5144589</v>
      </c>
      <c r="R371">
        <v>-212139</v>
      </c>
      <c r="S371">
        <v>5650</v>
      </c>
      <c r="T371">
        <v>5893</v>
      </c>
      <c r="U371">
        <v>-243</v>
      </c>
      <c r="V371">
        <v>548</v>
      </c>
      <c r="W371">
        <v>9.2991685050059392</v>
      </c>
      <c r="X371">
        <v>1.2212389380530999</v>
      </c>
      <c r="Y371">
        <v>45.5</v>
      </c>
      <c r="Z371">
        <v>1</v>
      </c>
      <c r="AA371">
        <v>0</v>
      </c>
      <c r="AB371">
        <v>0</v>
      </c>
      <c r="AC371">
        <v>0</v>
      </c>
    </row>
    <row r="372" spans="1:29" x14ac:dyDescent="0.35">
      <c r="A372">
        <v>112939</v>
      </c>
      <c r="B372" t="s">
        <v>493</v>
      </c>
      <c r="C372" t="s">
        <v>489</v>
      </c>
      <c r="D372" t="s">
        <v>490</v>
      </c>
      <c r="E372" t="s">
        <v>32</v>
      </c>
      <c r="F372">
        <v>1</v>
      </c>
      <c r="G372">
        <v>639</v>
      </c>
      <c r="H372">
        <v>101</v>
      </c>
      <c r="I372">
        <v>7.4</v>
      </c>
      <c r="J372">
        <v>22.6</v>
      </c>
      <c r="K372">
        <v>98.7</v>
      </c>
      <c r="L372">
        <v>18.100000000000001</v>
      </c>
      <c r="M372">
        <v>33</v>
      </c>
      <c r="N372">
        <v>44853</v>
      </c>
      <c r="O372">
        <v>517.5</v>
      </c>
      <c r="P372">
        <v>4123467</v>
      </c>
      <c r="Q372">
        <v>4049982</v>
      </c>
      <c r="R372">
        <v>73485</v>
      </c>
      <c r="S372">
        <v>6453</v>
      </c>
      <c r="T372">
        <v>6338</v>
      </c>
      <c r="U372">
        <v>115</v>
      </c>
      <c r="V372">
        <v>298</v>
      </c>
      <c r="W372">
        <v>4.7017986746607798</v>
      </c>
      <c r="X372">
        <v>3.2852936618627</v>
      </c>
      <c r="Y372">
        <v>44.4</v>
      </c>
      <c r="Z372">
        <v>1</v>
      </c>
      <c r="AA372">
        <v>0</v>
      </c>
      <c r="AB372">
        <v>1</v>
      </c>
      <c r="AC372">
        <v>0</v>
      </c>
    </row>
    <row r="373" spans="1:29" x14ac:dyDescent="0.35">
      <c r="A373">
        <v>112949</v>
      </c>
      <c r="B373" t="s">
        <v>494</v>
      </c>
      <c r="C373" t="s">
        <v>489</v>
      </c>
      <c r="D373" t="s">
        <v>490</v>
      </c>
      <c r="E373" t="s">
        <v>32</v>
      </c>
      <c r="F373">
        <v>1</v>
      </c>
      <c r="G373">
        <v>837</v>
      </c>
      <c r="H373">
        <v>153</v>
      </c>
      <c r="I373">
        <v>4.5999999999999996</v>
      </c>
      <c r="J373">
        <v>13.7</v>
      </c>
      <c r="K373">
        <v>99.8</v>
      </c>
      <c r="L373">
        <v>17.3</v>
      </c>
      <c r="M373">
        <v>50</v>
      </c>
      <c r="N373">
        <v>38357</v>
      </c>
      <c r="O373">
        <v>517.5</v>
      </c>
      <c r="P373">
        <v>5162616</v>
      </c>
      <c r="Q373">
        <v>5095656</v>
      </c>
      <c r="R373">
        <v>66960</v>
      </c>
      <c r="S373">
        <v>6168</v>
      </c>
      <c r="T373">
        <v>6088</v>
      </c>
      <c r="U373">
        <v>80</v>
      </c>
      <c r="V373">
        <v>493</v>
      </c>
      <c r="W373">
        <v>8.0978975032851501</v>
      </c>
      <c r="X373">
        <v>3.2749675745784699</v>
      </c>
      <c r="Y373">
        <v>44.9</v>
      </c>
      <c r="Z373">
        <v>1</v>
      </c>
      <c r="AA373">
        <v>0</v>
      </c>
      <c r="AB373">
        <v>0</v>
      </c>
      <c r="AC373">
        <v>0</v>
      </c>
    </row>
    <row r="374" spans="1:29" x14ac:dyDescent="0.35">
      <c r="A374">
        <v>112950</v>
      </c>
      <c r="B374" t="s">
        <v>495</v>
      </c>
      <c r="C374" t="s">
        <v>489</v>
      </c>
      <c r="D374" t="s">
        <v>490</v>
      </c>
      <c r="E374" t="s">
        <v>32</v>
      </c>
      <c r="F374">
        <v>1</v>
      </c>
      <c r="G374">
        <v>1239</v>
      </c>
      <c r="H374">
        <v>208</v>
      </c>
      <c r="I374">
        <v>2.2999999999999998</v>
      </c>
      <c r="J374">
        <v>9.1</v>
      </c>
      <c r="K374">
        <v>99.2</v>
      </c>
      <c r="L374">
        <v>16</v>
      </c>
      <c r="M374">
        <v>75</v>
      </c>
      <c r="N374">
        <v>38455</v>
      </c>
      <c r="O374">
        <v>517.5</v>
      </c>
      <c r="P374">
        <v>6565461</v>
      </c>
      <c r="Q374">
        <v>6577851</v>
      </c>
      <c r="R374">
        <v>-12390</v>
      </c>
      <c r="S374">
        <v>5299</v>
      </c>
      <c r="T374">
        <v>5309</v>
      </c>
      <c r="U374">
        <v>-10</v>
      </c>
      <c r="V374">
        <v>183</v>
      </c>
      <c r="W374">
        <v>3.44697683179507</v>
      </c>
      <c r="X374">
        <v>1.94376297414607</v>
      </c>
      <c r="Y374">
        <v>47.7</v>
      </c>
      <c r="Z374">
        <v>1</v>
      </c>
      <c r="AA374">
        <v>0</v>
      </c>
      <c r="AB374">
        <v>1</v>
      </c>
      <c r="AC374">
        <v>0</v>
      </c>
    </row>
    <row r="375" spans="1:29" x14ac:dyDescent="0.35">
      <c r="A375">
        <v>112951</v>
      </c>
      <c r="B375" t="s">
        <v>496</v>
      </c>
      <c r="C375" t="s">
        <v>497</v>
      </c>
      <c r="D375" t="s">
        <v>490</v>
      </c>
      <c r="E375" t="s">
        <v>32</v>
      </c>
      <c r="F375">
        <v>1</v>
      </c>
      <c r="G375">
        <v>925</v>
      </c>
      <c r="H375">
        <v>112</v>
      </c>
      <c r="I375">
        <v>3.5</v>
      </c>
      <c r="J375">
        <v>23.8</v>
      </c>
      <c r="K375">
        <v>47.9</v>
      </c>
      <c r="L375">
        <v>13.6</v>
      </c>
      <c r="M375">
        <v>72</v>
      </c>
      <c r="N375">
        <v>37021</v>
      </c>
      <c r="O375">
        <v>551.6</v>
      </c>
      <c r="P375">
        <v>6292775</v>
      </c>
      <c r="Q375">
        <v>6419500</v>
      </c>
      <c r="R375">
        <v>-126725</v>
      </c>
      <c r="S375">
        <v>6803</v>
      </c>
      <c r="T375">
        <v>6940</v>
      </c>
      <c r="U375">
        <v>-137</v>
      </c>
      <c r="V375">
        <v>301</v>
      </c>
      <c r="W375">
        <v>4.3371757925071996</v>
      </c>
      <c r="X375">
        <v>1.0877554020285201</v>
      </c>
      <c r="Y375">
        <v>32.6</v>
      </c>
      <c r="Z375">
        <v>1</v>
      </c>
      <c r="AA375">
        <v>1</v>
      </c>
      <c r="AB375">
        <v>1</v>
      </c>
      <c r="AC375">
        <v>0</v>
      </c>
    </row>
    <row r="376" spans="1:29" x14ac:dyDescent="0.35">
      <c r="A376">
        <v>112956</v>
      </c>
      <c r="B376" t="s">
        <v>498</v>
      </c>
      <c r="C376" t="s">
        <v>497</v>
      </c>
      <c r="D376" t="s">
        <v>490</v>
      </c>
      <c r="E376" t="s">
        <v>32</v>
      </c>
      <c r="F376">
        <v>1</v>
      </c>
      <c r="G376">
        <v>1741</v>
      </c>
      <c r="H376">
        <v>279</v>
      </c>
      <c r="I376">
        <v>0.8</v>
      </c>
      <c r="J376">
        <v>5.5</v>
      </c>
      <c r="K376">
        <v>64.7</v>
      </c>
      <c r="L376">
        <v>23.5</v>
      </c>
      <c r="M376">
        <v>76</v>
      </c>
      <c r="N376">
        <v>42197</v>
      </c>
      <c r="O376">
        <v>551.6</v>
      </c>
      <c r="P376">
        <v>7792716</v>
      </c>
      <c r="Q376">
        <v>7397509</v>
      </c>
      <c r="R376">
        <v>395207</v>
      </c>
      <c r="S376">
        <v>4476</v>
      </c>
      <c r="T376">
        <v>4249</v>
      </c>
      <c r="U376">
        <v>227</v>
      </c>
      <c r="V376">
        <v>191</v>
      </c>
      <c r="W376">
        <v>4.4951753353730304</v>
      </c>
      <c r="X376">
        <v>0.60321715817694399</v>
      </c>
      <c r="Y376">
        <v>54</v>
      </c>
      <c r="Z376">
        <v>1</v>
      </c>
      <c r="AA376">
        <v>0</v>
      </c>
      <c r="AB376">
        <v>1</v>
      </c>
      <c r="AC376">
        <v>0</v>
      </c>
    </row>
    <row r="377" spans="1:29" x14ac:dyDescent="0.35">
      <c r="A377">
        <v>112957</v>
      </c>
      <c r="B377" t="s">
        <v>499</v>
      </c>
      <c r="C377" t="s">
        <v>489</v>
      </c>
      <c r="D377" t="s">
        <v>490</v>
      </c>
      <c r="E377" t="s">
        <v>32</v>
      </c>
      <c r="F377">
        <v>1</v>
      </c>
      <c r="G377">
        <v>984</v>
      </c>
      <c r="H377">
        <v>185</v>
      </c>
      <c r="I377">
        <v>2.8</v>
      </c>
      <c r="J377">
        <v>11.1</v>
      </c>
      <c r="K377">
        <v>99.1</v>
      </c>
      <c r="L377">
        <v>16.399999999999999</v>
      </c>
      <c r="M377">
        <v>58</v>
      </c>
      <c r="N377">
        <v>41416</v>
      </c>
      <c r="O377">
        <v>517.5</v>
      </c>
      <c r="P377">
        <v>6227736</v>
      </c>
      <c r="Q377">
        <v>6370416</v>
      </c>
      <c r="R377">
        <v>-142680</v>
      </c>
      <c r="S377">
        <v>6329</v>
      </c>
      <c r="T377">
        <v>6474</v>
      </c>
      <c r="U377">
        <v>-145</v>
      </c>
      <c r="V377">
        <v>180</v>
      </c>
      <c r="W377">
        <v>2.78035217794254</v>
      </c>
      <c r="X377">
        <v>2.9862537525675501</v>
      </c>
      <c r="Y377">
        <v>47</v>
      </c>
      <c r="Z377">
        <v>1</v>
      </c>
      <c r="AA377">
        <v>0</v>
      </c>
      <c r="AB377">
        <v>1</v>
      </c>
      <c r="AC377">
        <v>0</v>
      </c>
    </row>
    <row r="378" spans="1:29" x14ac:dyDescent="0.35">
      <c r="A378">
        <v>112958</v>
      </c>
      <c r="B378" t="s">
        <v>500</v>
      </c>
      <c r="C378" t="s">
        <v>489</v>
      </c>
      <c r="D378" t="s">
        <v>490</v>
      </c>
      <c r="E378" t="s">
        <v>32</v>
      </c>
      <c r="F378">
        <v>1</v>
      </c>
      <c r="G378">
        <v>397</v>
      </c>
      <c r="H378">
        <v>81</v>
      </c>
      <c r="I378">
        <v>3.5</v>
      </c>
      <c r="J378">
        <v>21.2</v>
      </c>
      <c r="K378">
        <v>98</v>
      </c>
      <c r="L378">
        <v>14.2</v>
      </c>
      <c r="M378">
        <v>24</v>
      </c>
      <c r="N378">
        <v>40403</v>
      </c>
      <c r="O378">
        <v>517.5</v>
      </c>
      <c r="P378">
        <v>2815127</v>
      </c>
      <c r="Q378">
        <v>2696424</v>
      </c>
      <c r="R378">
        <v>118703</v>
      </c>
      <c r="S378">
        <v>7091</v>
      </c>
      <c r="T378">
        <v>6792</v>
      </c>
      <c r="U378">
        <v>299</v>
      </c>
      <c r="V378">
        <v>354</v>
      </c>
      <c r="W378">
        <v>5.2120141342756199</v>
      </c>
      <c r="X378">
        <v>6.92427020166408</v>
      </c>
      <c r="Y378">
        <v>40</v>
      </c>
      <c r="Z378">
        <v>1</v>
      </c>
      <c r="AA378">
        <v>0</v>
      </c>
      <c r="AB378">
        <v>0</v>
      </c>
      <c r="AC378">
        <v>0</v>
      </c>
    </row>
    <row r="379" spans="1:29" x14ac:dyDescent="0.35">
      <c r="A379">
        <v>112959</v>
      </c>
      <c r="B379" t="s">
        <v>501</v>
      </c>
      <c r="C379" t="s">
        <v>489</v>
      </c>
      <c r="D379" t="s">
        <v>490</v>
      </c>
      <c r="E379" t="s">
        <v>32</v>
      </c>
      <c r="F379">
        <v>1</v>
      </c>
      <c r="G379">
        <v>700</v>
      </c>
      <c r="H379">
        <v>121</v>
      </c>
      <c r="I379">
        <v>1.4</v>
      </c>
      <c r="J379">
        <v>17.8</v>
      </c>
      <c r="K379">
        <v>98.3</v>
      </c>
      <c r="L379">
        <v>16.100000000000001</v>
      </c>
      <c r="M379">
        <v>44</v>
      </c>
      <c r="N379">
        <v>41730</v>
      </c>
      <c r="O379">
        <v>517.5</v>
      </c>
      <c r="P379">
        <v>4041100</v>
      </c>
      <c r="Q379">
        <v>4105500</v>
      </c>
      <c r="R379">
        <v>-64400</v>
      </c>
      <c r="S379">
        <v>5773</v>
      </c>
      <c r="T379">
        <v>5865</v>
      </c>
      <c r="U379">
        <v>-92</v>
      </c>
      <c r="V379">
        <v>321</v>
      </c>
      <c r="W379">
        <v>5.4731457800511496</v>
      </c>
      <c r="X379">
        <v>2.3731162307292601</v>
      </c>
      <c r="Y379">
        <v>46.3</v>
      </c>
      <c r="Z379">
        <v>1</v>
      </c>
      <c r="AA379">
        <v>0</v>
      </c>
      <c r="AB379">
        <v>0</v>
      </c>
      <c r="AC379">
        <v>0</v>
      </c>
    </row>
    <row r="380" spans="1:29" x14ac:dyDescent="0.35">
      <c r="A380">
        <v>112961</v>
      </c>
      <c r="B380" t="s">
        <v>502</v>
      </c>
      <c r="C380" t="s">
        <v>489</v>
      </c>
      <c r="D380" t="s">
        <v>490</v>
      </c>
      <c r="E380" t="s">
        <v>32</v>
      </c>
      <c r="F380">
        <v>1</v>
      </c>
      <c r="G380">
        <v>395</v>
      </c>
      <c r="H380">
        <v>81</v>
      </c>
      <c r="I380">
        <v>4.9000000000000004</v>
      </c>
      <c r="J380">
        <v>34.4</v>
      </c>
      <c r="K380">
        <v>97.2</v>
      </c>
      <c r="L380">
        <v>13.4</v>
      </c>
      <c r="M380">
        <v>29</v>
      </c>
      <c r="N380">
        <v>39779</v>
      </c>
      <c r="O380">
        <v>517.5</v>
      </c>
      <c r="P380">
        <v>3552630</v>
      </c>
      <c r="Q380">
        <v>3682190</v>
      </c>
      <c r="R380">
        <v>-129560</v>
      </c>
      <c r="S380">
        <v>8994</v>
      </c>
      <c r="T380">
        <v>9322</v>
      </c>
      <c r="U380">
        <v>-328</v>
      </c>
      <c r="V380">
        <v>705</v>
      </c>
      <c r="W380">
        <v>7.5627547736537197</v>
      </c>
      <c r="X380">
        <v>9.8843673560151206</v>
      </c>
      <c r="Y380">
        <v>48.7</v>
      </c>
      <c r="Z380">
        <v>1</v>
      </c>
      <c r="AA380">
        <v>0</v>
      </c>
      <c r="AB380">
        <v>0</v>
      </c>
      <c r="AC380">
        <v>0</v>
      </c>
    </row>
    <row r="381" spans="1:29" x14ac:dyDescent="0.35">
      <c r="A381">
        <v>112966</v>
      </c>
      <c r="B381" t="s">
        <v>503</v>
      </c>
      <c r="C381" t="s">
        <v>489</v>
      </c>
      <c r="D381" t="s">
        <v>490</v>
      </c>
      <c r="E381" t="s">
        <v>32</v>
      </c>
      <c r="F381">
        <v>1</v>
      </c>
      <c r="G381">
        <v>791</v>
      </c>
      <c r="H381">
        <v>152</v>
      </c>
      <c r="I381">
        <v>3.3</v>
      </c>
      <c r="J381">
        <v>22.2</v>
      </c>
      <c r="K381">
        <v>99.2</v>
      </c>
      <c r="L381">
        <v>16.399999999999999</v>
      </c>
      <c r="M381">
        <v>49</v>
      </c>
      <c r="N381">
        <v>41030</v>
      </c>
      <c r="O381">
        <v>517.5</v>
      </c>
      <c r="P381">
        <v>5106696</v>
      </c>
      <c r="Q381">
        <v>5232465</v>
      </c>
      <c r="R381">
        <v>-125769</v>
      </c>
      <c r="S381">
        <v>6456</v>
      </c>
      <c r="T381">
        <v>6615</v>
      </c>
      <c r="U381">
        <v>-159</v>
      </c>
      <c r="V381">
        <v>165</v>
      </c>
      <c r="W381">
        <v>2.4943310657596398</v>
      </c>
      <c r="X381">
        <v>2.1220570012391602</v>
      </c>
      <c r="Y381">
        <v>42.1</v>
      </c>
      <c r="Z381">
        <v>1</v>
      </c>
      <c r="AA381">
        <v>0</v>
      </c>
      <c r="AB381">
        <v>0</v>
      </c>
      <c r="AC381">
        <v>0</v>
      </c>
    </row>
    <row r="382" spans="1:29" x14ac:dyDescent="0.35">
      <c r="A382">
        <v>112968</v>
      </c>
      <c r="B382" t="s">
        <v>504</v>
      </c>
      <c r="C382" t="s">
        <v>489</v>
      </c>
      <c r="D382" t="s">
        <v>490</v>
      </c>
      <c r="E382" t="s">
        <v>32</v>
      </c>
      <c r="F382">
        <v>1</v>
      </c>
      <c r="G382">
        <v>647</v>
      </c>
      <c r="H382">
        <v>109</v>
      </c>
      <c r="I382">
        <v>3.3</v>
      </c>
      <c r="J382">
        <v>8</v>
      </c>
      <c r="K382">
        <v>99.4</v>
      </c>
      <c r="L382">
        <v>14.3</v>
      </c>
      <c r="M382">
        <v>48</v>
      </c>
      <c r="N382">
        <v>39499</v>
      </c>
      <c r="O382">
        <v>517.5</v>
      </c>
      <c r="P382">
        <v>3619965</v>
      </c>
      <c r="Q382">
        <v>3931819</v>
      </c>
      <c r="R382">
        <v>-311854</v>
      </c>
      <c r="S382">
        <v>5595</v>
      </c>
      <c r="T382">
        <v>6077</v>
      </c>
      <c r="U382">
        <v>-482</v>
      </c>
      <c r="V382">
        <v>315</v>
      </c>
      <c r="W382">
        <v>5.1834786901431604</v>
      </c>
      <c r="X382">
        <v>4.5397676496872199</v>
      </c>
      <c r="Y382">
        <v>51.2</v>
      </c>
      <c r="Z382">
        <v>1</v>
      </c>
      <c r="AA382">
        <v>0</v>
      </c>
      <c r="AB382">
        <v>1</v>
      </c>
      <c r="AC382">
        <v>0</v>
      </c>
    </row>
    <row r="383" spans="1:29" x14ac:dyDescent="0.35">
      <c r="A383">
        <v>112969</v>
      </c>
      <c r="B383" t="s">
        <v>505</v>
      </c>
      <c r="C383" t="s">
        <v>489</v>
      </c>
      <c r="D383" t="s">
        <v>490</v>
      </c>
      <c r="E383" t="s">
        <v>32</v>
      </c>
      <c r="F383">
        <v>1</v>
      </c>
      <c r="G383">
        <v>1772</v>
      </c>
      <c r="H383">
        <v>284</v>
      </c>
      <c r="I383">
        <v>1</v>
      </c>
      <c r="J383">
        <v>6</v>
      </c>
      <c r="K383">
        <v>99.5</v>
      </c>
      <c r="L383">
        <v>15.7</v>
      </c>
      <c r="M383">
        <v>112</v>
      </c>
      <c r="N383">
        <v>37447</v>
      </c>
      <c r="O383">
        <v>517.5</v>
      </c>
      <c r="P383">
        <v>8904300</v>
      </c>
      <c r="Q383">
        <v>8872404</v>
      </c>
      <c r="R383">
        <v>31896</v>
      </c>
      <c r="S383">
        <v>5025</v>
      </c>
      <c r="T383">
        <v>5007</v>
      </c>
      <c r="U383">
        <v>18</v>
      </c>
      <c r="V383">
        <v>193</v>
      </c>
      <c r="W383">
        <v>3.8546035550229698</v>
      </c>
      <c r="X383">
        <v>1.8706467661691499</v>
      </c>
      <c r="Y383">
        <v>49.8</v>
      </c>
      <c r="Z383">
        <v>1</v>
      </c>
      <c r="AA383">
        <v>0</v>
      </c>
      <c r="AB383">
        <v>1</v>
      </c>
      <c r="AC383">
        <v>0</v>
      </c>
    </row>
    <row r="384" spans="1:29" x14ac:dyDescent="0.35">
      <c r="A384">
        <v>112970</v>
      </c>
      <c r="B384" t="s">
        <v>506</v>
      </c>
      <c r="C384" t="s">
        <v>489</v>
      </c>
      <c r="D384" t="s">
        <v>490</v>
      </c>
      <c r="E384" t="s">
        <v>32</v>
      </c>
      <c r="F384">
        <v>1</v>
      </c>
      <c r="G384">
        <v>1127</v>
      </c>
      <c r="H384">
        <v>199</v>
      </c>
      <c r="I384">
        <v>2.4</v>
      </c>
      <c r="J384">
        <v>8.4</v>
      </c>
      <c r="K384">
        <v>98.5</v>
      </c>
      <c r="L384">
        <v>14.9</v>
      </c>
      <c r="M384">
        <v>69</v>
      </c>
      <c r="N384">
        <v>39120</v>
      </c>
      <c r="O384">
        <v>517.5</v>
      </c>
      <c r="P384">
        <v>6339375</v>
      </c>
      <c r="Q384">
        <v>6449821</v>
      </c>
      <c r="R384">
        <v>-110446</v>
      </c>
      <c r="S384">
        <v>5625</v>
      </c>
      <c r="T384">
        <v>5723</v>
      </c>
      <c r="U384">
        <v>-98</v>
      </c>
      <c r="V384">
        <v>297</v>
      </c>
      <c r="W384">
        <v>5.1895858815306699</v>
      </c>
      <c r="X384">
        <v>3.4311111111111101</v>
      </c>
      <c r="Y384">
        <v>45.6</v>
      </c>
      <c r="Z384">
        <v>1</v>
      </c>
      <c r="AA384">
        <v>0</v>
      </c>
      <c r="AB384">
        <v>1</v>
      </c>
      <c r="AC384">
        <v>0</v>
      </c>
    </row>
    <row r="385" spans="1:29" x14ac:dyDescent="0.35">
      <c r="A385">
        <v>112989</v>
      </c>
      <c r="B385" t="s">
        <v>507</v>
      </c>
      <c r="C385" t="s">
        <v>489</v>
      </c>
      <c r="D385" t="s">
        <v>490</v>
      </c>
      <c r="E385" t="s">
        <v>32</v>
      </c>
      <c r="F385">
        <v>1</v>
      </c>
      <c r="G385">
        <v>1307</v>
      </c>
      <c r="H385">
        <v>212</v>
      </c>
      <c r="I385">
        <v>1.4</v>
      </c>
      <c r="J385">
        <v>7</v>
      </c>
      <c r="K385">
        <v>99.5</v>
      </c>
      <c r="L385">
        <v>15.9</v>
      </c>
      <c r="M385">
        <v>82</v>
      </c>
      <c r="N385">
        <v>41944</v>
      </c>
      <c r="O385">
        <v>517.5</v>
      </c>
      <c r="P385">
        <v>6714059</v>
      </c>
      <c r="Q385">
        <v>6894425</v>
      </c>
      <c r="R385">
        <v>-180366</v>
      </c>
      <c r="S385">
        <v>5137</v>
      </c>
      <c r="T385">
        <v>5275</v>
      </c>
      <c r="U385">
        <v>-138</v>
      </c>
      <c r="V385">
        <v>239</v>
      </c>
      <c r="W385">
        <v>4.5308056872037898</v>
      </c>
      <c r="X385">
        <v>2.1802608526377298</v>
      </c>
      <c r="Y385">
        <v>46.7</v>
      </c>
      <c r="Z385">
        <v>1</v>
      </c>
      <c r="AA385">
        <v>0</v>
      </c>
      <c r="AB385">
        <v>1</v>
      </c>
      <c r="AC385">
        <v>0</v>
      </c>
    </row>
    <row r="386" spans="1:29" x14ac:dyDescent="0.35">
      <c r="A386">
        <v>112991</v>
      </c>
      <c r="B386" t="s">
        <v>508</v>
      </c>
      <c r="C386" t="s">
        <v>497</v>
      </c>
      <c r="D386" t="s">
        <v>490</v>
      </c>
      <c r="E386" t="s">
        <v>32</v>
      </c>
      <c r="F386">
        <v>1</v>
      </c>
      <c r="G386">
        <v>814</v>
      </c>
      <c r="H386">
        <v>137</v>
      </c>
      <c r="I386">
        <v>0.7</v>
      </c>
      <c r="J386">
        <v>13.3</v>
      </c>
      <c r="K386">
        <v>83.1</v>
      </c>
      <c r="L386">
        <v>15.6</v>
      </c>
      <c r="M386">
        <v>52</v>
      </c>
      <c r="N386">
        <v>38927</v>
      </c>
      <c r="O386">
        <v>551.6</v>
      </c>
      <c r="P386">
        <v>4356528</v>
      </c>
      <c r="Q386">
        <v>4488396</v>
      </c>
      <c r="R386">
        <v>-131868</v>
      </c>
      <c r="S386">
        <v>5352</v>
      </c>
      <c r="T386">
        <v>5514</v>
      </c>
      <c r="U386">
        <v>-162</v>
      </c>
      <c r="V386">
        <v>226</v>
      </c>
      <c r="W386">
        <v>4.0986579615524104</v>
      </c>
      <c r="X386">
        <v>1.10239162929746</v>
      </c>
      <c r="Y386">
        <v>40.1</v>
      </c>
      <c r="Z386">
        <v>1</v>
      </c>
      <c r="AA386">
        <v>0</v>
      </c>
      <c r="AB386">
        <v>0</v>
      </c>
      <c r="AC386">
        <v>0</v>
      </c>
    </row>
    <row r="387" spans="1:29" x14ac:dyDescent="0.35">
      <c r="A387">
        <v>112996</v>
      </c>
      <c r="B387" t="s">
        <v>509</v>
      </c>
      <c r="C387" t="s">
        <v>489</v>
      </c>
      <c r="D387" t="s">
        <v>490</v>
      </c>
      <c r="E387" t="s">
        <v>32</v>
      </c>
      <c r="F387">
        <v>1</v>
      </c>
      <c r="G387">
        <v>1459</v>
      </c>
      <c r="H387">
        <v>226</v>
      </c>
      <c r="I387">
        <v>1.8</v>
      </c>
      <c r="J387">
        <v>4.5999999999999996</v>
      </c>
      <c r="K387">
        <v>99.4</v>
      </c>
      <c r="L387">
        <v>16.8</v>
      </c>
      <c r="M387">
        <v>86</v>
      </c>
      <c r="N387">
        <v>40194</v>
      </c>
      <c r="O387">
        <v>517.5</v>
      </c>
      <c r="P387">
        <v>6981315</v>
      </c>
      <c r="Q387">
        <v>7061560</v>
      </c>
      <c r="R387">
        <v>-80245</v>
      </c>
      <c r="S387">
        <v>4785</v>
      </c>
      <c r="T387">
        <v>4840</v>
      </c>
      <c r="U387">
        <v>-55</v>
      </c>
      <c r="V387">
        <v>185</v>
      </c>
      <c r="W387">
        <v>3.82231404958678</v>
      </c>
      <c r="X387">
        <v>2.2779519331243501</v>
      </c>
      <c r="Y387">
        <v>50.7</v>
      </c>
      <c r="Z387">
        <v>1</v>
      </c>
      <c r="AA387">
        <v>0</v>
      </c>
      <c r="AB387">
        <v>1</v>
      </c>
      <c r="AC387">
        <v>0</v>
      </c>
    </row>
    <row r="388" spans="1:29" x14ac:dyDescent="0.35">
      <c r="A388">
        <v>113502</v>
      </c>
      <c r="B388" t="s">
        <v>510</v>
      </c>
      <c r="C388" t="s">
        <v>511</v>
      </c>
      <c r="D388" t="s">
        <v>393</v>
      </c>
      <c r="E388" t="s">
        <v>32</v>
      </c>
      <c r="F388">
        <v>1</v>
      </c>
      <c r="G388">
        <v>513</v>
      </c>
      <c r="H388">
        <v>94</v>
      </c>
      <c r="I388">
        <v>2.4</v>
      </c>
      <c r="J388">
        <v>14.2</v>
      </c>
      <c r="K388">
        <v>92.1</v>
      </c>
      <c r="L388">
        <v>16.399999999999999</v>
      </c>
      <c r="M388">
        <v>35</v>
      </c>
      <c r="N388">
        <v>39553</v>
      </c>
      <c r="O388">
        <v>483.3</v>
      </c>
      <c r="P388">
        <v>3198042</v>
      </c>
      <c r="Q388">
        <v>3374001</v>
      </c>
      <c r="R388">
        <v>-175959</v>
      </c>
      <c r="S388">
        <v>6234</v>
      </c>
      <c r="T388">
        <v>6577</v>
      </c>
      <c r="U388">
        <v>-343</v>
      </c>
      <c r="V388">
        <v>185</v>
      </c>
      <c r="W388">
        <v>2.8128325984491398</v>
      </c>
      <c r="X388">
        <v>6.6249598973371802</v>
      </c>
      <c r="Y388">
        <v>50.3</v>
      </c>
      <c r="Z388">
        <v>1</v>
      </c>
      <c r="AA388">
        <v>0</v>
      </c>
      <c r="AB388">
        <v>0</v>
      </c>
      <c r="AC388">
        <v>0</v>
      </c>
    </row>
    <row r="389" spans="1:29" x14ac:dyDescent="0.35">
      <c r="A389">
        <v>113503</v>
      </c>
      <c r="B389" t="s">
        <v>512</v>
      </c>
      <c r="C389" t="s">
        <v>511</v>
      </c>
      <c r="D389" t="s">
        <v>393</v>
      </c>
      <c r="E389" t="s">
        <v>32</v>
      </c>
      <c r="F389">
        <v>1</v>
      </c>
      <c r="G389">
        <v>750</v>
      </c>
      <c r="H389">
        <v>131</v>
      </c>
      <c r="I389">
        <v>0.9</v>
      </c>
      <c r="J389">
        <v>11.4</v>
      </c>
      <c r="K389">
        <v>96.1</v>
      </c>
      <c r="L389">
        <v>17</v>
      </c>
      <c r="M389">
        <v>44</v>
      </c>
      <c r="N389">
        <v>39690</v>
      </c>
      <c r="O389">
        <v>483.3</v>
      </c>
      <c r="P389">
        <v>3945750</v>
      </c>
      <c r="Q389">
        <v>4007250</v>
      </c>
      <c r="R389">
        <v>-61500</v>
      </c>
      <c r="S389">
        <v>5261</v>
      </c>
      <c r="T389">
        <v>5343</v>
      </c>
      <c r="U389">
        <v>-82</v>
      </c>
      <c r="V389">
        <v>128</v>
      </c>
      <c r="W389">
        <v>2.3956578701104201</v>
      </c>
      <c r="X389">
        <v>2.68009884052461</v>
      </c>
      <c r="Y389">
        <v>44.7</v>
      </c>
      <c r="Z389">
        <v>1</v>
      </c>
      <c r="AA389">
        <v>0</v>
      </c>
      <c r="AB389">
        <v>1</v>
      </c>
      <c r="AC389">
        <v>0</v>
      </c>
    </row>
    <row r="390" spans="1:29" x14ac:dyDescent="0.35">
      <c r="A390">
        <v>113512</v>
      </c>
      <c r="B390" t="s">
        <v>513</v>
      </c>
      <c r="C390" t="s">
        <v>511</v>
      </c>
      <c r="D390" t="s">
        <v>393</v>
      </c>
      <c r="E390" t="s">
        <v>32</v>
      </c>
      <c r="F390">
        <v>1</v>
      </c>
      <c r="G390">
        <v>565</v>
      </c>
      <c r="H390">
        <v>115</v>
      </c>
      <c r="I390">
        <v>1.8</v>
      </c>
      <c r="J390">
        <v>11.6</v>
      </c>
      <c r="K390">
        <v>98.8</v>
      </c>
      <c r="L390">
        <v>18.7</v>
      </c>
      <c r="M390">
        <v>32</v>
      </c>
      <c r="N390">
        <v>41175</v>
      </c>
      <c r="O390">
        <v>483.3</v>
      </c>
      <c r="P390">
        <v>3176995</v>
      </c>
      <c r="Q390">
        <v>3400170</v>
      </c>
      <c r="R390">
        <v>-223175</v>
      </c>
      <c r="S390">
        <v>5623</v>
      </c>
      <c r="T390">
        <v>6018</v>
      </c>
      <c r="U390">
        <v>-395</v>
      </c>
      <c r="V390">
        <v>258</v>
      </c>
      <c r="W390">
        <v>4.28713858424726</v>
      </c>
      <c r="X390">
        <v>3.6457407078072199</v>
      </c>
      <c r="Y390">
        <v>46.6</v>
      </c>
      <c r="Z390">
        <v>1</v>
      </c>
      <c r="AA390">
        <v>0</v>
      </c>
      <c r="AB390">
        <v>0</v>
      </c>
      <c r="AC390">
        <v>0</v>
      </c>
    </row>
    <row r="391" spans="1:29" x14ac:dyDescent="0.35">
      <c r="A391">
        <v>113518</v>
      </c>
      <c r="B391" t="s">
        <v>514</v>
      </c>
      <c r="C391" t="s">
        <v>511</v>
      </c>
      <c r="D391" t="s">
        <v>393</v>
      </c>
      <c r="E391" t="s">
        <v>32</v>
      </c>
      <c r="F391">
        <v>1</v>
      </c>
      <c r="G391">
        <v>719</v>
      </c>
      <c r="H391">
        <v>132</v>
      </c>
      <c r="I391">
        <v>3.1</v>
      </c>
      <c r="J391">
        <v>10.9</v>
      </c>
      <c r="K391">
        <v>97.3</v>
      </c>
      <c r="L391">
        <v>16</v>
      </c>
      <c r="M391">
        <v>42</v>
      </c>
      <c r="N391">
        <v>39865</v>
      </c>
      <c r="O391">
        <v>483.3</v>
      </c>
      <c r="P391">
        <v>3997640</v>
      </c>
      <c r="Q391">
        <v>4116275</v>
      </c>
      <c r="R391">
        <v>-118635</v>
      </c>
      <c r="S391">
        <v>5560</v>
      </c>
      <c r="T391">
        <v>5725</v>
      </c>
      <c r="U391">
        <v>-165</v>
      </c>
      <c r="V391">
        <v>129</v>
      </c>
      <c r="W391">
        <v>2.25327510917031</v>
      </c>
      <c r="X391">
        <v>1.52877697841727</v>
      </c>
      <c r="Y391">
        <v>40.9</v>
      </c>
      <c r="Z391">
        <v>1</v>
      </c>
      <c r="AA391">
        <v>0</v>
      </c>
      <c r="AB391">
        <v>0</v>
      </c>
      <c r="AC391">
        <v>0</v>
      </c>
    </row>
    <row r="392" spans="1:29" x14ac:dyDescent="0.35">
      <c r="A392">
        <v>113520</v>
      </c>
      <c r="B392" t="s">
        <v>515</v>
      </c>
      <c r="C392" t="s">
        <v>511</v>
      </c>
      <c r="D392" t="s">
        <v>393</v>
      </c>
      <c r="E392" t="s">
        <v>32</v>
      </c>
      <c r="F392">
        <v>1</v>
      </c>
      <c r="G392">
        <v>1209</v>
      </c>
      <c r="H392">
        <v>185</v>
      </c>
      <c r="I392">
        <v>2.9</v>
      </c>
      <c r="J392">
        <v>11.9</v>
      </c>
      <c r="K392">
        <v>98</v>
      </c>
      <c r="L392">
        <v>16.7</v>
      </c>
      <c r="M392">
        <v>69</v>
      </c>
      <c r="N392">
        <v>38839</v>
      </c>
      <c r="O392">
        <v>483.3</v>
      </c>
      <c r="P392">
        <v>6592677</v>
      </c>
      <c r="Q392">
        <v>6598722</v>
      </c>
      <c r="R392">
        <v>-6045</v>
      </c>
      <c r="S392">
        <v>5453</v>
      </c>
      <c r="T392">
        <v>5458</v>
      </c>
      <c r="U392">
        <v>-5</v>
      </c>
      <c r="V392">
        <v>301</v>
      </c>
      <c r="W392">
        <v>5.5148406009527298</v>
      </c>
      <c r="X392">
        <v>6.25343847423437</v>
      </c>
      <c r="Y392">
        <v>47.2</v>
      </c>
      <c r="Z392">
        <v>1</v>
      </c>
      <c r="AA392">
        <v>0</v>
      </c>
      <c r="AB392">
        <v>1</v>
      </c>
      <c r="AC392">
        <v>0</v>
      </c>
    </row>
    <row r="393" spans="1:29" x14ac:dyDescent="0.35">
      <c r="A393">
        <v>113526</v>
      </c>
      <c r="B393" t="s">
        <v>516</v>
      </c>
      <c r="C393" t="s">
        <v>517</v>
      </c>
      <c r="D393" t="s">
        <v>393</v>
      </c>
      <c r="E393" t="s">
        <v>32</v>
      </c>
      <c r="F393">
        <v>1</v>
      </c>
      <c r="G393">
        <v>929</v>
      </c>
      <c r="H393">
        <v>149</v>
      </c>
      <c r="I393">
        <v>4.9000000000000004</v>
      </c>
      <c r="J393">
        <v>20.6</v>
      </c>
      <c r="K393">
        <v>90.4</v>
      </c>
      <c r="L393">
        <v>14.6</v>
      </c>
      <c r="M393">
        <v>61</v>
      </c>
      <c r="N393">
        <v>38593</v>
      </c>
      <c r="O393">
        <v>442.4</v>
      </c>
      <c r="P393">
        <v>5718924</v>
      </c>
      <c r="Q393">
        <v>6042216</v>
      </c>
      <c r="R393">
        <v>-323292</v>
      </c>
      <c r="S393">
        <v>6156</v>
      </c>
      <c r="T393">
        <v>6504</v>
      </c>
      <c r="U393">
        <v>-348</v>
      </c>
      <c r="V393">
        <v>341</v>
      </c>
      <c r="W393">
        <v>5.2429274292742898</v>
      </c>
      <c r="X393">
        <v>4.1423001949317699</v>
      </c>
      <c r="Y393">
        <v>42.9</v>
      </c>
      <c r="Z393">
        <v>1</v>
      </c>
      <c r="AA393">
        <v>0</v>
      </c>
      <c r="AB393">
        <v>1</v>
      </c>
      <c r="AC393">
        <v>0</v>
      </c>
    </row>
    <row r="394" spans="1:29" x14ac:dyDescent="0.35">
      <c r="A394">
        <v>113532</v>
      </c>
      <c r="B394" t="s">
        <v>518</v>
      </c>
      <c r="C394" t="s">
        <v>519</v>
      </c>
      <c r="D394" t="s">
        <v>393</v>
      </c>
      <c r="E394" t="s">
        <v>34</v>
      </c>
      <c r="F394">
        <v>1</v>
      </c>
      <c r="G394">
        <v>796</v>
      </c>
      <c r="H394">
        <v>117</v>
      </c>
      <c r="I394">
        <v>0</v>
      </c>
      <c r="J394">
        <v>3.5</v>
      </c>
      <c r="K394">
        <v>93.9</v>
      </c>
      <c r="L394">
        <v>17.399999999999999</v>
      </c>
      <c r="M394">
        <v>45</v>
      </c>
      <c r="N394">
        <v>39144</v>
      </c>
      <c r="O394">
        <v>481.9</v>
      </c>
      <c r="P394">
        <v>3848660</v>
      </c>
      <c r="Q394">
        <v>3907564</v>
      </c>
      <c r="R394">
        <v>-58904</v>
      </c>
      <c r="S394">
        <v>4835</v>
      </c>
      <c r="T394">
        <v>4909</v>
      </c>
      <c r="U394">
        <v>-74</v>
      </c>
      <c r="V394">
        <v>454</v>
      </c>
      <c r="W394">
        <v>9.24831941332247</v>
      </c>
      <c r="X394">
        <v>4.8603929679420901</v>
      </c>
      <c r="Y394">
        <v>62.4</v>
      </c>
      <c r="Z394">
        <v>0</v>
      </c>
      <c r="AA394">
        <v>0</v>
      </c>
      <c r="AB394">
        <v>1</v>
      </c>
      <c r="AC394">
        <v>0</v>
      </c>
    </row>
    <row r="395" spans="1:29" x14ac:dyDescent="0.35">
      <c r="A395">
        <v>113533</v>
      </c>
      <c r="B395" t="s">
        <v>520</v>
      </c>
      <c r="C395" t="s">
        <v>519</v>
      </c>
      <c r="D395" t="s">
        <v>393</v>
      </c>
      <c r="E395" t="s">
        <v>32</v>
      </c>
      <c r="F395">
        <v>1</v>
      </c>
      <c r="G395">
        <v>717</v>
      </c>
      <c r="H395">
        <v>79</v>
      </c>
      <c r="I395">
        <v>2.8</v>
      </c>
      <c r="J395">
        <v>20.100000000000001</v>
      </c>
      <c r="K395">
        <v>97.9</v>
      </c>
      <c r="L395">
        <v>14</v>
      </c>
      <c r="M395">
        <v>51</v>
      </c>
      <c r="N395">
        <v>40512</v>
      </c>
      <c r="O395">
        <v>481.9</v>
      </c>
      <c r="P395">
        <v>5880834</v>
      </c>
      <c r="Q395">
        <v>6081594</v>
      </c>
      <c r="R395">
        <v>-200760</v>
      </c>
      <c r="S395">
        <v>8202</v>
      </c>
      <c r="T395">
        <v>8482</v>
      </c>
      <c r="U395">
        <v>-280</v>
      </c>
      <c r="V395">
        <v>943</v>
      </c>
      <c r="W395">
        <v>11.117660929026201</v>
      </c>
      <c r="X395">
        <v>17.142160448671099</v>
      </c>
      <c r="Y395">
        <v>39.700000000000003</v>
      </c>
      <c r="Z395">
        <v>1</v>
      </c>
      <c r="AA395">
        <v>0</v>
      </c>
      <c r="AB395">
        <v>1</v>
      </c>
      <c r="AC395">
        <v>0</v>
      </c>
    </row>
    <row r="396" spans="1:29" x14ac:dyDescent="0.35">
      <c r="A396">
        <v>113548</v>
      </c>
      <c r="B396" t="s">
        <v>521</v>
      </c>
      <c r="C396" t="s">
        <v>511</v>
      </c>
      <c r="D396" t="s">
        <v>393</v>
      </c>
      <c r="E396" t="s">
        <v>32</v>
      </c>
      <c r="F396">
        <v>1</v>
      </c>
      <c r="G396">
        <v>1179</v>
      </c>
      <c r="H396">
        <v>232</v>
      </c>
      <c r="I396">
        <v>3.4</v>
      </c>
      <c r="J396">
        <v>16.600000000000001</v>
      </c>
      <c r="K396">
        <v>95.5</v>
      </c>
      <c r="L396">
        <v>16</v>
      </c>
      <c r="M396">
        <v>73</v>
      </c>
      <c r="N396">
        <v>39422</v>
      </c>
      <c r="O396">
        <v>483.3</v>
      </c>
      <c r="P396">
        <v>6831126</v>
      </c>
      <c r="Q396">
        <v>6998544</v>
      </c>
      <c r="R396">
        <v>-167418</v>
      </c>
      <c r="S396">
        <v>5794</v>
      </c>
      <c r="T396">
        <v>5936</v>
      </c>
      <c r="U396">
        <v>-142</v>
      </c>
      <c r="V396">
        <v>163</v>
      </c>
      <c r="W396">
        <v>2.7459568733153601</v>
      </c>
      <c r="X396">
        <v>4.8843631342768399</v>
      </c>
      <c r="Y396">
        <v>43.4</v>
      </c>
      <c r="Z396">
        <v>1</v>
      </c>
      <c r="AA396">
        <v>0</v>
      </c>
      <c r="AB396">
        <v>0</v>
      </c>
      <c r="AC396">
        <v>0</v>
      </c>
    </row>
    <row r="397" spans="1:29" x14ac:dyDescent="0.35">
      <c r="A397">
        <v>113550</v>
      </c>
      <c r="B397" t="s">
        <v>522</v>
      </c>
      <c r="C397" t="s">
        <v>511</v>
      </c>
      <c r="D397" t="s">
        <v>393</v>
      </c>
      <c r="E397" t="s">
        <v>32</v>
      </c>
      <c r="F397">
        <v>1</v>
      </c>
      <c r="G397">
        <v>944</v>
      </c>
      <c r="H397">
        <v>178</v>
      </c>
      <c r="I397">
        <v>2.2999999999999998</v>
      </c>
      <c r="J397">
        <v>16.600000000000001</v>
      </c>
      <c r="K397">
        <v>90.6</v>
      </c>
      <c r="L397">
        <v>15.5</v>
      </c>
      <c r="M397">
        <v>61</v>
      </c>
      <c r="N397">
        <v>37255</v>
      </c>
      <c r="O397">
        <v>483.3</v>
      </c>
      <c r="P397">
        <v>5521456</v>
      </c>
      <c r="Q397">
        <v>5879232</v>
      </c>
      <c r="R397">
        <v>-357776</v>
      </c>
      <c r="S397">
        <v>5849</v>
      </c>
      <c r="T397">
        <v>6228</v>
      </c>
      <c r="U397">
        <v>-379</v>
      </c>
      <c r="V397">
        <v>178</v>
      </c>
      <c r="W397">
        <v>2.8580603725112401</v>
      </c>
      <c r="X397">
        <v>4.4623012480765896</v>
      </c>
      <c r="Y397">
        <v>45</v>
      </c>
      <c r="Z397">
        <v>1</v>
      </c>
      <c r="AA397">
        <v>0</v>
      </c>
      <c r="AB397">
        <v>0</v>
      </c>
      <c r="AC397">
        <v>0</v>
      </c>
    </row>
    <row r="398" spans="1:29" x14ac:dyDescent="0.35">
      <c r="A398">
        <v>113551</v>
      </c>
      <c r="B398" t="s">
        <v>523</v>
      </c>
      <c r="C398" t="s">
        <v>517</v>
      </c>
      <c r="D398" t="s">
        <v>393</v>
      </c>
      <c r="E398" t="s">
        <v>32</v>
      </c>
      <c r="F398">
        <v>1</v>
      </c>
      <c r="G398">
        <v>960</v>
      </c>
      <c r="H398">
        <v>137</v>
      </c>
      <c r="I398">
        <v>1.3</v>
      </c>
      <c r="J398">
        <v>17.600000000000001</v>
      </c>
      <c r="K398">
        <v>88.8</v>
      </c>
      <c r="L398">
        <v>15.5</v>
      </c>
      <c r="M398">
        <v>59</v>
      </c>
      <c r="N398">
        <v>38743</v>
      </c>
      <c r="O398">
        <v>442.4</v>
      </c>
      <c r="P398">
        <v>5184960</v>
      </c>
      <c r="Q398">
        <v>5248320</v>
      </c>
      <c r="R398">
        <v>-63360</v>
      </c>
      <c r="S398">
        <v>5401</v>
      </c>
      <c r="T398">
        <v>5467</v>
      </c>
      <c r="U398">
        <v>-66</v>
      </c>
      <c r="V398">
        <v>328</v>
      </c>
      <c r="W398">
        <v>5.9996341686482504</v>
      </c>
      <c r="X398">
        <v>5.5730420292538403</v>
      </c>
      <c r="Y398">
        <v>44.5</v>
      </c>
      <c r="Z398">
        <v>1</v>
      </c>
      <c r="AA398">
        <v>0</v>
      </c>
      <c r="AB398">
        <v>1</v>
      </c>
      <c r="AC398">
        <v>0</v>
      </c>
    </row>
    <row r="399" spans="1:29" x14ac:dyDescent="0.35">
      <c r="A399">
        <v>113553</v>
      </c>
      <c r="B399" t="s">
        <v>524</v>
      </c>
      <c r="C399" t="s">
        <v>511</v>
      </c>
      <c r="D399" t="s">
        <v>393</v>
      </c>
      <c r="E399" t="s">
        <v>32</v>
      </c>
      <c r="F399">
        <v>1</v>
      </c>
      <c r="G399">
        <v>1239</v>
      </c>
      <c r="H399">
        <v>250</v>
      </c>
      <c r="I399">
        <v>1</v>
      </c>
      <c r="J399">
        <v>7.1</v>
      </c>
      <c r="K399">
        <v>91.1</v>
      </c>
      <c r="L399">
        <v>17.7</v>
      </c>
      <c r="M399">
        <v>71</v>
      </c>
      <c r="N399">
        <v>37575</v>
      </c>
      <c r="O399">
        <v>483.3</v>
      </c>
      <c r="P399">
        <v>6616260</v>
      </c>
      <c r="Q399">
        <v>6519618</v>
      </c>
      <c r="R399">
        <v>96642</v>
      </c>
      <c r="S399">
        <v>5340</v>
      </c>
      <c r="T399">
        <v>5262</v>
      </c>
      <c r="U399">
        <v>78</v>
      </c>
      <c r="V399">
        <v>403</v>
      </c>
      <c r="W399">
        <v>7.6586849106803498</v>
      </c>
      <c r="X399">
        <v>8.8014981273408193</v>
      </c>
      <c r="Y399">
        <v>53</v>
      </c>
      <c r="Z399">
        <v>1</v>
      </c>
      <c r="AA399">
        <v>0</v>
      </c>
      <c r="AB399">
        <v>0</v>
      </c>
      <c r="AC399">
        <v>0</v>
      </c>
    </row>
    <row r="400" spans="1:29" x14ac:dyDescent="0.35">
      <c r="A400">
        <v>113854</v>
      </c>
      <c r="B400" t="s">
        <v>525</v>
      </c>
      <c r="C400" t="s">
        <v>526</v>
      </c>
      <c r="D400" t="s">
        <v>393</v>
      </c>
      <c r="E400" t="s">
        <v>32</v>
      </c>
      <c r="F400">
        <v>1</v>
      </c>
      <c r="G400">
        <v>767</v>
      </c>
      <c r="H400">
        <v>164</v>
      </c>
      <c r="I400">
        <v>1.7</v>
      </c>
      <c r="J400">
        <v>11.3</v>
      </c>
      <c r="K400">
        <v>91.4</v>
      </c>
      <c r="L400">
        <v>17.600000000000001</v>
      </c>
      <c r="M400">
        <v>43</v>
      </c>
      <c r="N400">
        <v>42320</v>
      </c>
      <c r="O400">
        <v>498.3</v>
      </c>
      <c r="P400">
        <v>4868149</v>
      </c>
      <c r="Q400">
        <v>4918004</v>
      </c>
      <c r="R400">
        <v>-49855</v>
      </c>
      <c r="S400">
        <v>6347</v>
      </c>
      <c r="T400">
        <v>6412</v>
      </c>
      <c r="U400">
        <v>-65</v>
      </c>
      <c r="V400">
        <v>333</v>
      </c>
      <c r="W400">
        <v>5.1933873986275696</v>
      </c>
      <c r="X400">
        <v>4.6163541830786201</v>
      </c>
      <c r="Y400">
        <v>48.7</v>
      </c>
      <c r="Z400">
        <v>1</v>
      </c>
      <c r="AA400">
        <v>0</v>
      </c>
      <c r="AB400">
        <v>1</v>
      </c>
      <c r="AC400">
        <v>0</v>
      </c>
    </row>
    <row r="401" spans="1:29" x14ac:dyDescent="0.35">
      <c r="A401">
        <v>113855</v>
      </c>
      <c r="B401" t="s">
        <v>527</v>
      </c>
      <c r="C401" t="s">
        <v>526</v>
      </c>
      <c r="D401" t="s">
        <v>393</v>
      </c>
      <c r="E401" t="s">
        <v>32</v>
      </c>
      <c r="F401">
        <v>1</v>
      </c>
      <c r="G401">
        <v>978</v>
      </c>
      <c r="H401">
        <v>145</v>
      </c>
      <c r="I401">
        <v>1.1000000000000001</v>
      </c>
      <c r="J401">
        <v>13.7</v>
      </c>
      <c r="K401">
        <v>97.3</v>
      </c>
      <c r="L401">
        <v>15.3</v>
      </c>
      <c r="M401">
        <v>63</v>
      </c>
      <c r="N401">
        <v>38932</v>
      </c>
      <c r="O401">
        <v>498.3</v>
      </c>
      <c r="P401">
        <v>5593182</v>
      </c>
      <c r="Q401">
        <v>5710542</v>
      </c>
      <c r="R401">
        <v>-117360</v>
      </c>
      <c r="S401">
        <v>5719</v>
      </c>
      <c r="T401">
        <v>5839</v>
      </c>
      <c r="U401">
        <v>-120</v>
      </c>
      <c r="V401">
        <v>388</v>
      </c>
      <c r="W401">
        <v>6.6449734543586203</v>
      </c>
      <c r="X401">
        <v>4.4413358978842403</v>
      </c>
      <c r="Y401">
        <v>46</v>
      </c>
      <c r="Z401">
        <v>1</v>
      </c>
      <c r="AA401">
        <v>0</v>
      </c>
      <c r="AB401">
        <v>1</v>
      </c>
      <c r="AC401">
        <v>0</v>
      </c>
    </row>
    <row r="402" spans="1:29" x14ac:dyDescent="0.35">
      <c r="A402">
        <v>113863</v>
      </c>
      <c r="B402" t="s">
        <v>528</v>
      </c>
      <c r="C402" t="s">
        <v>526</v>
      </c>
      <c r="D402" t="s">
        <v>393</v>
      </c>
      <c r="E402" t="s">
        <v>32</v>
      </c>
      <c r="F402">
        <v>1</v>
      </c>
      <c r="G402">
        <v>1446</v>
      </c>
      <c r="H402">
        <v>229</v>
      </c>
      <c r="I402">
        <v>0.6</v>
      </c>
      <c r="J402">
        <v>10.199999999999999</v>
      </c>
      <c r="K402">
        <v>98.5</v>
      </c>
      <c r="L402">
        <v>16.600000000000001</v>
      </c>
      <c r="M402">
        <v>86</v>
      </c>
      <c r="N402">
        <v>39053</v>
      </c>
      <c r="O402">
        <v>498.3</v>
      </c>
      <c r="P402">
        <v>7005870</v>
      </c>
      <c r="Q402">
        <v>7062264</v>
      </c>
      <c r="R402">
        <v>-56394</v>
      </c>
      <c r="S402">
        <v>4845</v>
      </c>
      <c r="T402">
        <v>4884</v>
      </c>
      <c r="U402">
        <v>-39</v>
      </c>
      <c r="V402">
        <v>237</v>
      </c>
      <c r="W402">
        <v>4.8525798525798498</v>
      </c>
      <c r="X402">
        <v>3.79772961816305</v>
      </c>
      <c r="Y402">
        <v>48.7</v>
      </c>
      <c r="Z402">
        <v>1</v>
      </c>
      <c r="AA402">
        <v>0</v>
      </c>
      <c r="AB402">
        <v>1</v>
      </c>
      <c r="AC402">
        <v>0</v>
      </c>
    </row>
    <row r="403" spans="1:29" x14ac:dyDescent="0.35">
      <c r="A403">
        <v>113875</v>
      </c>
      <c r="B403" t="s">
        <v>529</v>
      </c>
      <c r="C403" t="s">
        <v>526</v>
      </c>
      <c r="D403" t="s">
        <v>393</v>
      </c>
      <c r="E403" t="s">
        <v>32</v>
      </c>
      <c r="F403">
        <v>1</v>
      </c>
      <c r="G403">
        <v>508</v>
      </c>
      <c r="H403">
        <v>97</v>
      </c>
      <c r="I403">
        <v>2.1</v>
      </c>
      <c r="J403">
        <v>14.6</v>
      </c>
      <c r="K403">
        <v>95.1</v>
      </c>
      <c r="L403">
        <v>14.1</v>
      </c>
      <c r="M403">
        <v>38</v>
      </c>
      <c r="N403">
        <v>40545</v>
      </c>
      <c r="O403">
        <v>498.3</v>
      </c>
      <c r="P403">
        <v>3347720</v>
      </c>
      <c r="Q403">
        <v>3425952</v>
      </c>
      <c r="R403">
        <v>-78232</v>
      </c>
      <c r="S403">
        <v>6590</v>
      </c>
      <c r="T403">
        <v>6744</v>
      </c>
      <c r="U403">
        <v>-154</v>
      </c>
      <c r="V403">
        <v>444</v>
      </c>
      <c r="W403">
        <v>6.5836298932384301</v>
      </c>
      <c r="X403">
        <v>3.7784522003034899</v>
      </c>
      <c r="Y403">
        <v>45</v>
      </c>
      <c r="Z403">
        <v>1</v>
      </c>
      <c r="AA403">
        <v>0</v>
      </c>
      <c r="AB403">
        <v>0</v>
      </c>
      <c r="AC403">
        <v>0</v>
      </c>
    </row>
    <row r="404" spans="1:29" x14ac:dyDescent="0.35">
      <c r="A404">
        <v>113882</v>
      </c>
      <c r="B404" t="s">
        <v>530</v>
      </c>
      <c r="C404" t="s">
        <v>526</v>
      </c>
      <c r="D404" t="s">
        <v>393</v>
      </c>
      <c r="E404" t="s">
        <v>32</v>
      </c>
      <c r="F404">
        <v>1</v>
      </c>
      <c r="G404">
        <v>1760</v>
      </c>
      <c r="H404">
        <v>263</v>
      </c>
      <c r="I404">
        <v>1.8</v>
      </c>
      <c r="J404">
        <v>7.3</v>
      </c>
      <c r="K404">
        <v>97.5</v>
      </c>
      <c r="L404">
        <v>16.899999999999999</v>
      </c>
      <c r="M404">
        <v>103</v>
      </c>
      <c r="N404">
        <v>39350</v>
      </c>
      <c r="O404">
        <v>498.3</v>
      </c>
      <c r="P404">
        <v>8493760</v>
      </c>
      <c r="Q404">
        <v>8557120</v>
      </c>
      <c r="R404">
        <v>-63360</v>
      </c>
      <c r="S404">
        <v>4826</v>
      </c>
      <c r="T404">
        <v>4862</v>
      </c>
      <c r="U404">
        <v>-36</v>
      </c>
      <c r="V404">
        <v>265</v>
      </c>
      <c r="W404">
        <v>5.4504319210201597</v>
      </c>
      <c r="X404">
        <v>2.4450891007045201</v>
      </c>
      <c r="Y404">
        <v>45</v>
      </c>
      <c r="Z404">
        <v>1</v>
      </c>
      <c r="AA404">
        <v>0</v>
      </c>
      <c r="AB404">
        <v>1</v>
      </c>
      <c r="AC404">
        <v>0</v>
      </c>
    </row>
    <row r="405" spans="1:29" x14ac:dyDescent="0.35">
      <c r="A405">
        <v>113884</v>
      </c>
      <c r="B405" t="s">
        <v>531</v>
      </c>
      <c r="C405" t="s">
        <v>526</v>
      </c>
      <c r="D405" t="s">
        <v>393</v>
      </c>
      <c r="E405" t="s">
        <v>32</v>
      </c>
      <c r="F405">
        <v>1</v>
      </c>
      <c r="G405">
        <v>666</v>
      </c>
      <c r="H405">
        <v>96</v>
      </c>
      <c r="I405">
        <v>3.1</v>
      </c>
      <c r="J405">
        <v>12.7</v>
      </c>
      <c r="K405">
        <v>98.6</v>
      </c>
      <c r="L405">
        <v>15.6</v>
      </c>
      <c r="M405">
        <v>42</v>
      </c>
      <c r="N405">
        <v>39159</v>
      </c>
      <c r="O405">
        <v>498.3</v>
      </c>
      <c r="P405">
        <v>3802194</v>
      </c>
      <c r="Q405">
        <v>3855474</v>
      </c>
      <c r="R405">
        <v>-53280</v>
      </c>
      <c r="S405">
        <v>5709</v>
      </c>
      <c r="T405">
        <v>5789</v>
      </c>
      <c r="U405">
        <v>-80</v>
      </c>
      <c r="V405">
        <v>423</v>
      </c>
      <c r="W405">
        <v>7.3069614786664401</v>
      </c>
      <c r="X405">
        <v>2.6799789805570202</v>
      </c>
      <c r="Y405">
        <v>44.9</v>
      </c>
      <c r="Z405">
        <v>1</v>
      </c>
      <c r="AA405">
        <v>0</v>
      </c>
      <c r="AB405">
        <v>1</v>
      </c>
      <c r="AC405">
        <v>0</v>
      </c>
    </row>
    <row r="406" spans="1:29" x14ac:dyDescent="0.35">
      <c r="A406">
        <v>113888</v>
      </c>
      <c r="B406" t="s">
        <v>532</v>
      </c>
      <c r="C406" t="s">
        <v>526</v>
      </c>
      <c r="D406" t="s">
        <v>393</v>
      </c>
      <c r="E406" t="s">
        <v>32</v>
      </c>
      <c r="F406">
        <v>1</v>
      </c>
      <c r="G406">
        <v>984</v>
      </c>
      <c r="H406">
        <v>135</v>
      </c>
      <c r="I406">
        <v>1.3</v>
      </c>
      <c r="J406">
        <v>12.2</v>
      </c>
      <c r="K406">
        <v>97.1</v>
      </c>
      <c r="L406">
        <v>15.7</v>
      </c>
      <c r="M406">
        <v>63</v>
      </c>
      <c r="N406">
        <v>39656</v>
      </c>
      <c r="O406">
        <v>498.3</v>
      </c>
      <c r="P406">
        <v>5302776</v>
      </c>
      <c r="Q406">
        <v>5296872</v>
      </c>
      <c r="R406">
        <v>5904</v>
      </c>
      <c r="S406">
        <v>5389</v>
      </c>
      <c r="T406">
        <v>5383</v>
      </c>
      <c r="U406">
        <v>6</v>
      </c>
      <c r="V406">
        <v>242</v>
      </c>
      <c r="W406">
        <v>4.4956344046070997</v>
      </c>
      <c r="X406">
        <v>4.41640378548896</v>
      </c>
      <c r="Y406">
        <v>42.1</v>
      </c>
      <c r="Z406">
        <v>1</v>
      </c>
      <c r="AA406">
        <v>0</v>
      </c>
      <c r="AB406">
        <v>1</v>
      </c>
      <c r="AC406">
        <v>0</v>
      </c>
    </row>
    <row r="407" spans="1:29" x14ac:dyDescent="0.35">
      <c r="A407">
        <v>113893</v>
      </c>
      <c r="B407" t="s">
        <v>533</v>
      </c>
      <c r="C407" t="s">
        <v>534</v>
      </c>
      <c r="D407" t="s">
        <v>393</v>
      </c>
      <c r="E407" t="s">
        <v>32</v>
      </c>
      <c r="F407">
        <v>1</v>
      </c>
      <c r="G407">
        <v>1091</v>
      </c>
      <c r="H407">
        <v>177</v>
      </c>
      <c r="I407">
        <v>2.2000000000000002</v>
      </c>
      <c r="J407">
        <v>5.5</v>
      </c>
      <c r="K407">
        <v>87.8</v>
      </c>
      <c r="L407">
        <v>14.7</v>
      </c>
      <c r="M407">
        <v>72</v>
      </c>
      <c r="N407">
        <v>38053</v>
      </c>
      <c r="O407">
        <v>528.1</v>
      </c>
      <c r="P407">
        <v>5450636</v>
      </c>
      <c r="Q407">
        <v>5420088</v>
      </c>
      <c r="R407">
        <v>30548</v>
      </c>
      <c r="S407">
        <v>4996</v>
      </c>
      <c r="T407">
        <v>4968</v>
      </c>
      <c r="U407">
        <v>28</v>
      </c>
      <c r="V407">
        <v>152</v>
      </c>
      <c r="W407">
        <v>3.0595813204508899</v>
      </c>
      <c r="X407">
        <v>1.0008006405124099</v>
      </c>
      <c r="Y407">
        <v>49.1</v>
      </c>
      <c r="Z407">
        <v>1</v>
      </c>
      <c r="AA407">
        <v>0</v>
      </c>
      <c r="AB407">
        <v>1</v>
      </c>
      <c r="AC407">
        <v>0</v>
      </c>
    </row>
    <row r="408" spans="1:29" x14ac:dyDescent="0.35">
      <c r="A408">
        <v>113901</v>
      </c>
      <c r="B408" t="s">
        <v>535</v>
      </c>
      <c r="C408" t="s">
        <v>526</v>
      </c>
      <c r="D408" t="s">
        <v>393</v>
      </c>
      <c r="E408" t="s">
        <v>32</v>
      </c>
      <c r="F408">
        <v>1</v>
      </c>
      <c r="G408">
        <v>1029</v>
      </c>
      <c r="H408">
        <v>157</v>
      </c>
      <c r="I408">
        <v>0.9</v>
      </c>
      <c r="J408">
        <v>5.2</v>
      </c>
      <c r="K408">
        <v>98.2</v>
      </c>
      <c r="L408">
        <v>17.3</v>
      </c>
      <c r="M408">
        <v>60</v>
      </c>
      <c r="N408">
        <v>39492</v>
      </c>
      <c r="O408">
        <v>498.3</v>
      </c>
      <c r="P408">
        <v>5426946</v>
      </c>
      <c r="Q408">
        <v>5421801</v>
      </c>
      <c r="R408">
        <v>5145</v>
      </c>
      <c r="S408">
        <v>5274</v>
      </c>
      <c r="T408">
        <v>5269</v>
      </c>
      <c r="U408">
        <v>5</v>
      </c>
      <c r="V408">
        <v>420</v>
      </c>
      <c r="W408">
        <v>7.97115202125641</v>
      </c>
      <c r="X408">
        <v>7.0724307925673102</v>
      </c>
      <c r="Y408">
        <v>56.7</v>
      </c>
      <c r="Z408">
        <v>1</v>
      </c>
      <c r="AA408">
        <v>0</v>
      </c>
      <c r="AB408">
        <v>1</v>
      </c>
      <c r="AC408">
        <v>0</v>
      </c>
    </row>
    <row r="409" spans="1:29" x14ac:dyDescent="0.35">
      <c r="A409">
        <v>113902</v>
      </c>
      <c r="B409" t="s">
        <v>536</v>
      </c>
      <c r="C409" t="s">
        <v>526</v>
      </c>
      <c r="D409" t="s">
        <v>393</v>
      </c>
      <c r="E409" t="s">
        <v>32</v>
      </c>
      <c r="F409">
        <v>1</v>
      </c>
      <c r="G409">
        <v>1772</v>
      </c>
      <c r="H409">
        <v>256</v>
      </c>
      <c r="I409">
        <v>2</v>
      </c>
      <c r="J409">
        <v>14.8</v>
      </c>
      <c r="K409">
        <v>97.4</v>
      </c>
      <c r="L409">
        <v>15.1</v>
      </c>
      <c r="M409">
        <v>113</v>
      </c>
      <c r="N409">
        <v>40390</v>
      </c>
      <c r="O409">
        <v>498.3</v>
      </c>
      <c r="P409">
        <v>8732416</v>
      </c>
      <c r="Q409">
        <v>8728872</v>
      </c>
      <c r="R409">
        <v>3544</v>
      </c>
      <c r="S409">
        <v>4928</v>
      </c>
      <c r="T409">
        <v>4926</v>
      </c>
      <c r="U409">
        <v>2</v>
      </c>
      <c r="V409">
        <v>229</v>
      </c>
      <c r="W409">
        <v>4.6488022736500199</v>
      </c>
      <c r="X409">
        <v>0.162337662337662</v>
      </c>
      <c r="Y409">
        <v>40.9</v>
      </c>
      <c r="Z409">
        <v>1</v>
      </c>
      <c r="AA409">
        <v>0</v>
      </c>
      <c r="AB409">
        <v>1</v>
      </c>
      <c r="AC409">
        <v>0</v>
      </c>
    </row>
    <row r="410" spans="1:29" x14ac:dyDescent="0.35">
      <c r="A410">
        <v>113907</v>
      </c>
      <c r="B410" t="s">
        <v>537</v>
      </c>
      <c r="C410" t="s">
        <v>534</v>
      </c>
      <c r="D410" t="s">
        <v>393</v>
      </c>
      <c r="E410" t="s">
        <v>32</v>
      </c>
      <c r="F410">
        <v>1</v>
      </c>
      <c r="G410">
        <v>1849</v>
      </c>
      <c r="H410">
        <v>299</v>
      </c>
      <c r="I410">
        <v>0.7</v>
      </c>
      <c r="J410">
        <v>10.7</v>
      </c>
      <c r="K410">
        <v>91.1</v>
      </c>
      <c r="L410">
        <v>15.2</v>
      </c>
      <c r="M410">
        <v>120</v>
      </c>
      <c r="N410">
        <v>39177</v>
      </c>
      <c r="O410">
        <v>528.1</v>
      </c>
      <c r="P410">
        <v>10008637</v>
      </c>
      <c r="Q410">
        <v>10206480</v>
      </c>
      <c r="R410">
        <v>-197843</v>
      </c>
      <c r="S410">
        <v>5413</v>
      </c>
      <c r="T410">
        <v>5520</v>
      </c>
      <c r="U410">
        <v>-107</v>
      </c>
      <c r="V410">
        <v>369</v>
      </c>
      <c r="W410">
        <v>6.6847826086956497</v>
      </c>
      <c r="X410">
        <v>4.0827637169776496</v>
      </c>
      <c r="Y410">
        <v>47.9</v>
      </c>
      <c r="Z410">
        <v>1</v>
      </c>
      <c r="AA410">
        <v>0</v>
      </c>
      <c r="AB410">
        <v>1</v>
      </c>
      <c r="AC410">
        <v>0</v>
      </c>
    </row>
    <row r="411" spans="1:29" x14ac:dyDescent="0.35">
      <c r="A411">
        <v>114286</v>
      </c>
      <c r="B411" t="s">
        <v>538</v>
      </c>
      <c r="C411" t="s">
        <v>539</v>
      </c>
      <c r="D411" t="s">
        <v>370</v>
      </c>
      <c r="E411" t="s">
        <v>32</v>
      </c>
      <c r="F411">
        <v>1</v>
      </c>
      <c r="G411">
        <v>798</v>
      </c>
      <c r="H411">
        <v>168</v>
      </c>
      <c r="I411">
        <v>0.7</v>
      </c>
      <c r="J411">
        <v>26.1</v>
      </c>
      <c r="K411">
        <v>98.8</v>
      </c>
      <c r="L411">
        <v>16.5</v>
      </c>
      <c r="M411">
        <v>54</v>
      </c>
      <c r="N411">
        <v>41171</v>
      </c>
      <c r="O411">
        <v>488.4</v>
      </c>
      <c r="P411">
        <v>5048946</v>
      </c>
      <c r="Q411">
        <v>5067300</v>
      </c>
      <c r="R411">
        <v>-18354</v>
      </c>
      <c r="S411">
        <v>6327</v>
      </c>
      <c r="T411">
        <v>6350</v>
      </c>
      <c r="U411">
        <v>-23</v>
      </c>
      <c r="V411">
        <v>322</v>
      </c>
      <c r="W411">
        <v>5.0708661417322798</v>
      </c>
      <c r="X411">
        <v>1.8018018018018001</v>
      </c>
      <c r="Y411">
        <v>43.1</v>
      </c>
      <c r="Z411">
        <v>1</v>
      </c>
      <c r="AA411">
        <v>0</v>
      </c>
      <c r="AB411">
        <v>0</v>
      </c>
      <c r="AC411">
        <v>0</v>
      </c>
    </row>
    <row r="412" spans="1:29" x14ac:dyDescent="0.35">
      <c r="A412">
        <v>114293</v>
      </c>
      <c r="B412" t="s">
        <v>540</v>
      </c>
      <c r="C412" t="s">
        <v>539</v>
      </c>
      <c r="D412" t="s">
        <v>370</v>
      </c>
      <c r="E412" t="s">
        <v>32</v>
      </c>
      <c r="F412">
        <v>1</v>
      </c>
      <c r="G412">
        <v>515</v>
      </c>
      <c r="H412">
        <v>99</v>
      </c>
      <c r="I412">
        <v>2.2999999999999998</v>
      </c>
      <c r="J412">
        <v>20.2</v>
      </c>
      <c r="K412">
        <v>99.6</v>
      </c>
      <c r="L412">
        <v>15.2</v>
      </c>
      <c r="M412">
        <v>35</v>
      </c>
      <c r="N412">
        <v>40933</v>
      </c>
      <c r="O412">
        <v>488.4</v>
      </c>
      <c r="P412">
        <v>3301150</v>
      </c>
      <c r="Q412">
        <v>3387155</v>
      </c>
      <c r="R412">
        <v>-86005</v>
      </c>
      <c r="S412">
        <v>6410</v>
      </c>
      <c r="T412">
        <v>6577</v>
      </c>
      <c r="U412">
        <v>-167</v>
      </c>
      <c r="V412">
        <v>354</v>
      </c>
      <c r="W412">
        <v>5.3823931883837597</v>
      </c>
      <c r="X412">
        <v>1.5756630265210601</v>
      </c>
      <c r="Y412">
        <v>36.700000000000003</v>
      </c>
      <c r="Z412">
        <v>1</v>
      </c>
      <c r="AA412">
        <v>0</v>
      </c>
      <c r="AB412">
        <v>0</v>
      </c>
      <c r="AC412">
        <v>0</v>
      </c>
    </row>
    <row r="413" spans="1:29" x14ac:dyDescent="0.35">
      <c r="A413">
        <v>114297</v>
      </c>
      <c r="B413" t="s">
        <v>541</v>
      </c>
      <c r="C413" t="s">
        <v>539</v>
      </c>
      <c r="D413" t="s">
        <v>370</v>
      </c>
      <c r="E413" t="s">
        <v>32</v>
      </c>
      <c r="F413">
        <v>1</v>
      </c>
      <c r="G413">
        <v>589</v>
      </c>
      <c r="H413">
        <v>99</v>
      </c>
      <c r="I413">
        <v>0.9</v>
      </c>
      <c r="J413">
        <v>11.3</v>
      </c>
      <c r="K413">
        <v>99.1</v>
      </c>
      <c r="L413">
        <v>14.1</v>
      </c>
      <c r="M413">
        <v>40</v>
      </c>
      <c r="N413">
        <v>39236</v>
      </c>
      <c r="O413">
        <v>488.4</v>
      </c>
      <c r="P413">
        <v>3526343</v>
      </c>
      <c r="Q413">
        <v>3966326</v>
      </c>
      <c r="R413">
        <v>-439983</v>
      </c>
      <c r="S413">
        <v>5987</v>
      </c>
      <c r="T413">
        <v>6734</v>
      </c>
      <c r="U413">
        <v>-747</v>
      </c>
      <c r="V413">
        <v>685</v>
      </c>
      <c r="W413">
        <v>10.1722601722602</v>
      </c>
      <c r="X413">
        <v>5.6288625354935702</v>
      </c>
      <c r="Y413">
        <v>51.5</v>
      </c>
      <c r="Z413">
        <v>1</v>
      </c>
      <c r="AA413">
        <v>0</v>
      </c>
      <c r="AB413">
        <v>1</v>
      </c>
      <c r="AC413">
        <v>0</v>
      </c>
    </row>
    <row r="414" spans="1:29" x14ac:dyDescent="0.35">
      <c r="A414">
        <v>114301</v>
      </c>
      <c r="B414" t="s">
        <v>542</v>
      </c>
      <c r="C414" t="s">
        <v>539</v>
      </c>
      <c r="D414" t="s">
        <v>370</v>
      </c>
      <c r="E414" t="s">
        <v>32</v>
      </c>
      <c r="F414">
        <v>1</v>
      </c>
      <c r="G414">
        <v>691</v>
      </c>
      <c r="H414">
        <v>144</v>
      </c>
      <c r="I414">
        <v>2.6</v>
      </c>
      <c r="J414">
        <v>23.4</v>
      </c>
      <c r="K414">
        <v>99.6</v>
      </c>
      <c r="L414">
        <v>12.9</v>
      </c>
      <c r="M414">
        <v>56</v>
      </c>
      <c r="N414">
        <v>38274</v>
      </c>
      <c r="O414">
        <v>488.4</v>
      </c>
      <c r="P414">
        <v>4509466</v>
      </c>
      <c r="Q414">
        <v>4693963</v>
      </c>
      <c r="R414">
        <v>-184497</v>
      </c>
      <c r="S414">
        <v>6526</v>
      </c>
      <c r="T414">
        <v>6793</v>
      </c>
      <c r="U414">
        <v>-267</v>
      </c>
      <c r="V414">
        <v>347</v>
      </c>
      <c r="W414">
        <v>5.1081996172530504</v>
      </c>
      <c r="X414">
        <v>2.0839718050873399</v>
      </c>
      <c r="Y414">
        <v>44.7</v>
      </c>
      <c r="Z414">
        <v>1</v>
      </c>
      <c r="AA414">
        <v>0</v>
      </c>
      <c r="AB414">
        <v>0</v>
      </c>
      <c r="AC414">
        <v>0</v>
      </c>
    </row>
    <row r="415" spans="1:29" x14ac:dyDescent="0.35">
      <c r="A415">
        <v>114305</v>
      </c>
      <c r="B415" t="s">
        <v>543</v>
      </c>
      <c r="C415" t="s">
        <v>539</v>
      </c>
      <c r="D415" t="s">
        <v>370</v>
      </c>
      <c r="E415" t="s">
        <v>32</v>
      </c>
      <c r="F415">
        <v>1</v>
      </c>
      <c r="G415">
        <v>1008</v>
      </c>
      <c r="H415">
        <v>212</v>
      </c>
      <c r="I415">
        <v>0.9</v>
      </c>
      <c r="J415">
        <v>23.1</v>
      </c>
      <c r="K415">
        <v>99.2</v>
      </c>
      <c r="L415">
        <v>13.7</v>
      </c>
      <c r="M415">
        <v>72</v>
      </c>
      <c r="N415">
        <v>40850</v>
      </c>
      <c r="O415">
        <v>488.4</v>
      </c>
      <c r="P415">
        <v>6545952</v>
      </c>
      <c r="Q415">
        <v>6589296</v>
      </c>
      <c r="R415">
        <v>-43344</v>
      </c>
      <c r="S415">
        <v>6494</v>
      </c>
      <c r="T415">
        <v>6537</v>
      </c>
      <c r="U415">
        <v>-43</v>
      </c>
      <c r="V415">
        <v>379</v>
      </c>
      <c r="W415">
        <v>5.7977665595839101</v>
      </c>
      <c r="X415">
        <v>2.9257776408992902</v>
      </c>
      <c r="Y415">
        <v>42.1</v>
      </c>
      <c r="Z415">
        <v>1</v>
      </c>
      <c r="AA415">
        <v>0</v>
      </c>
      <c r="AB415">
        <v>0</v>
      </c>
      <c r="AC415">
        <v>0</v>
      </c>
    </row>
    <row r="416" spans="1:29" x14ac:dyDescent="0.35">
      <c r="A416">
        <v>114308</v>
      </c>
      <c r="B416" t="s">
        <v>544</v>
      </c>
      <c r="C416" t="s">
        <v>539</v>
      </c>
      <c r="D416" t="s">
        <v>370</v>
      </c>
      <c r="E416" t="s">
        <v>32</v>
      </c>
      <c r="F416">
        <v>1</v>
      </c>
      <c r="G416">
        <v>767</v>
      </c>
      <c r="H416">
        <v>145</v>
      </c>
      <c r="I416">
        <v>2.4</v>
      </c>
      <c r="J416">
        <v>20.3</v>
      </c>
      <c r="K416">
        <v>97.5</v>
      </c>
      <c r="L416">
        <v>16.5</v>
      </c>
      <c r="M416">
        <v>46</v>
      </c>
      <c r="N416">
        <v>42652</v>
      </c>
      <c r="O416">
        <v>488.4</v>
      </c>
      <c r="P416">
        <v>4578990</v>
      </c>
      <c r="Q416">
        <v>4524533</v>
      </c>
      <c r="R416">
        <v>54457</v>
      </c>
      <c r="S416">
        <v>5970</v>
      </c>
      <c r="T416">
        <v>5899</v>
      </c>
      <c r="U416">
        <v>71</v>
      </c>
      <c r="V416">
        <v>448</v>
      </c>
      <c r="W416">
        <v>7.5945075436514697</v>
      </c>
      <c r="X416">
        <v>0.97152428810720304</v>
      </c>
      <c r="Y416">
        <v>41.1</v>
      </c>
      <c r="Z416">
        <v>1</v>
      </c>
      <c r="AA416">
        <v>0</v>
      </c>
      <c r="AB416">
        <v>0</v>
      </c>
      <c r="AC416">
        <v>0</v>
      </c>
    </row>
    <row r="417" spans="1:29" x14ac:dyDescent="0.35">
      <c r="A417">
        <v>114311</v>
      </c>
      <c r="B417" t="s">
        <v>545</v>
      </c>
      <c r="C417" t="s">
        <v>539</v>
      </c>
      <c r="D417" t="s">
        <v>370</v>
      </c>
      <c r="E417" t="s">
        <v>32</v>
      </c>
      <c r="F417">
        <v>1</v>
      </c>
      <c r="G417">
        <v>763</v>
      </c>
      <c r="H417">
        <v>76</v>
      </c>
      <c r="I417">
        <v>3.8</v>
      </c>
      <c r="J417">
        <v>27.7</v>
      </c>
      <c r="K417">
        <v>99.1</v>
      </c>
      <c r="L417">
        <v>8.6999999999999993</v>
      </c>
      <c r="M417">
        <v>39</v>
      </c>
      <c r="N417">
        <v>36361</v>
      </c>
      <c r="O417">
        <v>488.4</v>
      </c>
      <c r="P417">
        <v>5108285</v>
      </c>
      <c r="Q417">
        <v>5111337</v>
      </c>
      <c r="R417">
        <v>-3052</v>
      </c>
      <c r="S417">
        <v>6695</v>
      </c>
      <c r="T417">
        <v>6699</v>
      </c>
      <c r="U417">
        <v>-4</v>
      </c>
      <c r="V417">
        <v>392</v>
      </c>
      <c r="W417">
        <v>5.8516196447230904</v>
      </c>
      <c r="X417">
        <v>1.8371919342793099</v>
      </c>
      <c r="Y417">
        <v>30.9</v>
      </c>
      <c r="Z417">
        <v>1</v>
      </c>
      <c r="AA417">
        <v>0</v>
      </c>
      <c r="AB417">
        <v>0</v>
      </c>
      <c r="AC417">
        <v>0</v>
      </c>
    </row>
    <row r="418" spans="1:29" x14ac:dyDescent="0.35">
      <c r="A418">
        <v>114312</v>
      </c>
      <c r="B418" t="s">
        <v>546</v>
      </c>
      <c r="C418" t="s">
        <v>539</v>
      </c>
      <c r="D418" t="s">
        <v>370</v>
      </c>
      <c r="E418" t="s">
        <v>32</v>
      </c>
      <c r="F418">
        <v>1</v>
      </c>
      <c r="G418">
        <v>1557</v>
      </c>
      <c r="H418">
        <v>237</v>
      </c>
      <c r="I418">
        <v>0.7</v>
      </c>
      <c r="J418">
        <v>6.4</v>
      </c>
      <c r="K418">
        <v>95.8</v>
      </c>
      <c r="L418">
        <v>17.8</v>
      </c>
      <c r="M418">
        <v>90</v>
      </c>
      <c r="N418">
        <v>40732</v>
      </c>
      <c r="O418">
        <v>488.4</v>
      </c>
      <c r="P418">
        <v>8130654</v>
      </c>
      <c r="Q418">
        <v>8202276</v>
      </c>
      <c r="R418">
        <v>-71622</v>
      </c>
      <c r="S418">
        <v>5222</v>
      </c>
      <c r="T418">
        <v>5268</v>
      </c>
      <c r="U418">
        <v>-46</v>
      </c>
      <c r="V418">
        <v>420</v>
      </c>
      <c r="W418">
        <v>7.97266514806378</v>
      </c>
      <c r="X418">
        <v>4.9789352738414401</v>
      </c>
      <c r="Y418">
        <v>52.8</v>
      </c>
      <c r="Z418">
        <v>1</v>
      </c>
      <c r="AA418">
        <v>0</v>
      </c>
      <c r="AB418">
        <v>1</v>
      </c>
      <c r="AC418">
        <v>0</v>
      </c>
    </row>
    <row r="419" spans="1:29" x14ac:dyDescent="0.35">
      <c r="A419">
        <v>114313</v>
      </c>
      <c r="B419" t="s">
        <v>547</v>
      </c>
      <c r="C419" t="s">
        <v>539</v>
      </c>
      <c r="D419" t="s">
        <v>370</v>
      </c>
      <c r="E419" t="s">
        <v>32</v>
      </c>
      <c r="F419">
        <v>1</v>
      </c>
      <c r="G419">
        <v>565</v>
      </c>
      <c r="H419">
        <v>115</v>
      </c>
      <c r="I419">
        <v>1.4</v>
      </c>
      <c r="J419">
        <v>35.1</v>
      </c>
      <c r="K419">
        <v>99.1</v>
      </c>
      <c r="L419">
        <v>14.1</v>
      </c>
      <c r="M419">
        <v>41</v>
      </c>
      <c r="N419">
        <v>38499</v>
      </c>
      <c r="O419">
        <v>488.4</v>
      </c>
      <c r="P419">
        <v>3984945</v>
      </c>
      <c r="Q419">
        <v>4039185</v>
      </c>
      <c r="R419">
        <v>-54240</v>
      </c>
      <c r="S419">
        <v>7053</v>
      </c>
      <c r="T419">
        <v>7149</v>
      </c>
      <c r="U419">
        <v>-96</v>
      </c>
      <c r="V419">
        <v>440</v>
      </c>
      <c r="W419">
        <v>6.1547069520212601</v>
      </c>
      <c r="X419">
        <v>0.808166737558486</v>
      </c>
      <c r="Y419">
        <v>41.6</v>
      </c>
      <c r="Z419">
        <v>1</v>
      </c>
      <c r="AA419">
        <v>0</v>
      </c>
      <c r="AB419">
        <v>0</v>
      </c>
      <c r="AC419">
        <v>0</v>
      </c>
    </row>
    <row r="420" spans="1:29" x14ac:dyDescent="0.35">
      <c r="A420">
        <v>114315</v>
      </c>
      <c r="B420" t="s">
        <v>548</v>
      </c>
      <c r="C420" t="s">
        <v>539</v>
      </c>
      <c r="D420" t="s">
        <v>370</v>
      </c>
      <c r="E420" t="s">
        <v>32</v>
      </c>
      <c r="F420">
        <v>1</v>
      </c>
      <c r="G420">
        <v>533</v>
      </c>
      <c r="H420">
        <v>74</v>
      </c>
      <c r="I420">
        <v>2.8</v>
      </c>
      <c r="J420">
        <v>22.1</v>
      </c>
      <c r="K420">
        <v>98.4</v>
      </c>
      <c r="L420">
        <v>14</v>
      </c>
      <c r="M420">
        <v>41</v>
      </c>
      <c r="N420">
        <v>41841</v>
      </c>
      <c r="O420">
        <v>488.4</v>
      </c>
      <c r="P420">
        <v>3724604</v>
      </c>
      <c r="Q420">
        <v>4329559</v>
      </c>
      <c r="R420">
        <v>-604955</v>
      </c>
      <c r="S420">
        <v>6988</v>
      </c>
      <c r="T420">
        <v>8123</v>
      </c>
      <c r="U420">
        <v>-1135</v>
      </c>
      <c r="V420">
        <v>637</v>
      </c>
      <c r="W420">
        <v>7.8419303213098601</v>
      </c>
      <c r="X420">
        <v>2.4470520892959402</v>
      </c>
      <c r="Y420">
        <v>48.7</v>
      </c>
      <c r="Z420">
        <v>1</v>
      </c>
      <c r="AA420">
        <v>0</v>
      </c>
      <c r="AB420">
        <v>0</v>
      </c>
      <c r="AC420">
        <v>0</v>
      </c>
    </row>
    <row r="421" spans="1:29" x14ac:dyDescent="0.35">
      <c r="A421">
        <v>114317</v>
      </c>
      <c r="B421" t="s">
        <v>549</v>
      </c>
      <c r="C421" t="s">
        <v>539</v>
      </c>
      <c r="D421" t="s">
        <v>370</v>
      </c>
      <c r="E421" t="s">
        <v>32</v>
      </c>
      <c r="F421">
        <v>1</v>
      </c>
      <c r="G421">
        <v>935</v>
      </c>
      <c r="H421">
        <v>159</v>
      </c>
      <c r="I421">
        <v>1.3</v>
      </c>
      <c r="J421">
        <v>13.9</v>
      </c>
      <c r="K421">
        <v>99</v>
      </c>
      <c r="L421">
        <v>16.899999999999999</v>
      </c>
      <c r="M421">
        <v>56</v>
      </c>
      <c r="N421">
        <v>38374</v>
      </c>
      <c r="O421">
        <v>488.4</v>
      </c>
      <c r="P421">
        <v>5876475</v>
      </c>
      <c r="Q421">
        <v>5682930</v>
      </c>
      <c r="R421">
        <v>193545</v>
      </c>
      <c r="S421">
        <v>6285</v>
      </c>
      <c r="T421">
        <v>6078</v>
      </c>
      <c r="U421">
        <v>207</v>
      </c>
      <c r="V421">
        <v>446</v>
      </c>
      <c r="W421">
        <v>7.3379401118789103</v>
      </c>
      <c r="X421">
        <v>1.7820206841686601</v>
      </c>
      <c r="Y421">
        <v>52.6</v>
      </c>
      <c r="Z421">
        <v>1</v>
      </c>
      <c r="AA421">
        <v>0</v>
      </c>
      <c r="AB421">
        <v>0</v>
      </c>
      <c r="AC421">
        <v>0</v>
      </c>
    </row>
    <row r="422" spans="1:29" x14ac:dyDescent="0.35">
      <c r="A422">
        <v>114327</v>
      </c>
      <c r="B422" t="s">
        <v>550</v>
      </c>
      <c r="C422" t="s">
        <v>539</v>
      </c>
      <c r="D422" t="s">
        <v>370</v>
      </c>
      <c r="E422" t="s">
        <v>32</v>
      </c>
      <c r="F422">
        <v>1</v>
      </c>
      <c r="G422">
        <v>746</v>
      </c>
      <c r="H422">
        <v>105</v>
      </c>
      <c r="I422">
        <v>1</v>
      </c>
      <c r="J422">
        <v>16.7</v>
      </c>
      <c r="K422">
        <v>96.8</v>
      </c>
      <c r="L422">
        <v>11.9</v>
      </c>
      <c r="M422">
        <v>52</v>
      </c>
      <c r="N422">
        <v>36983</v>
      </c>
      <c r="O422">
        <v>488.4</v>
      </c>
      <c r="P422">
        <v>4433478</v>
      </c>
      <c r="Q422">
        <v>4387226</v>
      </c>
      <c r="R422">
        <v>46252</v>
      </c>
      <c r="S422">
        <v>5943</v>
      </c>
      <c r="T422">
        <v>5881</v>
      </c>
      <c r="U422">
        <v>62</v>
      </c>
      <c r="V422">
        <v>362</v>
      </c>
      <c r="W422">
        <v>6.1554157456214904</v>
      </c>
      <c r="X422">
        <v>1.3292949688709399</v>
      </c>
      <c r="Y422">
        <v>43.1</v>
      </c>
      <c r="Z422">
        <v>1</v>
      </c>
      <c r="AA422">
        <v>0</v>
      </c>
      <c r="AB422">
        <v>1</v>
      </c>
      <c r="AC422">
        <v>0</v>
      </c>
    </row>
    <row r="423" spans="1:29" x14ac:dyDescent="0.35">
      <c r="A423">
        <v>114579</v>
      </c>
      <c r="B423" t="s">
        <v>551</v>
      </c>
      <c r="C423" t="s">
        <v>552</v>
      </c>
      <c r="D423" t="s">
        <v>413</v>
      </c>
      <c r="E423" t="s">
        <v>32</v>
      </c>
      <c r="F423">
        <v>1</v>
      </c>
      <c r="G423">
        <v>1350</v>
      </c>
      <c r="H423">
        <v>252</v>
      </c>
      <c r="I423">
        <v>1</v>
      </c>
      <c r="J423">
        <v>12.2</v>
      </c>
      <c r="K423">
        <v>89</v>
      </c>
      <c r="L423">
        <v>16.100000000000001</v>
      </c>
      <c r="M423">
        <v>84</v>
      </c>
      <c r="N423">
        <v>37941</v>
      </c>
      <c r="O423">
        <v>561.20000000000005</v>
      </c>
      <c r="P423">
        <v>7608600</v>
      </c>
      <c r="Q423">
        <v>8052750</v>
      </c>
      <c r="R423">
        <v>-444150</v>
      </c>
      <c r="S423">
        <v>5636</v>
      </c>
      <c r="T423">
        <v>5965</v>
      </c>
      <c r="U423">
        <v>-329</v>
      </c>
      <c r="V423">
        <v>468</v>
      </c>
      <c r="W423">
        <v>7.8457669740150902</v>
      </c>
      <c r="X423">
        <v>6.1213626685592599</v>
      </c>
      <c r="Y423">
        <v>47.2</v>
      </c>
      <c r="Z423">
        <v>1</v>
      </c>
      <c r="AA423">
        <v>0</v>
      </c>
      <c r="AB423">
        <v>0</v>
      </c>
      <c r="AC423">
        <v>0</v>
      </c>
    </row>
    <row r="424" spans="1:29" x14ac:dyDescent="0.35">
      <c r="A424">
        <v>114580</v>
      </c>
      <c r="B424" t="s">
        <v>553</v>
      </c>
      <c r="C424" t="s">
        <v>552</v>
      </c>
      <c r="D424" t="s">
        <v>413</v>
      </c>
      <c r="E424" t="s">
        <v>32</v>
      </c>
      <c r="F424">
        <v>1</v>
      </c>
      <c r="G424">
        <v>1656</v>
      </c>
      <c r="H424">
        <v>327</v>
      </c>
      <c r="I424">
        <v>2.1</v>
      </c>
      <c r="J424">
        <v>9.3000000000000007</v>
      </c>
      <c r="K424">
        <v>93.5</v>
      </c>
      <c r="L424">
        <v>15.6</v>
      </c>
      <c r="M424">
        <v>106</v>
      </c>
      <c r="N424">
        <v>39132</v>
      </c>
      <c r="O424">
        <v>561.20000000000005</v>
      </c>
      <c r="P424">
        <v>8912592</v>
      </c>
      <c r="Q424">
        <v>8841384</v>
      </c>
      <c r="R424">
        <v>71208</v>
      </c>
      <c r="S424">
        <v>5382</v>
      </c>
      <c r="T424">
        <v>5339</v>
      </c>
      <c r="U424">
        <v>43</v>
      </c>
      <c r="V424">
        <v>193</v>
      </c>
      <c r="W424">
        <v>3.61490915901854</v>
      </c>
      <c r="X424">
        <v>6.11296915644742</v>
      </c>
      <c r="Y424">
        <v>53.5</v>
      </c>
      <c r="Z424">
        <v>1</v>
      </c>
      <c r="AA424">
        <v>0</v>
      </c>
      <c r="AB424">
        <v>0</v>
      </c>
      <c r="AC424">
        <v>0</v>
      </c>
    </row>
    <row r="425" spans="1:29" x14ac:dyDescent="0.35">
      <c r="A425">
        <v>114581</v>
      </c>
      <c r="B425" t="s">
        <v>554</v>
      </c>
      <c r="C425" t="s">
        <v>552</v>
      </c>
      <c r="D425" t="s">
        <v>413</v>
      </c>
      <c r="E425" t="s">
        <v>32</v>
      </c>
      <c r="F425">
        <v>1</v>
      </c>
      <c r="G425">
        <v>1005</v>
      </c>
      <c r="H425">
        <v>210</v>
      </c>
      <c r="I425">
        <v>3.8</v>
      </c>
      <c r="J425">
        <v>22.3</v>
      </c>
      <c r="K425">
        <v>93.7</v>
      </c>
      <c r="L425">
        <v>12.9</v>
      </c>
      <c r="M425">
        <v>74</v>
      </c>
      <c r="N425">
        <v>38662</v>
      </c>
      <c r="O425">
        <v>561.20000000000005</v>
      </c>
      <c r="P425">
        <v>6574710</v>
      </c>
      <c r="Q425">
        <v>6799830</v>
      </c>
      <c r="R425">
        <v>-225120</v>
      </c>
      <c r="S425">
        <v>6542</v>
      </c>
      <c r="T425">
        <v>6766</v>
      </c>
      <c r="U425">
        <v>-224</v>
      </c>
      <c r="V425">
        <v>388</v>
      </c>
      <c r="W425">
        <v>5.7345551285841001</v>
      </c>
      <c r="X425">
        <v>6.1449098135126903</v>
      </c>
      <c r="Y425">
        <v>39.5</v>
      </c>
      <c r="Z425">
        <v>1</v>
      </c>
      <c r="AA425">
        <v>0</v>
      </c>
      <c r="AB425">
        <v>0</v>
      </c>
      <c r="AC425">
        <v>0</v>
      </c>
    </row>
    <row r="426" spans="1:29" x14ac:dyDescent="0.35">
      <c r="A426">
        <v>114584</v>
      </c>
      <c r="B426" t="s">
        <v>555</v>
      </c>
      <c r="C426" t="s">
        <v>556</v>
      </c>
      <c r="D426" t="s">
        <v>413</v>
      </c>
      <c r="E426" t="s">
        <v>32</v>
      </c>
      <c r="F426">
        <v>1</v>
      </c>
      <c r="G426">
        <v>1171</v>
      </c>
      <c r="H426">
        <v>220</v>
      </c>
      <c r="I426">
        <v>2.2999999999999998</v>
      </c>
      <c r="J426">
        <v>7.7</v>
      </c>
      <c r="K426">
        <v>98.9</v>
      </c>
      <c r="L426">
        <v>16.3</v>
      </c>
      <c r="M426">
        <v>70</v>
      </c>
      <c r="N426">
        <v>41546</v>
      </c>
      <c r="O426">
        <v>527</v>
      </c>
      <c r="P426">
        <v>5898327</v>
      </c>
      <c r="Q426">
        <v>5788253</v>
      </c>
      <c r="R426">
        <v>110074</v>
      </c>
      <c r="S426">
        <v>5037</v>
      </c>
      <c r="T426">
        <v>4943</v>
      </c>
      <c r="U426">
        <v>94</v>
      </c>
      <c r="V426">
        <v>187</v>
      </c>
      <c r="W426">
        <v>3.7831276552700799</v>
      </c>
      <c r="X426">
        <v>1.76692475679968</v>
      </c>
      <c r="Y426">
        <v>46.7</v>
      </c>
      <c r="Z426">
        <v>1</v>
      </c>
      <c r="AA426">
        <v>0</v>
      </c>
      <c r="AB426">
        <v>0</v>
      </c>
      <c r="AC426">
        <v>0</v>
      </c>
    </row>
    <row r="427" spans="1:29" x14ac:dyDescent="0.35">
      <c r="A427">
        <v>114587</v>
      </c>
      <c r="B427" t="s">
        <v>557</v>
      </c>
      <c r="C427" t="s">
        <v>556</v>
      </c>
      <c r="D427" t="s">
        <v>413</v>
      </c>
      <c r="E427" t="s">
        <v>32</v>
      </c>
      <c r="F427">
        <v>1</v>
      </c>
      <c r="G427">
        <v>1428</v>
      </c>
      <c r="H427">
        <v>219</v>
      </c>
      <c r="I427">
        <v>2.8</v>
      </c>
      <c r="J427">
        <v>3.5</v>
      </c>
      <c r="K427">
        <v>95.4</v>
      </c>
      <c r="L427">
        <v>15.1</v>
      </c>
      <c r="M427">
        <v>96</v>
      </c>
      <c r="N427">
        <v>38042</v>
      </c>
      <c r="O427">
        <v>527</v>
      </c>
      <c r="P427">
        <v>7536984</v>
      </c>
      <c r="Q427">
        <v>7848288</v>
      </c>
      <c r="R427">
        <v>-311304</v>
      </c>
      <c r="S427">
        <v>5278</v>
      </c>
      <c r="T427">
        <v>5496</v>
      </c>
      <c r="U427">
        <v>-218</v>
      </c>
      <c r="V427">
        <v>384</v>
      </c>
      <c r="W427">
        <v>6.9868995633187803</v>
      </c>
      <c r="X427">
        <v>7.3133762788935197</v>
      </c>
      <c r="Y427">
        <v>53.2</v>
      </c>
      <c r="Z427">
        <v>1</v>
      </c>
      <c r="AA427">
        <v>0</v>
      </c>
      <c r="AB427">
        <v>1</v>
      </c>
      <c r="AC427">
        <v>0</v>
      </c>
    </row>
    <row r="428" spans="1:29" x14ac:dyDescent="0.35">
      <c r="A428">
        <v>114588</v>
      </c>
      <c r="B428" t="s">
        <v>558</v>
      </c>
      <c r="C428" t="s">
        <v>556</v>
      </c>
      <c r="D428" t="s">
        <v>413</v>
      </c>
      <c r="E428" t="s">
        <v>32</v>
      </c>
      <c r="F428">
        <v>1</v>
      </c>
      <c r="G428">
        <v>648</v>
      </c>
      <c r="H428">
        <v>128</v>
      </c>
      <c r="I428">
        <v>3.8</v>
      </c>
      <c r="J428">
        <v>8.1999999999999993</v>
      </c>
      <c r="K428">
        <v>98.7</v>
      </c>
      <c r="L428">
        <v>17.7</v>
      </c>
      <c r="M428">
        <v>38</v>
      </c>
      <c r="N428">
        <v>38783</v>
      </c>
      <c r="O428">
        <v>527</v>
      </c>
      <c r="P428">
        <v>3451896</v>
      </c>
      <c r="Q428">
        <v>3467448</v>
      </c>
      <c r="R428">
        <v>-15552</v>
      </c>
      <c r="S428">
        <v>5327</v>
      </c>
      <c r="T428">
        <v>5351</v>
      </c>
      <c r="U428">
        <v>-24</v>
      </c>
      <c r="V428">
        <v>357</v>
      </c>
      <c r="W428">
        <v>6.6716501588488102</v>
      </c>
      <c r="X428">
        <v>2.1963581753332102</v>
      </c>
      <c r="Y428">
        <v>50.5</v>
      </c>
      <c r="Z428">
        <v>1</v>
      </c>
      <c r="AA428">
        <v>0</v>
      </c>
      <c r="AB428">
        <v>0</v>
      </c>
      <c r="AC428">
        <v>0</v>
      </c>
    </row>
    <row r="429" spans="1:29" x14ac:dyDescent="0.35">
      <c r="A429">
        <v>114590</v>
      </c>
      <c r="B429" t="s">
        <v>559</v>
      </c>
      <c r="C429" t="s">
        <v>556</v>
      </c>
      <c r="D429" t="s">
        <v>413</v>
      </c>
      <c r="E429" t="s">
        <v>32</v>
      </c>
      <c r="F429">
        <v>1</v>
      </c>
      <c r="G429">
        <v>1732</v>
      </c>
      <c r="H429">
        <v>261</v>
      </c>
      <c r="I429">
        <v>2.5</v>
      </c>
      <c r="J429">
        <v>5</v>
      </c>
      <c r="K429">
        <v>97.2</v>
      </c>
      <c r="L429">
        <v>15.4</v>
      </c>
      <c r="M429">
        <v>109</v>
      </c>
      <c r="N429">
        <v>38964</v>
      </c>
      <c r="O429">
        <v>527</v>
      </c>
      <c r="P429">
        <v>8573400</v>
      </c>
      <c r="Q429">
        <v>8715424</v>
      </c>
      <c r="R429">
        <v>-142024</v>
      </c>
      <c r="S429">
        <v>4950</v>
      </c>
      <c r="T429">
        <v>5032</v>
      </c>
      <c r="U429">
        <v>-82</v>
      </c>
      <c r="V429">
        <v>359</v>
      </c>
      <c r="W429">
        <v>7.1343402225755197</v>
      </c>
      <c r="X429">
        <v>4.2828282828282802</v>
      </c>
      <c r="Y429">
        <v>51.7</v>
      </c>
      <c r="Z429">
        <v>1</v>
      </c>
      <c r="AA429">
        <v>0</v>
      </c>
      <c r="AB429">
        <v>1</v>
      </c>
      <c r="AC429">
        <v>0</v>
      </c>
    </row>
    <row r="430" spans="1:29" x14ac:dyDescent="0.35">
      <c r="A430">
        <v>114591</v>
      </c>
      <c r="B430" t="s">
        <v>560</v>
      </c>
      <c r="C430" t="s">
        <v>556</v>
      </c>
      <c r="D430" t="s">
        <v>413</v>
      </c>
      <c r="E430" t="s">
        <v>32</v>
      </c>
      <c r="F430">
        <v>1</v>
      </c>
      <c r="G430">
        <v>897</v>
      </c>
      <c r="H430">
        <v>139</v>
      </c>
      <c r="I430">
        <v>1.4</v>
      </c>
      <c r="J430">
        <v>4.0999999999999996</v>
      </c>
      <c r="K430">
        <v>97.8</v>
      </c>
      <c r="L430">
        <v>18.5</v>
      </c>
      <c r="M430">
        <v>47</v>
      </c>
      <c r="N430">
        <v>39473</v>
      </c>
      <c r="O430">
        <v>527</v>
      </c>
      <c r="P430">
        <v>4429386</v>
      </c>
      <c r="Q430">
        <v>4519983</v>
      </c>
      <c r="R430">
        <v>-90597</v>
      </c>
      <c r="S430">
        <v>4938</v>
      </c>
      <c r="T430">
        <v>5039</v>
      </c>
      <c r="U430">
        <v>-101</v>
      </c>
      <c r="V430">
        <v>269</v>
      </c>
      <c r="W430">
        <v>5.3383607858702096</v>
      </c>
      <c r="X430">
        <v>2.7946537059538299</v>
      </c>
      <c r="Y430">
        <v>47.9</v>
      </c>
      <c r="Z430">
        <v>1</v>
      </c>
      <c r="AA430">
        <v>0</v>
      </c>
      <c r="AB430">
        <v>1</v>
      </c>
      <c r="AC430">
        <v>0</v>
      </c>
    </row>
    <row r="431" spans="1:29" x14ac:dyDescent="0.35">
      <c r="A431">
        <v>114592</v>
      </c>
      <c r="B431" t="s">
        <v>561</v>
      </c>
      <c r="C431" t="s">
        <v>556</v>
      </c>
      <c r="D431" t="s">
        <v>413</v>
      </c>
      <c r="E431" t="s">
        <v>32</v>
      </c>
      <c r="F431">
        <v>1</v>
      </c>
      <c r="G431">
        <v>979</v>
      </c>
      <c r="H431">
        <v>200</v>
      </c>
      <c r="I431">
        <v>2.4</v>
      </c>
      <c r="J431">
        <v>8.1999999999999993</v>
      </c>
      <c r="K431">
        <v>97.7</v>
      </c>
      <c r="L431">
        <v>16</v>
      </c>
      <c r="M431">
        <v>62</v>
      </c>
      <c r="N431">
        <v>39113</v>
      </c>
      <c r="O431">
        <v>527</v>
      </c>
      <c r="P431">
        <v>5222965</v>
      </c>
      <c r="Q431">
        <v>5434429</v>
      </c>
      <c r="R431">
        <v>-211464</v>
      </c>
      <c r="S431">
        <v>5335</v>
      </c>
      <c r="T431">
        <v>5551</v>
      </c>
      <c r="U431">
        <v>-216</v>
      </c>
      <c r="V431">
        <v>243</v>
      </c>
      <c r="W431">
        <v>4.3775896234912599</v>
      </c>
      <c r="X431">
        <v>3.65510777881912</v>
      </c>
      <c r="Y431">
        <v>50.2</v>
      </c>
      <c r="Z431">
        <v>1</v>
      </c>
      <c r="AA431">
        <v>0</v>
      </c>
      <c r="AB431">
        <v>0</v>
      </c>
      <c r="AC431">
        <v>0</v>
      </c>
    </row>
    <row r="432" spans="1:29" x14ac:dyDescent="0.35">
      <c r="A432">
        <v>114594</v>
      </c>
      <c r="B432" t="s">
        <v>562</v>
      </c>
      <c r="C432" t="s">
        <v>556</v>
      </c>
      <c r="D432" t="s">
        <v>413</v>
      </c>
      <c r="E432" t="s">
        <v>32</v>
      </c>
      <c r="F432">
        <v>1</v>
      </c>
      <c r="G432">
        <v>679</v>
      </c>
      <c r="H432">
        <v>150</v>
      </c>
      <c r="I432">
        <v>2.9</v>
      </c>
      <c r="J432">
        <v>6.9</v>
      </c>
      <c r="K432">
        <v>97.7</v>
      </c>
      <c r="L432">
        <v>16.3</v>
      </c>
      <c r="M432">
        <v>45</v>
      </c>
      <c r="N432">
        <v>37863</v>
      </c>
      <c r="O432">
        <v>527</v>
      </c>
      <c r="P432">
        <v>3792894</v>
      </c>
      <c r="Q432">
        <v>3880485</v>
      </c>
      <c r="R432">
        <v>-87591</v>
      </c>
      <c r="S432">
        <v>5586</v>
      </c>
      <c r="T432">
        <v>5715</v>
      </c>
      <c r="U432">
        <v>-129</v>
      </c>
      <c r="V432">
        <v>480</v>
      </c>
      <c r="W432">
        <v>8.3989501312335992</v>
      </c>
      <c r="X432">
        <v>6.2477622627998599</v>
      </c>
      <c r="Y432">
        <v>50.8</v>
      </c>
      <c r="Z432">
        <v>1</v>
      </c>
      <c r="AA432">
        <v>0</v>
      </c>
      <c r="AB432">
        <v>0</v>
      </c>
      <c r="AC432">
        <v>0</v>
      </c>
    </row>
    <row r="433" spans="1:29" x14ac:dyDescent="0.35">
      <c r="A433">
        <v>114598</v>
      </c>
      <c r="B433" t="s">
        <v>563</v>
      </c>
      <c r="C433" t="s">
        <v>556</v>
      </c>
      <c r="D433" t="s">
        <v>413</v>
      </c>
      <c r="E433" t="s">
        <v>32</v>
      </c>
      <c r="F433">
        <v>1</v>
      </c>
      <c r="G433">
        <v>1151</v>
      </c>
      <c r="H433">
        <v>224</v>
      </c>
      <c r="I433">
        <v>2</v>
      </c>
      <c r="J433">
        <v>6.1</v>
      </c>
      <c r="K433">
        <v>96.5</v>
      </c>
      <c r="L433">
        <v>16.399999999999999</v>
      </c>
      <c r="M433">
        <v>70</v>
      </c>
      <c r="N433">
        <v>38768</v>
      </c>
      <c r="O433">
        <v>527</v>
      </c>
      <c r="P433">
        <v>5804493</v>
      </c>
      <c r="Q433">
        <v>5799889</v>
      </c>
      <c r="R433">
        <v>4604</v>
      </c>
      <c r="S433">
        <v>5043</v>
      </c>
      <c r="T433">
        <v>5039</v>
      </c>
      <c r="U433">
        <v>4</v>
      </c>
      <c r="V433">
        <v>187</v>
      </c>
      <c r="W433">
        <v>3.7110537805120098</v>
      </c>
      <c r="X433">
        <v>2.6174895895300399</v>
      </c>
      <c r="Y433">
        <v>53</v>
      </c>
      <c r="Z433">
        <v>1</v>
      </c>
      <c r="AA433">
        <v>0</v>
      </c>
      <c r="AB433">
        <v>0</v>
      </c>
      <c r="AC433">
        <v>0</v>
      </c>
    </row>
    <row r="434" spans="1:29" x14ac:dyDescent="0.35">
      <c r="A434">
        <v>114606</v>
      </c>
      <c r="B434" t="s">
        <v>564</v>
      </c>
      <c r="C434" t="s">
        <v>552</v>
      </c>
      <c r="D434" t="s">
        <v>413</v>
      </c>
      <c r="E434" t="s">
        <v>32</v>
      </c>
      <c r="F434">
        <v>1</v>
      </c>
      <c r="G434">
        <v>1596</v>
      </c>
      <c r="H434">
        <v>287</v>
      </c>
      <c r="I434">
        <v>3.4</v>
      </c>
      <c r="J434">
        <v>9.4</v>
      </c>
      <c r="K434">
        <v>87.7</v>
      </c>
      <c r="L434">
        <v>16.600000000000001</v>
      </c>
      <c r="M434">
        <v>95</v>
      </c>
      <c r="N434">
        <v>39603</v>
      </c>
      <c r="O434">
        <v>561.20000000000005</v>
      </c>
      <c r="P434">
        <v>8750868</v>
      </c>
      <c r="Q434">
        <v>8964732</v>
      </c>
      <c r="R434">
        <v>-213864</v>
      </c>
      <c r="S434">
        <v>5483</v>
      </c>
      <c r="T434">
        <v>5617</v>
      </c>
      <c r="U434">
        <v>-134</v>
      </c>
      <c r="V434">
        <v>163</v>
      </c>
      <c r="W434">
        <v>2.9019049314580698</v>
      </c>
      <c r="X434">
        <v>1.76910450483312</v>
      </c>
      <c r="Y434">
        <v>50</v>
      </c>
      <c r="Z434">
        <v>1</v>
      </c>
      <c r="AA434">
        <v>0</v>
      </c>
      <c r="AB434">
        <v>1</v>
      </c>
      <c r="AC434">
        <v>0</v>
      </c>
    </row>
    <row r="435" spans="1:29" x14ac:dyDescent="0.35">
      <c r="A435">
        <v>114607</v>
      </c>
      <c r="B435" t="s">
        <v>565</v>
      </c>
      <c r="C435" t="s">
        <v>552</v>
      </c>
      <c r="D435" t="s">
        <v>413</v>
      </c>
      <c r="E435" t="s">
        <v>32</v>
      </c>
      <c r="F435">
        <v>1</v>
      </c>
      <c r="G435">
        <v>1632</v>
      </c>
      <c r="H435">
        <v>290</v>
      </c>
      <c r="I435">
        <v>1.6</v>
      </c>
      <c r="J435">
        <v>12.9</v>
      </c>
      <c r="K435">
        <v>77.900000000000006</v>
      </c>
      <c r="L435">
        <v>14</v>
      </c>
      <c r="M435">
        <v>114</v>
      </c>
      <c r="N435">
        <v>38087</v>
      </c>
      <c r="O435">
        <v>561.20000000000005</v>
      </c>
      <c r="P435">
        <v>9770784</v>
      </c>
      <c r="Q435">
        <v>9847488</v>
      </c>
      <c r="R435">
        <v>-76704</v>
      </c>
      <c r="S435">
        <v>5987</v>
      </c>
      <c r="T435">
        <v>6034</v>
      </c>
      <c r="U435">
        <v>-47</v>
      </c>
      <c r="V435">
        <v>352</v>
      </c>
      <c r="W435">
        <v>5.8336095459065298</v>
      </c>
      <c r="X435">
        <v>6.0798396525805902</v>
      </c>
      <c r="Y435">
        <v>44.7</v>
      </c>
      <c r="Z435">
        <v>1</v>
      </c>
      <c r="AA435">
        <v>0</v>
      </c>
      <c r="AB435">
        <v>1</v>
      </c>
      <c r="AC435">
        <v>0</v>
      </c>
    </row>
    <row r="436" spans="1:29" x14ac:dyDescent="0.35">
      <c r="A436">
        <v>114608</v>
      </c>
      <c r="B436" t="s">
        <v>566</v>
      </c>
      <c r="C436" t="s">
        <v>552</v>
      </c>
      <c r="D436" t="s">
        <v>413</v>
      </c>
      <c r="E436" t="s">
        <v>32</v>
      </c>
      <c r="F436">
        <v>1</v>
      </c>
      <c r="G436">
        <v>1028</v>
      </c>
      <c r="H436">
        <v>197</v>
      </c>
      <c r="I436">
        <v>2</v>
      </c>
      <c r="J436">
        <v>9.6999999999999993</v>
      </c>
      <c r="K436">
        <v>94.8</v>
      </c>
      <c r="L436">
        <v>15.5</v>
      </c>
      <c r="M436">
        <v>67</v>
      </c>
      <c r="N436">
        <v>37965</v>
      </c>
      <c r="O436">
        <v>561.20000000000005</v>
      </c>
      <c r="P436">
        <v>5678672</v>
      </c>
      <c r="Q436">
        <v>5684840</v>
      </c>
      <c r="R436">
        <v>-6168</v>
      </c>
      <c r="S436">
        <v>5524</v>
      </c>
      <c r="T436">
        <v>5530</v>
      </c>
      <c r="U436">
        <v>-6</v>
      </c>
      <c r="V436">
        <v>373</v>
      </c>
      <c r="W436">
        <v>6.7450271247739604</v>
      </c>
      <c r="X436">
        <v>4.3808834178131804</v>
      </c>
      <c r="Y436">
        <v>48.7</v>
      </c>
      <c r="Z436">
        <v>1</v>
      </c>
      <c r="AA436">
        <v>0</v>
      </c>
      <c r="AB436">
        <v>0</v>
      </c>
      <c r="AC436">
        <v>0</v>
      </c>
    </row>
    <row r="437" spans="1:29" x14ac:dyDescent="0.35">
      <c r="A437">
        <v>114611</v>
      </c>
      <c r="B437" t="s">
        <v>567</v>
      </c>
      <c r="C437" t="s">
        <v>552</v>
      </c>
      <c r="D437" t="s">
        <v>413</v>
      </c>
      <c r="E437" t="s">
        <v>32</v>
      </c>
      <c r="F437">
        <v>1</v>
      </c>
      <c r="G437">
        <v>2260</v>
      </c>
      <c r="H437">
        <v>348</v>
      </c>
      <c r="I437">
        <v>0.5</v>
      </c>
      <c r="J437">
        <v>7.1</v>
      </c>
      <c r="K437">
        <v>81.900000000000006</v>
      </c>
      <c r="L437">
        <v>17.7</v>
      </c>
      <c r="M437">
        <v>128</v>
      </c>
      <c r="N437">
        <v>38505</v>
      </c>
      <c r="O437">
        <v>561.20000000000005</v>
      </c>
      <c r="P437">
        <v>10897720</v>
      </c>
      <c r="Q437">
        <v>11107900</v>
      </c>
      <c r="R437">
        <v>-210180</v>
      </c>
      <c r="S437">
        <v>4822</v>
      </c>
      <c r="T437">
        <v>4915</v>
      </c>
      <c r="U437">
        <v>-93</v>
      </c>
      <c r="V437">
        <v>317</v>
      </c>
      <c r="W437">
        <v>6.4496439471007099</v>
      </c>
      <c r="X437">
        <v>2.3226876814599802</v>
      </c>
      <c r="Y437">
        <v>52.6</v>
      </c>
      <c r="Z437">
        <v>1</v>
      </c>
      <c r="AA437">
        <v>0</v>
      </c>
      <c r="AB437">
        <v>1</v>
      </c>
      <c r="AC437">
        <v>0</v>
      </c>
    </row>
    <row r="438" spans="1:29" x14ac:dyDescent="0.35">
      <c r="A438">
        <v>114612</v>
      </c>
      <c r="B438" t="s">
        <v>568</v>
      </c>
      <c r="C438" t="s">
        <v>556</v>
      </c>
      <c r="D438" t="s">
        <v>413</v>
      </c>
      <c r="E438" t="s">
        <v>32</v>
      </c>
      <c r="F438">
        <v>1</v>
      </c>
      <c r="G438">
        <v>994</v>
      </c>
      <c r="H438">
        <v>205</v>
      </c>
      <c r="I438">
        <v>2.2000000000000002</v>
      </c>
      <c r="J438">
        <v>6.4</v>
      </c>
      <c r="K438">
        <v>84.3</v>
      </c>
      <c r="L438">
        <v>16.899999999999999</v>
      </c>
      <c r="M438">
        <v>59</v>
      </c>
      <c r="N438">
        <v>40664</v>
      </c>
      <c r="O438">
        <v>527</v>
      </c>
      <c r="P438">
        <v>5201602</v>
      </c>
      <c r="Q438">
        <v>5095244</v>
      </c>
      <c r="R438">
        <v>106358</v>
      </c>
      <c r="S438">
        <v>5233</v>
      </c>
      <c r="T438">
        <v>5126</v>
      </c>
      <c r="U438">
        <v>107</v>
      </c>
      <c r="V438">
        <v>247</v>
      </c>
      <c r="W438">
        <v>4.8185719859539597</v>
      </c>
      <c r="X438">
        <v>5.5226447544429602</v>
      </c>
      <c r="Y438">
        <v>54.8</v>
      </c>
      <c r="Z438">
        <v>1</v>
      </c>
      <c r="AA438">
        <v>0</v>
      </c>
      <c r="AB438">
        <v>0</v>
      </c>
      <c r="AC438">
        <v>0</v>
      </c>
    </row>
    <row r="439" spans="1:29" x14ac:dyDescent="0.35">
      <c r="A439">
        <v>115237</v>
      </c>
      <c r="B439" t="s">
        <v>569</v>
      </c>
      <c r="C439" t="s">
        <v>570</v>
      </c>
      <c r="D439" t="s">
        <v>403</v>
      </c>
      <c r="E439" t="s">
        <v>32</v>
      </c>
      <c r="F439">
        <v>1</v>
      </c>
      <c r="G439">
        <v>741</v>
      </c>
      <c r="H439">
        <v>147</v>
      </c>
      <c r="I439">
        <v>4.5</v>
      </c>
      <c r="J439">
        <v>13.9</v>
      </c>
      <c r="K439">
        <v>88</v>
      </c>
      <c r="L439">
        <v>15.5</v>
      </c>
      <c r="M439">
        <v>48</v>
      </c>
      <c r="N439">
        <v>39718</v>
      </c>
      <c r="O439">
        <v>594</v>
      </c>
      <c r="P439">
        <v>4377087</v>
      </c>
      <c r="Q439">
        <v>4291872</v>
      </c>
      <c r="R439">
        <v>85215</v>
      </c>
      <c r="S439">
        <v>5907</v>
      </c>
      <c r="T439">
        <v>5792</v>
      </c>
      <c r="U439">
        <v>115</v>
      </c>
      <c r="V439">
        <v>263</v>
      </c>
      <c r="W439">
        <v>4.5407458563535901</v>
      </c>
      <c r="X439">
        <v>0.98188589808701499</v>
      </c>
      <c r="Y439">
        <v>48.1</v>
      </c>
      <c r="Z439">
        <v>1</v>
      </c>
      <c r="AA439">
        <v>0</v>
      </c>
      <c r="AB439">
        <v>0</v>
      </c>
      <c r="AC439">
        <v>0</v>
      </c>
    </row>
    <row r="440" spans="1:29" x14ac:dyDescent="0.35">
      <c r="A440">
        <v>115238</v>
      </c>
      <c r="B440" t="s">
        <v>571</v>
      </c>
      <c r="C440" t="s">
        <v>570</v>
      </c>
      <c r="D440" t="s">
        <v>403</v>
      </c>
      <c r="E440" t="s">
        <v>32</v>
      </c>
      <c r="F440">
        <v>1</v>
      </c>
      <c r="G440">
        <v>1139</v>
      </c>
      <c r="H440">
        <v>189</v>
      </c>
      <c r="I440">
        <v>2</v>
      </c>
      <c r="J440">
        <v>7.2</v>
      </c>
      <c r="K440">
        <v>92.6</v>
      </c>
      <c r="L440">
        <v>17.7</v>
      </c>
      <c r="M440">
        <v>64</v>
      </c>
      <c r="N440">
        <v>40826</v>
      </c>
      <c r="O440">
        <v>594</v>
      </c>
      <c r="P440">
        <v>5627799</v>
      </c>
      <c r="Q440">
        <v>5668803</v>
      </c>
      <c r="R440">
        <v>-41004</v>
      </c>
      <c r="S440">
        <v>4941</v>
      </c>
      <c r="T440">
        <v>4977</v>
      </c>
      <c r="U440">
        <v>-36</v>
      </c>
      <c r="V440">
        <v>144</v>
      </c>
      <c r="W440">
        <v>2.89330922242315</v>
      </c>
      <c r="X440">
        <v>1.4976725359239</v>
      </c>
      <c r="Y440">
        <v>47.4</v>
      </c>
      <c r="Z440">
        <v>1</v>
      </c>
      <c r="AA440">
        <v>0</v>
      </c>
      <c r="AB440">
        <v>1</v>
      </c>
      <c r="AC440">
        <v>0</v>
      </c>
    </row>
    <row r="441" spans="1:29" x14ac:dyDescent="0.35">
      <c r="A441">
        <v>115239</v>
      </c>
      <c r="B441" t="s">
        <v>572</v>
      </c>
      <c r="C441" t="s">
        <v>573</v>
      </c>
      <c r="D441" t="s">
        <v>403</v>
      </c>
      <c r="E441" t="s">
        <v>34</v>
      </c>
      <c r="F441">
        <v>1</v>
      </c>
      <c r="G441">
        <v>541</v>
      </c>
      <c r="H441">
        <v>114</v>
      </c>
      <c r="I441">
        <v>0.9</v>
      </c>
      <c r="J441">
        <v>9.3000000000000007</v>
      </c>
      <c r="K441">
        <v>75.3</v>
      </c>
      <c r="L441">
        <v>16.5</v>
      </c>
      <c r="M441">
        <v>34</v>
      </c>
      <c r="N441">
        <v>43199</v>
      </c>
      <c r="O441">
        <v>576.79999999999995</v>
      </c>
      <c r="P441">
        <v>3003091</v>
      </c>
      <c r="Q441">
        <v>3178375</v>
      </c>
      <c r="R441">
        <v>-175284</v>
      </c>
      <c r="S441">
        <v>5551</v>
      </c>
      <c r="T441">
        <v>5875</v>
      </c>
      <c r="U441">
        <v>-324</v>
      </c>
      <c r="V441">
        <v>147</v>
      </c>
      <c r="W441">
        <v>2.5021276595744699</v>
      </c>
      <c r="X441">
        <v>3.8911907764366802</v>
      </c>
      <c r="Y441">
        <v>48.9</v>
      </c>
      <c r="Z441">
        <v>0</v>
      </c>
      <c r="AA441">
        <v>0</v>
      </c>
      <c r="AB441">
        <v>0</v>
      </c>
      <c r="AC441">
        <v>0</v>
      </c>
    </row>
    <row r="442" spans="1:29" x14ac:dyDescent="0.35">
      <c r="A442">
        <v>115322</v>
      </c>
      <c r="B442" t="s">
        <v>574</v>
      </c>
      <c r="C442" t="s">
        <v>570</v>
      </c>
      <c r="D442" t="s">
        <v>403</v>
      </c>
      <c r="E442" t="s">
        <v>32</v>
      </c>
      <c r="F442">
        <v>1</v>
      </c>
      <c r="G442">
        <v>1297</v>
      </c>
      <c r="H442">
        <v>233</v>
      </c>
      <c r="I442">
        <v>2</v>
      </c>
      <c r="J442">
        <v>5.9</v>
      </c>
      <c r="K442">
        <v>97.1</v>
      </c>
      <c r="L442">
        <v>17.399999999999999</v>
      </c>
      <c r="M442">
        <v>73</v>
      </c>
      <c r="N442">
        <v>39975</v>
      </c>
      <c r="O442">
        <v>594</v>
      </c>
      <c r="P442">
        <v>6520019</v>
      </c>
      <c r="Q442">
        <v>6439605</v>
      </c>
      <c r="R442">
        <v>80414</v>
      </c>
      <c r="S442">
        <v>5027</v>
      </c>
      <c r="T442">
        <v>4965</v>
      </c>
      <c r="U442">
        <v>62</v>
      </c>
      <c r="V442">
        <v>201</v>
      </c>
      <c r="W442">
        <v>4.04833836858006</v>
      </c>
      <c r="X442">
        <v>1.25323254426099</v>
      </c>
      <c r="Y442">
        <v>46.2</v>
      </c>
      <c r="Z442">
        <v>1</v>
      </c>
      <c r="AA442">
        <v>0</v>
      </c>
      <c r="AB442">
        <v>1</v>
      </c>
      <c r="AC442">
        <v>0</v>
      </c>
    </row>
    <row r="443" spans="1:29" x14ac:dyDescent="0.35">
      <c r="A443">
        <v>115382</v>
      </c>
      <c r="B443" t="s">
        <v>575</v>
      </c>
      <c r="C443" t="s">
        <v>570</v>
      </c>
      <c r="D443" t="s">
        <v>403</v>
      </c>
      <c r="E443" t="s">
        <v>32</v>
      </c>
      <c r="F443">
        <v>1</v>
      </c>
      <c r="G443">
        <v>827</v>
      </c>
      <c r="H443">
        <v>162</v>
      </c>
      <c r="I443">
        <v>3</v>
      </c>
      <c r="J443">
        <v>9.1</v>
      </c>
      <c r="K443">
        <v>86.8</v>
      </c>
      <c r="L443">
        <v>18.600000000000001</v>
      </c>
      <c r="M443">
        <v>45</v>
      </c>
      <c r="N443">
        <v>40653</v>
      </c>
      <c r="O443">
        <v>594</v>
      </c>
      <c r="P443">
        <v>4491437</v>
      </c>
      <c r="Q443">
        <v>4455876</v>
      </c>
      <c r="R443">
        <v>35561</v>
      </c>
      <c r="S443">
        <v>5431</v>
      </c>
      <c r="T443">
        <v>5388</v>
      </c>
      <c r="U443">
        <v>43</v>
      </c>
      <c r="V443">
        <v>282</v>
      </c>
      <c r="W443">
        <v>5.2338530066815103</v>
      </c>
      <c r="X443">
        <v>4.7689191677407496</v>
      </c>
      <c r="Y443">
        <v>50.2</v>
      </c>
      <c r="Z443">
        <v>1</v>
      </c>
      <c r="AA443">
        <v>0</v>
      </c>
      <c r="AB443">
        <v>0</v>
      </c>
      <c r="AC443">
        <v>0</v>
      </c>
    </row>
    <row r="444" spans="1:29" x14ac:dyDescent="0.35">
      <c r="A444">
        <v>115720</v>
      </c>
      <c r="B444" t="s">
        <v>576</v>
      </c>
      <c r="C444" t="s">
        <v>577</v>
      </c>
      <c r="D444" t="s">
        <v>393</v>
      </c>
      <c r="E444" t="s">
        <v>32</v>
      </c>
      <c r="F444">
        <v>1</v>
      </c>
      <c r="G444">
        <v>579</v>
      </c>
      <c r="H444">
        <v>119</v>
      </c>
      <c r="I444">
        <v>1</v>
      </c>
      <c r="J444">
        <v>15.9</v>
      </c>
      <c r="K444">
        <v>84.6</v>
      </c>
      <c r="L444">
        <v>13.4</v>
      </c>
      <c r="M444">
        <v>43</v>
      </c>
      <c r="N444">
        <v>39514</v>
      </c>
      <c r="O444">
        <v>536</v>
      </c>
      <c r="P444">
        <v>3250506</v>
      </c>
      <c r="Q444">
        <v>3391203</v>
      </c>
      <c r="R444">
        <v>-140697</v>
      </c>
      <c r="S444">
        <v>5614</v>
      </c>
      <c r="T444">
        <v>5857</v>
      </c>
      <c r="U444">
        <v>-243</v>
      </c>
      <c r="V444">
        <v>211</v>
      </c>
      <c r="W444">
        <v>3.6025268908997798</v>
      </c>
      <c r="X444">
        <v>0.64125400783754904</v>
      </c>
      <c r="Y444">
        <v>44.6</v>
      </c>
      <c r="Z444">
        <v>1</v>
      </c>
      <c r="AA444">
        <v>0</v>
      </c>
      <c r="AB444">
        <v>0</v>
      </c>
      <c r="AC444">
        <v>0</v>
      </c>
    </row>
    <row r="445" spans="1:29" x14ac:dyDescent="0.35">
      <c r="A445">
        <v>115723</v>
      </c>
      <c r="B445" t="s">
        <v>578</v>
      </c>
      <c r="C445" t="s">
        <v>577</v>
      </c>
      <c r="D445" t="s">
        <v>393</v>
      </c>
      <c r="E445" t="s">
        <v>32</v>
      </c>
      <c r="F445">
        <v>1</v>
      </c>
      <c r="G445">
        <v>1174</v>
      </c>
      <c r="H445">
        <v>208</v>
      </c>
      <c r="I445">
        <v>1.3</v>
      </c>
      <c r="J445">
        <v>9.9</v>
      </c>
      <c r="K445">
        <v>97.5</v>
      </c>
      <c r="L445">
        <v>16.399999999999999</v>
      </c>
      <c r="M445">
        <v>69</v>
      </c>
      <c r="N445">
        <v>39942</v>
      </c>
      <c r="O445">
        <v>536</v>
      </c>
      <c r="P445">
        <v>6165848</v>
      </c>
      <c r="Q445">
        <v>6078972</v>
      </c>
      <c r="R445">
        <v>86876</v>
      </c>
      <c r="S445">
        <v>5252</v>
      </c>
      <c r="T445">
        <v>5178</v>
      </c>
      <c r="U445">
        <v>74</v>
      </c>
      <c r="V445">
        <v>280</v>
      </c>
      <c r="W445">
        <v>5.4074932406334497</v>
      </c>
      <c r="X445">
        <v>1.9992383853769999</v>
      </c>
      <c r="Y445">
        <v>42.9</v>
      </c>
      <c r="Z445">
        <v>1</v>
      </c>
      <c r="AA445">
        <v>0</v>
      </c>
      <c r="AB445">
        <v>1</v>
      </c>
      <c r="AC445">
        <v>0</v>
      </c>
    </row>
    <row r="446" spans="1:29" x14ac:dyDescent="0.35">
      <c r="A446">
        <v>115758</v>
      </c>
      <c r="B446" t="s">
        <v>579</v>
      </c>
      <c r="C446" t="s">
        <v>577</v>
      </c>
      <c r="D446" t="s">
        <v>393</v>
      </c>
      <c r="E446" t="s">
        <v>32</v>
      </c>
      <c r="F446">
        <v>1</v>
      </c>
      <c r="G446">
        <v>1220</v>
      </c>
      <c r="H446">
        <v>218</v>
      </c>
      <c r="I446">
        <v>1.3</v>
      </c>
      <c r="J446">
        <v>7.5</v>
      </c>
      <c r="K446">
        <v>96.7</v>
      </c>
      <c r="L446">
        <v>16.8</v>
      </c>
      <c r="M446">
        <v>72</v>
      </c>
      <c r="N446">
        <v>38700</v>
      </c>
      <c r="O446">
        <v>536</v>
      </c>
      <c r="P446">
        <v>6335460</v>
      </c>
      <c r="Q446">
        <v>6498940</v>
      </c>
      <c r="R446">
        <v>-163480</v>
      </c>
      <c r="S446">
        <v>5193</v>
      </c>
      <c r="T446">
        <v>5327</v>
      </c>
      <c r="U446">
        <v>-134</v>
      </c>
      <c r="V446">
        <v>288</v>
      </c>
      <c r="W446">
        <v>5.4064201238971297</v>
      </c>
      <c r="X446">
        <v>3.8320816483728102</v>
      </c>
      <c r="Y446">
        <v>45.6</v>
      </c>
      <c r="Z446">
        <v>1</v>
      </c>
      <c r="AA446">
        <v>0</v>
      </c>
      <c r="AB446">
        <v>1</v>
      </c>
      <c r="AC446">
        <v>0</v>
      </c>
    </row>
    <row r="447" spans="1:29" x14ac:dyDescent="0.35">
      <c r="A447">
        <v>115772</v>
      </c>
      <c r="B447" t="s">
        <v>580</v>
      </c>
      <c r="C447" t="s">
        <v>577</v>
      </c>
      <c r="D447" t="s">
        <v>393</v>
      </c>
      <c r="E447" t="s">
        <v>32</v>
      </c>
      <c r="F447">
        <v>1</v>
      </c>
      <c r="G447">
        <v>580</v>
      </c>
      <c r="H447">
        <v>83</v>
      </c>
      <c r="I447">
        <v>3</v>
      </c>
      <c r="J447">
        <v>22.3</v>
      </c>
      <c r="K447">
        <v>90.6</v>
      </c>
      <c r="L447">
        <v>13.6</v>
      </c>
      <c r="M447">
        <v>44</v>
      </c>
      <c r="N447">
        <v>38803</v>
      </c>
      <c r="O447">
        <v>536</v>
      </c>
      <c r="P447">
        <v>3644140</v>
      </c>
      <c r="Q447">
        <v>3843660</v>
      </c>
      <c r="R447">
        <v>-199520</v>
      </c>
      <c r="S447">
        <v>6283</v>
      </c>
      <c r="T447">
        <v>6627</v>
      </c>
      <c r="U447">
        <v>-344</v>
      </c>
      <c r="V447">
        <v>290</v>
      </c>
      <c r="W447">
        <v>4.3760374226648597</v>
      </c>
      <c r="X447">
        <v>3.3105204520133702</v>
      </c>
      <c r="Y447">
        <v>34.700000000000003</v>
      </c>
      <c r="Z447">
        <v>1</v>
      </c>
      <c r="AA447">
        <v>0</v>
      </c>
      <c r="AB447">
        <v>0</v>
      </c>
      <c r="AC447">
        <v>0</v>
      </c>
    </row>
    <row r="448" spans="1:29" x14ac:dyDescent="0.35">
      <c r="A448">
        <v>115775</v>
      </c>
      <c r="B448" t="s">
        <v>581</v>
      </c>
      <c r="C448" t="s">
        <v>577</v>
      </c>
      <c r="D448" t="s">
        <v>393</v>
      </c>
      <c r="E448" t="s">
        <v>32</v>
      </c>
      <c r="F448">
        <v>1</v>
      </c>
      <c r="G448">
        <v>496</v>
      </c>
      <c r="H448">
        <v>95</v>
      </c>
      <c r="I448">
        <v>2.9</v>
      </c>
      <c r="J448">
        <v>13.5</v>
      </c>
      <c r="K448">
        <v>98.7</v>
      </c>
      <c r="L448">
        <v>16.899999999999999</v>
      </c>
      <c r="M448">
        <v>31</v>
      </c>
      <c r="N448">
        <v>38313</v>
      </c>
      <c r="O448">
        <v>536</v>
      </c>
      <c r="P448">
        <v>2943264</v>
      </c>
      <c r="Q448">
        <v>3017168</v>
      </c>
      <c r="R448">
        <v>-73904</v>
      </c>
      <c r="S448">
        <v>5934</v>
      </c>
      <c r="T448">
        <v>6083</v>
      </c>
      <c r="U448">
        <v>-149</v>
      </c>
      <c r="V448">
        <v>344</v>
      </c>
      <c r="W448">
        <v>5.6551043892816004</v>
      </c>
      <c r="X448">
        <v>2.8985507246376798</v>
      </c>
      <c r="Y448">
        <v>39.799999999999997</v>
      </c>
      <c r="Z448">
        <v>1</v>
      </c>
      <c r="AA448">
        <v>0</v>
      </c>
      <c r="AB448">
        <v>0</v>
      </c>
      <c r="AC448">
        <v>0</v>
      </c>
    </row>
    <row r="449" spans="1:29" x14ac:dyDescent="0.35">
      <c r="A449">
        <v>116405</v>
      </c>
      <c r="B449" t="s">
        <v>582</v>
      </c>
      <c r="C449" t="s">
        <v>583</v>
      </c>
      <c r="D449" t="s">
        <v>413</v>
      </c>
      <c r="E449" t="s">
        <v>32</v>
      </c>
      <c r="F449">
        <v>1</v>
      </c>
      <c r="G449">
        <v>837</v>
      </c>
      <c r="H449">
        <v>161</v>
      </c>
      <c r="I449">
        <v>0.9</v>
      </c>
      <c r="J449">
        <v>5.9</v>
      </c>
      <c r="K449">
        <v>95.5</v>
      </c>
      <c r="L449">
        <v>18.600000000000001</v>
      </c>
      <c r="M449">
        <v>46</v>
      </c>
      <c r="N449">
        <v>37479</v>
      </c>
      <c r="O449">
        <v>587.70000000000005</v>
      </c>
      <c r="P449">
        <v>4572531</v>
      </c>
      <c r="Q449">
        <v>4634469</v>
      </c>
      <c r="R449">
        <v>-61938</v>
      </c>
      <c r="S449">
        <v>5463</v>
      </c>
      <c r="T449">
        <v>5537</v>
      </c>
      <c r="U449">
        <v>-74</v>
      </c>
      <c r="V449">
        <v>383</v>
      </c>
      <c r="W449">
        <v>6.91710312443562</v>
      </c>
      <c r="X449">
        <v>6.0772469339190902</v>
      </c>
      <c r="Y449">
        <v>44.7</v>
      </c>
      <c r="Z449">
        <v>1</v>
      </c>
      <c r="AA449">
        <v>0</v>
      </c>
      <c r="AB449">
        <v>0</v>
      </c>
      <c r="AC449">
        <v>0</v>
      </c>
    </row>
    <row r="450" spans="1:29" x14ac:dyDescent="0.35">
      <c r="A450">
        <v>116407</v>
      </c>
      <c r="B450" t="s">
        <v>584</v>
      </c>
      <c r="C450" t="s">
        <v>583</v>
      </c>
      <c r="D450" t="s">
        <v>413</v>
      </c>
      <c r="E450" t="s">
        <v>32</v>
      </c>
      <c r="F450">
        <v>1</v>
      </c>
      <c r="G450">
        <v>1275</v>
      </c>
      <c r="H450">
        <v>237</v>
      </c>
      <c r="I450">
        <v>1.4</v>
      </c>
      <c r="J450">
        <v>3.6</v>
      </c>
      <c r="K450">
        <v>91.5</v>
      </c>
      <c r="L450">
        <v>18.8</v>
      </c>
      <c r="M450">
        <v>73</v>
      </c>
      <c r="N450">
        <v>37123</v>
      </c>
      <c r="O450">
        <v>587.70000000000005</v>
      </c>
      <c r="P450">
        <v>7326150</v>
      </c>
      <c r="Q450">
        <v>7505925</v>
      </c>
      <c r="R450">
        <v>-179775</v>
      </c>
      <c r="S450">
        <v>5746</v>
      </c>
      <c r="T450">
        <v>5887</v>
      </c>
      <c r="U450">
        <v>-141</v>
      </c>
      <c r="V450">
        <v>592</v>
      </c>
      <c r="W450">
        <v>10.0560557159844</v>
      </c>
      <c r="X450">
        <v>16.150365471632401</v>
      </c>
      <c r="Y450">
        <v>57.6</v>
      </c>
      <c r="Z450">
        <v>1</v>
      </c>
      <c r="AA450">
        <v>1</v>
      </c>
      <c r="AB450">
        <v>0</v>
      </c>
      <c r="AC450">
        <v>0</v>
      </c>
    </row>
    <row r="451" spans="1:29" x14ac:dyDescent="0.35">
      <c r="A451">
        <v>116411</v>
      </c>
      <c r="B451" t="s">
        <v>585</v>
      </c>
      <c r="C451" t="s">
        <v>583</v>
      </c>
      <c r="D451" t="s">
        <v>413</v>
      </c>
      <c r="E451" t="s">
        <v>32</v>
      </c>
      <c r="F451">
        <v>1</v>
      </c>
      <c r="G451">
        <v>756</v>
      </c>
      <c r="H451">
        <v>159</v>
      </c>
      <c r="I451">
        <v>2.7</v>
      </c>
      <c r="J451">
        <v>4.8</v>
      </c>
      <c r="K451">
        <v>92.5</v>
      </c>
      <c r="L451">
        <v>14.1</v>
      </c>
      <c r="M451">
        <v>54</v>
      </c>
      <c r="N451">
        <v>37111</v>
      </c>
      <c r="O451">
        <v>587.70000000000005</v>
      </c>
      <c r="P451">
        <v>4373460</v>
      </c>
      <c r="Q451">
        <v>4790016</v>
      </c>
      <c r="R451">
        <v>-416556</v>
      </c>
      <c r="S451">
        <v>5785</v>
      </c>
      <c r="T451">
        <v>6336</v>
      </c>
      <c r="U451">
        <v>-551</v>
      </c>
      <c r="V451">
        <v>257</v>
      </c>
      <c r="W451">
        <v>4.0561868686868703</v>
      </c>
      <c r="X451">
        <v>5.6871218668971499</v>
      </c>
      <c r="Y451">
        <v>51.9</v>
      </c>
      <c r="Z451">
        <v>1</v>
      </c>
      <c r="AA451">
        <v>0</v>
      </c>
      <c r="AB451">
        <v>0</v>
      </c>
      <c r="AC451">
        <v>0</v>
      </c>
    </row>
    <row r="452" spans="1:29" x14ac:dyDescent="0.35">
      <c r="A452">
        <v>116412</v>
      </c>
      <c r="B452" t="s">
        <v>586</v>
      </c>
      <c r="C452" t="s">
        <v>583</v>
      </c>
      <c r="D452" t="s">
        <v>413</v>
      </c>
      <c r="E452" t="s">
        <v>32</v>
      </c>
      <c r="F452">
        <v>1</v>
      </c>
      <c r="G452">
        <v>1093</v>
      </c>
      <c r="H452">
        <v>218</v>
      </c>
      <c r="I452">
        <v>1.4</v>
      </c>
      <c r="J452">
        <v>2.8</v>
      </c>
      <c r="K452">
        <v>94.7</v>
      </c>
      <c r="L452">
        <v>16.600000000000001</v>
      </c>
      <c r="M452">
        <v>66</v>
      </c>
      <c r="N452">
        <v>35395</v>
      </c>
      <c r="O452">
        <v>587.70000000000005</v>
      </c>
      <c r="P452">
        <v>5478116</v>
      </c>
      <c r="Q452">
        <v>5454070</v>
      </c>
      <c r="R452">
        <v>24046</v>
      </c>
      <c r="S452">
        <v>5012</v>
      </c>
      <c r="T452">
        <v>4990</v>
      </c>
      <c r="U452">
        <v>22</v>
      </c>
      <c r="V452">
        <v>336</v>
      </c>
      <c r="W452">
        <v>6.7334669338677404</v>
      </c>
      <c r="X452">
        <v>6.1652035115722299</v>
      </c>
      <c r="Y452">
        <v>58.3</v>
      </c>
      <c r="Z452">
        <v>1</v>
      </c>
      <c r="AA452">
        <v>0</v>
      </c>
      <c r="AB452">
        <v>0</v>
      </c>
      <c r="AC452">
        <v>0</v>
      </c>
    </row>
    <row r="453" spans="1:29" x14ac:dyDescent="0.35">
      <c r="A453">
        <v>116413</v>
      </c>
      <c r="B453" t="s">
        <v>587</v>
      </c>
      <c r="C453" t="s">
        <v>583</v>
      </c>
      <c r="D453" t="s">
        <v>413</v>
      </c>
      <c r="E453" t="s">
        <v>32</v>
      </c>
      <c r="F453">
        <v>1</v>
      </c>
      <c r="G453">
        <v>840</v>
      </c>
      <c r="H453">
        <v>156</v>
      </c>
      <c r="I453">
        <v>0.8</v>
      </c>
      <c r="J453">
        <v>13.5</v>
      </c>
      <c r="K453">
        <v>98.3</v>
      </c>
      <c r="L453">
        <v>15.1</v>
      </c>
      <c r="M453">
        <v>56</v>
      </c>
      <c r="N453">
        <v>37304</v>
      </c>
      <c r="O453">
        <v>587.70000000000005</v>
      </c>
      <c r="P453">
        <v>5722920</v>
      </c>
      <c r="Q453">
        <v>6385680</v>
      </c>
      <c r="R453">
        <v>-662760</v>
      </c>
      <c r="S453">
        <v>6813</v>
      </c>
      <c r="T453">
        <v>7602</v>
      </c>
      <c r="U453">
        <v>-789</v>
      </c>
      <c r="V453">
        <v>401</v>
      </c>
      <c r="W453">
        <v>5.2749276506182596</v>
      </c>
      <c r="X453">
        <v>15.998825774255099</v>
      </c>
      <c r="Y453">
        <v>47</v>
      </c>
      <c r="Z453">
        <v>1</v>
      </c>
      <c r="AA453">
        <v>0</v>
      </c>
      <c r="AB453">
        <v>0</v>
      </c>
      <c r="AC453">
        <v>0</v>
      </c>
    </row>
    <row r="454" spans="1:29" x14ac:dyDescent="0.35">
      <c r="A454">
        <v>116418</v>
      </c>
      <c r="B454" t="s">
        <v>588</v>
      </c>
      <c r="C454" t="s">
        <v>583</v>
      </c>
      <c r="D454" t="s">
        <v>413</v>
      </c>
      <c r="E454" t="s">
        <v>32</v>
      </c>
      <c r="F454">
        <v>1</v>
      </c>
      <c r="G454">
        <v>638</v>
      </c>
      <c r="H454">
        <v>130</v>
      </c>
      <c r="I454">
        <v>5.6</v>
      </c>
      <c r="J454">
        <v>11.8</v>
      </c>
      <c r="K454">
        <v>98.7</v>
      </c>
      <c r="L454">
        <v>12.6</v>
      </c>
      <c r="M454">
        <v>49</v>
      </c>
      <c r="N454">
        <v>34437</v>
      </c>
      <c r="O454">
        <v>587.70000000000005</v>
      </c>
      <c r="P454">
        <v>4741616</v>
      </c>
      <c r="Q454">
        <v>4850076</v>
      </c>
      <c r="R454">
        <v>-108460</v>
      </c>
      <c r="S454">
        <v>7432</v>
      </c>
      <c r="T454">
        <v>7602</v>
      </c>
      <c r="U454">
        <v>-170</v>
      </c>
      <c r="V454">
        <v>499</v>
      </c>
      <c r="W454">
        <v>6.5640620889239703</v>
      </c>
      <c r="X454">
        <v>15.285252960172199</v>
      </c>
      <c r="Y454">
        <v>40.5</v>
      </c>
      <c r="Z454">
        <v>1</v>
      </c>
      <c r="AA454">
        <v>0</v>
      </c>
      <c r="AB454">
        <v>0</v>
      </c>
      <c r="AC454">
        <v>0</v>
      </c>
    </row>
    <row r="455" spans="1:29" x14ac:dyDescent="0.35">
      <c r="A455">
        <v>116419</v>
      </c>
      <c r="B455" t="s">
        <v>589</v>
      </c>
      <c r="C455" t="s">
        <v>583</v>
      </c>
      <c r="D455" t="s">
        <v>413</v>
      </c>
      <c r="E455" t="s">
        <v>32</v>
      </c>
      <c r="F455">
        <v>1</v>
      </c>
      <c r="G455">
        <v>1704</v>
      </c>
      <c r="H455">
        <v>343</v>
      </c>
      <c r="I455">
        <v>0.7</v>
      </c>
      <c r="J455">
        <v>3.3</v>
      </c>
      <c r="K455">
        <v>98.2</v>
      </c>
      <c r="L455">
        <v>16.899999999999999</v>
      </c>
      <c r="M455">
        <v>102</v>
      </c>
      <c r="N455">
        <v>37136</v>
      </c>
      <c r="O455">
        <v>587.70000000000005</v>
      </c>
      <c r="P455">
        <v>8480808</v>
      </c>
      <c r="Q455">
        <v>8554080</v>
      </c>
      <c r="R455">
        <v>-73272</v>
      </c>
      <c r="S455">
        <v>4977</v>
      </c>
      <c r="T455">
        <v>5020</v>
      </c>
      <c r="U455">
        <v>-43</v>
      </c>
      <c r="V455">
        <v>331</v>
      </c>
      <c r="W455">
        <v>6.5936254980079703</v>
      </c>
      <c r="X455">
        <v>7.0323488045006997</v>
      </c>
      <c r="Y455">
        <v>52.5</v>
      </c>
      <c r="Z455">
        <v>1</v>
      </c>
      <c r="AA455">
        <v>0</v>
      </c>
      <c r="AB455">
        <v>0</v>
      </c>
      <c r="AC455">
        <v>0</v>
      </c>
    </row>
    <row r="456" spans="1:29" x14ac:dyDescent="0.35">
      <c r="A456">
        <v>116422</v>
      </c>
      <c r="B456" t="s">
        <v>590</v>
      </c>
      <c r="C456" t="s">
        <v>583</v>
      </c>
      <c r="D456" t="s">
        <v>413</v>
      </c>
      <c r="E456" t="s">
        <v>32</v>
      </c>
      <c r="F456">
        <v>1</v>
      </c>
      <c r="G456">
        <v>903</v>
      </c>
      <c r="H456">
        <v>165</v>
      </c>
      <c r="I456">
        <v>1.4</v>
      </c>
      <c r="J456">
        <v>5.4</v>
      </c>
      <c r="K456">
        <v>96.6</v>
      </c>
      <c r="L456">
        <v>17</v>
      </c>
      <c r="M456">
        <v>54</v>
      </c>
      <c r="N456">
        <v>37273</v>
      </c>
      <c r="O456">
        <v>587.70000000000005</v>
      </c>
      <c r="P456">
        <v>5611242</v>
      </c>
      <c r="Q456">
        <v>5674452</v>
      </c>
      <c r="R456">
        <v>-63210</v>
      </c>
      <c r="S456">
        <v>6214</v>
      </c>
      <c r="T456">
        <v>6284</v>
      </c>
      <c r="U456">
        <v>-70</v>
      </c>
      <c r="V456">
        <v>356</v>
      </c>
      <c r="W456">
        <v>5.6651814131126699</v>
      </c>
      <c r="X456">
        <v>20.614740907627901</v>
      </c>
      <c r="Y456">
        <v>44.7</v>
      </c>
      <c r="Z456">
        <v>1</v>
      </c>
      <c r="AA456">
        <v>0</v>
      </c>
      <c r="AB456">
        <v>0</v>
      </c>
      <c r="AC456">
        <v>0</v>
      </c>
    </row>
    <row r="457" spans="1:29" x14ac:dyDescent="0.35">
      <c r="A457">
        <v>116423</v>
      </c>
      <c r="B457" t="s">
        <v>591</v>
      </c>
      <c r="C457" t="s">
        <v>583</v>
      </c>
      <c r="D457" t="s">
        <v>413</v>
      </c>
      <c r="E457" t="s">
        <v>32</v>
      </c>
      <c r="F457">
        <v>1</v>
      </c>
      <c r="G457">
        <v>522</v>
      </c>
      <c r="H457">
        <v>98</v>
      </c>
      <c r="I457">
        <v>1.9</v>
      </c>
      <c r="J457">
        <v>10</v>
      </c>
      <c r="K457">
        <v>97.4</v>
      </c>
      <c r="L457">
        <v>17.100000000000001</v>
      </c>
      <c r="M457">
        <v>31</v>
      </c>
      <c r="N457">
        <v>38409</v>
      </c>
      <c r="O457">
        <v>587.70000000000005</v>
      </c>
      <c r="P457">
        <v>2981664</v>
      </c>
      <c r="Q457">
        <v>3165930</v>
      </c>
      <c r="R457">
        <v>-184266</v>
      </c>
      <c r="S457">
        <v>5712</v>
      </c>
      <c r="T457">
        <v>6065</v>
      </c>
      <c r="U457">
        <v>-353</v>
      </c>
      <c r="V457">
        <v>334</v>
      </c>
      <c r="W457">
        <v>5.5070074196207797</v>
      </c>
      <c r="X457">
        <v>3.9740896358543401</v>
      </c>
      <c r="Y457">
        <v>44.9</v>
      </c>
      <c r="Z457">
        <v>1</v>
      </c>
      <c r="AA457">
        <v>0</v>
      </c>
      <c r="AB457">
        <v>0</v>
      </c>
      <c r="AC457">
        <v>0</v>
      </c>
    </row>
    <row r="458" spans="1:29" x14ac:dyDescent="0.35">
      <c r="A458">
        <v>116424</v>
      </c>
      <c r="B458" t="s">
        <v>592</v>
      </c>
      <c r="C458" t="s">
        <v>583</v>
      </c>
      <c r="D458" t="s">
        <v>413</v>
      </c>
      <c r="E458" t="s">
        <v>32</v>
      </c>
      <c r="F458">
        <v>1</v>
      </c>
      <c r="G458">
        <v>1192</v>
      </c>
      <c r="H458">
        <v>229</v>
      </c>
      <c r="I458">
        <v>1.3</v>
      </c>
      <c r="J458">
        <v>4.7</v>
      </c>
      <c r="K458">
        <v>97.4</v>
      </c>
      <c r="L458">
        <v>18.899999999999999</v>
      </c>
      <c r="M458">
        <v>64</v>
      </c>
      <c r="N458">
        <v>36101</v>
      </c>
      <c r="O458">
        <v>587.70000000000005</v>
      </c>
      <c r="P458">
        <v>6082776</v>
      </c>
      <c r="Q458">
        <v>6159064</v>
      </c>
      <c r="R458">
        <v>-76288</v>
      </c>
      <c r="S458">
        <v>5103</v>
      </c>
      <c r="T458">
        <v>5167</v>
      </c>
      <c r="U458">
        <v>-64</v>
      </c>
      <c r="V458">
        <v>463</v>
      </c>
      <c r="W458">
        <v>8.9607122121153502</v>
      </c>
      <c r="X458">
        <v>6.2708210856358999</v>
      </c>
      <c r="Y458">
        <v>52.6</v>
      </c>
      <c r="Z458">
        <v>1</v>
      </c>
      <c r="AA458">
        <v>0</v>
      </c>
      <c r="AB458">
        <v>0</v>
      </c>
      <c r="AC458">
        <v>0</v>
      </c>
    </row>
    <row r="459" spans="1:29" x14ac:dyDescent="0.35">
      <c r="A459">
        <v>116426</v>
      </c>
      <c r="B459" t="s">
        <v>593</v>
      </c>
      <c r="C459" t="s">
        <v>583</v>
      </c>
      <c r="D459" t="s">
        <v>413</v>
      </c>
      <c r="E459" t="s">
        <v>32</v>
      </c>
      <c r="F459">
        <v>1</v>
      </c>
      <c r="G459">
        <v>565</v>
      </c>
      <c r="H459">
        <v>114</v>
      </c>
      <c r="I459">
        <v>1.2</v>
      </c>
      <c r="J459">
        <v>5.6</v>
      </c>
      <c r="K459">
        <v>99</v>
      </c>
      <c r="L459">
        <v>18.2</v>
      </c>
      <c r="M459">
        <v>32</v>
      </c>
      <c r="N459">
        <v>38752</v>
      </c>
      <c r="O459">
        <v>587.70000000000005</v>
      </c>
      <c r="P459">
        <v>3048740</v>
      </c>
      <c r="Q459">
        <v>3354970</v>
      </c>
      <c r="R459">
        <v>-306230</v>
      </c>
      <c r="S459">
        <v>5396</v>
      </c>
      <c r="T459">
        <v>5938</v>
      </c>
      <c r="U459">
        <v>-542</v>
      </c>
      <c r="V459">
        <v>455</v>
      </c>
      <c r="W459">
        <v>7.6625126305153204</v>
      </c>
      <c r="X459">
        <v>4.9110452186805</v>
      </c>
      <c r="Y459">
        <v>41.1</v>
      </c>
      <c r="Z459">
        <v>1</v>
      </c>
      <c r="AA459">
        <v>0</v>
      </c>
      <c r="AB459">
        <v>0</v>
      </c>
      <c r="AC459">
        <v>0</v>
      </c>
    </row>
    <row r="460" spans="1:29" x14ac:dyDescent="0.35">
      <c r="A460">
        <v>116427</v>
      </c>
      <c r="B460" t="s">
        <v>594</v>
      </c>
      <c r="C460" t="s">
        <v>583</v>
      </c>
      <c r="D460" t="s">
        <v>413</v>
      </c>
      <c r="E460" t="s">
        <v>32</v>
      </c>
      <c r="F460">
        <v>1</v>
      </c>
      <c r="G460">
        <v>930</v>
      </c>
      <c r="H460">
        <v>166</v>
      </c>
      <c r="I460">
        <v>1.8</v>
      </c>
      <c r="J460">
        <v>9.4</v>
      </c>
      <c r="K460">
        <v>94.8</v>
      </c>
      <c r="L460">
        <v>15.2</v>
      </c>
      <c r="M460">
        <v>62</v>
      </c>
      <c r="N460">
        <v>33823</v>
      </c>
      <c r="O460">
        <v>587.70000000000005</v>
      </c>
      <c r="P460">
        <v>5275890</v>
      </c>
      <c r="Q460">
        <v>5470260</v>
      </c>
      <c r="R460">
        <v>-194370</v>
      </c>
      <c r="S460">
        <v>5673</v>
      </c>
      <c r="T460">
        <v>5882</v>
      </c>
      <c r="U460">
        <v>-209</v>
      </c>
      <c r="V460">
        <v>649</v>
      </c>
      <c r="W460">
        <v>11.0336620197212</v>
      </c>
      <c r="X460">
        <v>6.8570421293847996</v>
      </c>
      <c r="Y460">
        <v>43.6</v>
      </c>
      <c r="Z460">
        <v>1</v>
      </c>
      <c r="AA460">
        <v>0</v>
      </c>
      <c r="AB460">
        <v>0</v>
      </c>
      <c r="AC460">
        <v>0</v>
      </c>
    </row>
    <row r="461" spans="1:29" x14ac:dyDescent="0.35">
      <c r="A461">
        <v>116428</v>
      </c>
      <c r="B461" t="s">
        <v>595</v>
      </c>
      <c r="C461" t="s">
        <v>583</v>
      </c>
      <c r="D461" t="s">
        <v>413</v>
      </c>
      <c r="E461" t="s">
        <v>32</v>
      </c>
      <c r="F461">
        <v>1</v>
      </c>
      <c r="G461">
        <v>699</v>
      </c>
      <c r="H461">
        <v>164</v>
      </c>
      <c r="I461">
        <v>0.9</v>
      </c>
      <c r="J461">
        <v>13.3</v>
      </c>
      <c r="K461">
        <v>99.3</v>
      </c>
      <c r="L461">
        <v>15.1</v>
      </c>
      <c r="M461">
        <v>50</v>
      </c>
      <c r="N461">
        <v>35607</v>
      </c>
      <c r="O461">
        <v>587.70000000000005</v>
      </c>
      <c r="P461">
        <v>4362459</v>
      </c>
      <c r="Q461">
        <v>4667223</v>
      </c>
      <c r="R461">
        <v>-304764</v>
      </c>
      <c r="S461">
        <v>6241</v>
      </c>
      <c r="T461">
        <v>6677</v>
      </c>
      <c r="U461">
        <v>-436</v>
      </c>
      <c r="V461">
        <v>506</v>
      </c>
      <c r="W461">
        <v>7.5782537067545297</v>
      </c>
      <c r="X461">
        <v>7.7872135875661002</v>
      </c>
      <c r="Y461">
        <v>42.1</v>
      </c>
      <c r="Z461">
        <v>1</v>
      </c>
      <c r="AA461">
        <v>0</v>
      </c>
      <c r="AB461">
        <v>0</v>
      </c>
      <c r="AC461">
        <v>0</v>
      </c>
    </row>
    <row r="462" spans="1:29" x14ac:dyDescent="0.35">
      <c r="A462">
        <v>116430</v>
      </c>
      <c r="B462" t="s">
        <v>596</v>
      </c>
      <c r="C462" t="s">
        <v>583</v>
      </c>
      <c r="D462" t="s">
        <v>413</v>
      </c>
      <c r="E462" t="s">
        <v>32</v>
      </c>
      <c r="F462">
        <v>1</v>
      </c>
      <c r="G462">
        <v>440</v>
      </c>
      <c r="H462">
        <v>82</v>
      </c>
      <c r="I462">
        <v>1.8</v>
      </c>
      <c r="J462">
        <v>9.4</v>
      </c>
      <c r="K462">
        <v>96.7</v>
      </c>
      <c r="L462">
        <v>15.6</v>
      </c>
      <c r="M462">
        <v>29</v>
      </c>
      <c r="N462">
        <v>35794</v>
      </c>
      <c r="O462">
        <v>587.70000000000005</v>
      </c>
      <c r="P462">
        <v>2651000</v>
      </c>
      <c r="Q462">
        <v>3303520</v>
      </c>
      <c r="R462">
        <v>-652520</v>
      </c>
      <c r="S462">
        <v>6025</v>
      </c>
      <c r="T462">
        <v>7508</v>
      </c>
      <c r="U462">
        <v>-1483</v>
      </c>
      <c r="V462">
        <v>608</v>
      </c>
      <c r="W462">
        <v>8.0980287693127302</v>
      </c>
      <c r="X462">
        <v>13.2448132780083</v>
      </c>
      <c r="Y462">
        <v>45.3</v>
      </c>
      <c r="Z462">
        <v>1</v>
      </c>
      <c r="AA462">
        <v>0</v>
      </c>
      <c r="AB462">
        <v>0</v>
      </c>
      <c r="AC462">
        <v>0</v>
      </c>
    </row>
    <row r="463" spans="1:29" x14ac:dyDescent="0.35">
      <c r="A463">
        <v>116431</v>
      </c>
      <c r="B463" t="s">
        <v>597</v>
      </c>
      <c r="C463" t="s">
        <v>583</v>
      </c>
      <c r="D463" t="s">
        <v>413</v>
      </c>
      <c r="E463" t="s">
        <v>32</v>
      </c>
      <c r="F463">
        <v>1</v>
      </c>
      <c r="G463">
        <v>886</v>
      </c>
      <c r="H463">
        <v>177</v>
      </c>
      <c r="I463">
        <v>1.3</v>
      </c>
      <c r="J463">
        <v>14.5</v>
      </c>
      <c r="K463">
        <v>91.8</v>
      </c>
      <c r="L463">
        <v>15.3</v>
      </c>
      <c r="M463">
        <v>59</v>
      </c>
      <c r="N463">
        <v>35652</v>
      </c>
      <c r="O463">
        <v>587.70000000000005</v>
      </c>
      <c r="P463">
        <v>4965144</v>
      </c>
      <c r="Q463">
        <v>4997926</v>
      </c>
      <c r="R463">
        <v>-32782</v>
      </c>
      <c r="S463">
        <v>5604</v>
      </c>
      <c r="T463">
        <v>5641</v>
      </c>
      <c r="U463">
        <v>-37</v>
      </c>
      <c r="V463">
        <v>300</v>
      </c>
      <c r="W463">
        <v>5.3182059918454199</v>
      </c>
      <c r="X463">
        <v>4.3183440399714499</v>
      </c>
      <c r="Y463">
        <v>46.7</v>
      </c>
      <c r="Z463">
        <v>1</v>
      </c>
      <c r="AA463">
        <v>0</v>
      </c>
      <c r="AB463">
        <v>0</v>
      </c>
      <c r="AC463">
        <v>0</v>
      </c>
    </row>
    <row r="464" spans="1:29" x14ac:dyDescent="0.35">
      <c r="A464">
        <v>116432</v>
      </c>
      <c r="B464" t="s">
        <v>598</v>
      </c>
      <c r="C464" t="s">
        <v>583</v>
      </c>
      <c r="D464" t="s">
        <v>413</v>
      </c>
      <c r="E464" t="s">
        <v>32</v>
      </c>
      <c r="F464">
        <v>1</v>
      </c>
      <c r="G464">
        <v>688</v>
      </c>
      <c r="H464">
        <v>127</v>
      </c>
      <c r="I464">
        <v>1.1000000000000001</v>
      </c>
      <c r="J464">
        <v>14.7</v>
      </c>
      <c r="K464">
        <v>86.4</v>
      </c>
      <c r="L464">
        <v>15.1</v>
      </c>
      <c r="M464">
        <v>43</v>
      </c>
      <c r="N464">
        <v>37150</v>
      </c>
      <c r="O464">
        <v>587.70000000000005</v>
      </c>
      <c r="P464">
        <v>3865872</v>
      </c>
      <c r="Q464">
        <v>4108048</v>
      </c>
      <c r="R464">
        <v>-242176</v>
      </c>
      <c r="S464">
        <v>5619</v>
      </c>
      <c r="T464">
        <v>5971</v>
      </c>
      <c r="U464">
        <v>-352</v>
      </c>
      <c r="V464">
        <v>318</v>
      </c>
      <c r="W464">
        <v>5.3257410818958304</v>
      </c>
      <c r="X464">
        <v>4.4669870083644803</v>
      </c>
      <c r="Y464">
        <v>42.1</v>
      </c>
      <c r="Z464">
        <v>1</v>
      </c>
      <c r="AA464">
        <v>0</v>
      </c>
      <c r="AB464">
        <v>0</v>
      </c>
      <c r="AC464">
        <v>0</v>
      </c>
    </row>
    <row r="465" spans="1:29" x14ac:dyDescent="0.35">
      <c r="A465">
        <v>116433</v>
      </c>
      <c r="B465" t="s">
        <v>599</v>
      </c>
      <c r="C465" t="s">
        <v>583</v>
      </c>
      <c r="D465" t="s">
        <v>413</v>
      </c>
      <c r="E465" t="s">
        <v>32</v>
      </c>
      <c r="F465">
        <v>1</v>
      </c>
      <c r="G465">
        <v>1570</v>
      </c>
      <c r="H465">
        <v>243</v>
      </c>
      <c r="I465">
        <v>0.7</v>
      </c>
      <c r="J465">
        <v>4.9000000000000004</v>
      </c>
      <c r="K465">
        <v>96.5</v>
      </c>
      <c r="L465">
        <v>16.399999999999999</v>
      </c>
      <c r="M465">
        <v>91</v>
      </c>
      <c r="N465">
        <v>36743</v>
      </c>
      <c r="O465">
        <v>587.70000000000005</v>
      </c>
      <c r="P465">
        <v>9551880</v>
      </c>
      <c r="Q465">
        <v>10237970</v>
      </c>
      <c r="R465">
        <v>-686090</v>
      </c>
      <c r="S465">
        <v>6084</v>
      </c>
      <c r="T465">
        <v>6521</v>
      </c>
      <c r="U465">
        <v>-437</v>
      </c>
      <c r="V465">
        <v>494</v>
      </c>
      <c r="W465">
        <v>7.5755252261923003</v>
      </c>
      <c r="X465">
        <v>21.153846153846199</v>
      </c>
      <c r="Y465">
        <v>48.9</v>
      </c>
      <c r="Z465">
        <v>1</v>
      </c>
      <c r="AA465">
        <v>0</v>
      </c>
      <c r="AB465">
        <v>1</v>
      </c>
      <c r="AC465">
        <v>0</v>
      </c>
    </row>
    <row r="466" spans="1:29" x14ac:dyDescent="0.35">
      <c r="A466">
        <v>116436</v>
      </c>
      <c r="B466" t="s">
        <v>600</v>
      </c>
      <c r="C466" t="s">
        <v>583</v>
      </c>
      <c r="D466" t="s">
        <v>413</v>
      </c>
      <c r="E466" t="s">
        <v>32</v>
      </c>
      <c r="F466">
        <v>1</v>
      </c>
      <c r="G466">
        <v>1122</v>
      </c>
      <c r="H466">
        <v>223</v>
      </c>
      <c r="I466">
        <v>1.2</v>
      </c>
      <c r="J466">
        <v>3.6</v>
      </c>
      <c r="K466">
        <v>93.5</v>
      </c>
      <c r="L466">
        <v>18.100000000000001</v>
      </c>
      <c r="M466">
        <v>65</v>
      </c>
      <c r="N466">
        <v>37367</v>
      </c>
      <c r="O466">
        <v>587.70000000000005</v>
      </c>
      <c r="P466">
        <v>5629074</v>
      </c>
      <c r="Q466">
        <v>5592048</v>
      </c>
      <c r="R466">
        <v>37026</v>
      </c>
      <c r="S466">
        <v>5017</v>
      </c>
      <c r="T466">
        <v>4984</v>
      </c>
      <c r="U466">
        <v>33</v>
      </c>
      <c r="V466">
        <v>389</v>
      </c>
      <c r="W466">
        <v>7.8049759229534503</v>
      </c>
      <c r="X466">
        <v>6.1391269683077496</v>
      </c>
      <c r="Y466">
        <v>51.7</v>
      </c>
      <c r="Z466">
        <v>1</v>
      </c>
      <c r="AA466">
        <v>0</v>
      </c>
      <c r="AB466">
        <v>0</v>
      </c>
      <c r="AC466">
        <v>0</v>
      </c>
    </row>
    <row r="467" spans="1:29" x14ac:dyDescent="0.35">
      <c r="A467">
        <v>116437</v>
      </c>
      <c r="B467" t="s">
        <v>601</v>
      </c>
      <c r="C467" t="s">
        <v>583</v>
      </c>
      <c r="D467" t="s">
        <v>413</v>
      </c>
      <c r="E467" t="s">
        <v>32</v>
      </c>
      <c r="F467">
        <v>1</v>
      </c>
      <c r="G467">
        <v>1193</v>
      </c>
      <c r="H467">
        <v>225</v>
      </c>
      <c r="I467">
        <v>1.6</v>
      </c>
      <c r="J467">
        <v>10</v>
      </c>
      <c r="K467">
        <v>98.1</v>
      </c>
      <c r="L467">
        <v>18.3</v>
      </c>
      <c r="M467">
        <v>69</v>
      </c>
      <c r="N467">
        <v>35388</v>
      </c>
      <c r="O467">
        <v>587.70000000000005</v>
      </c>
      <c r="P467">
        <v>6965927</v>
      </c>
      <c r="Q467">
        <v>6845434</v>
      </c>
      <c r="R467">
        <v>120493</v>
      </c>
      <c r="S467">
        <v>5839</v>
      </c>
      <c r="T467">
        <v>5738</v>
      </c>
      <c r="U467">
        <v>101</v>
      </c>
      <c r="V467">
        <v>296</v>
      </c>
      <c r="W467">
        <v>5.15859184384803</v>
      </c>
      <c r="X467">
        <v>12.4336358965576</v>
      </c>
      <c r="Y467">
        <v>46.7</v>
      </c>
      <c r="Z467">
        <v>1</v>
      </c>
      <c r="AA467">
        <v>0</v>
      </c>
      <c r="AB467">
        <v>0</v>
      </c>
      <c r="AC467">
        <v>0</v>
      </c>
    </row>
    <row r="468" spans="1:29" x14ac:dyDescent="0.35">
      <c r="A468">
        <v>116438</v>
      </c>
      <c r="B468" t="s">
        <v>602</v>
      </c>
      <c r="C468" t="s">
        <v>583</v>
      </c>
      <c r="D468" t="s">
        <v>413</v>
      </c>
      <c r="E468" t="s">
        <v>32</v>
      </c>
      <c r="F468">
        <v>1</v>
      </c>
      <c r="G468">
        <v>966</v>
      </c>
      <c r="H468">
        <v>183</v>
      </c>
      <c r="I468">
        <v>2</v>
      </c>
      <c r="J468">
        <v>7</v>
      </c>
      <c r="K468">
        <v>93.9</v>
      </c>
      <c r="L468">
        <v>17.100000000000001</v>
      </c>
      <c r="M468">
        <v>53</v>
      </c>
      <c r="N468">
        <v>35373</v>
      </c>
      <c r="O468">
        <v>587.70000000000005</v>
      </c>
      <c r="P468">
        <v>6019146</v>
      </c>
      <c r="Q468">
        <v>5834640</v>
      </c>
      <c r="R468">
        <v>184506</v>
      </c>
      <c r="S468">
        <v>6231</v>
      </c>
      <c r="T468">
        <v>6040</v>
      </c>
      <c r="U468">
        <v>191</v>
      </c>
      <c r="V468">
        <v>334</v>
      </c>
      <c r="W468">
        <v>5.5298013245033104</v>
      </c>
      <c r="X468">
        <v>8.8589311506981208</v>
      </c>
      <c r="Y468">
        <v>50.6</v>
      </c>
      <c r="Z468">
        <v>1</v>
      </c>
      <c r="AA468">
        <v>0</v>
      </c>
      <c r="AB468">
        <v>0</v>
      </c>
      <c r="AC468">
        <v>0</v>
      </c>
    </row>
    <row r="469" spans="1:29" x14ac:dyDescent="0.35">
      <c r="A469">
        <v>116440</v>
      </c>
      <c r="B469" t="s">
        <v>603</v>
      </c>
      <c r="C469" t="s">
        <v>583</v>
      </c>
      <c r="D469" t="s">
        <v>413</v>
      </c>
      <c r="E469" t="s">
        <v>32</v>
      </c>
      <c r="F469">
        <v>1</v>
      </c>
      <c r="G469">
        <v>458</v>
      </c>
      <c r="H469">
        <v>68</v>
      </c>
      <c r="I469">
        <v>3.1</v>
      </c>
      <c r="J469">
        <v>17.7</v>
      </c>
      <c r="K469">
        <v>90.9</v>
      </c>
      <c r="L469">
        <v>15.4</v>
      </c>
      <c r="M469">
        <v>35</v>
      </c>
      <c r="N469">
        <v>37046</v>
      </c>
      <c r="O469">
        <v>587.70000000000005</v>
      </c>
      <c r="P469">
        <v>3006770</v>
      </c>
      <c r="Q469">
        <v>3463396</v>
      </c>
      <c r="R469">
        <v>-456626</v>
      </c>
      <c r="S469">
        <v>6565</v>
      </c>
      <c r="T469">
        <v>7562</v>
      </c>
      <c r="U469">
        <v>-997</v>
      </c>
      <c r="V469">
        <v>388</v>
      </c>
      <c r="W469">
        <v>5.1309177466278797</v>
      </c>
      <c r="X469">
        <v>6.5194211728865197</v>
      </c>
      <c r="Y469">
        <v>41.7</v>
      </c>
      <c r="Z469">
        <v>1</v>
      </c>
      <c r="AA469">
        <v>0</v>
      </c>
      <c r="AB469">
        <v>0</v>
      </c>
      <c r="AC469">
        <v>0</v>
      </c>
    </row>
    <row r="470" spans="1:29" x14ac:dyDescent="0.35">
      <c r="A470">
        <v>116441</v>
      </c>
      <c r="B470" t="s">
        <v>604</v>
      </c>
      <c r="C470" t="s">
        <v>583</v>
      </c>
      <c r="D470" t="s">
        <v>413</v>
      </c>
      <c r="E470" t="s">
        <v>32</v>
      </c>
      <c r="F470">
        <v>1</v>
      </c>
      <c r="G470">
        <v>573</v>
      </c>
      <c r="H470">
        <v>103</v>
      </c>
      <c r="I470">
        <v>2.6</v>
      </c>
      <c r="J470">
        <v>6.9</v>
      </c>
      <c r="K470">
        <v>94.8</v>
      </c>
      <c r="L470">
        <v>15.2</v>
      </c>
      <c r="M470">
        <v>33</v>
      </c>
      <c r="N470">
        <v>35589</v>
      </c>
      <c r="O470">
        <v>587.70000000000005</v>
      </c>
      <c r="P470">
        <v>3267246</v>
      </c>
      <c r="Q470">
        <v>3604170</v>
      </c>
      <c r="R470">
        <v>-336924</v>
      </c>
      <c r="S470">
        <v>5702</v>
      </c>
      <c r="T470">
        <v>6290</v>
      </c>
      <c r="U470">
        <v>-588</v>
      </c>
      <c r="V470">
        <v>321</v>
      </c>
      <c r="W470">
        <v>5.1033386327503996</v>
      </c>
      <c r="X470">
        <v>4.4019642230796201</v>
      </c>
      <c r="Y470">
        <v>46.3</v>
      </c>
      <c r="Z470">
        <v>1</v>
      </c>
      <c r="AA470">
        <v>0</v>
      </c>
      <c r="AB470">
        <v>0</v>
      </c>
      <c r="AC470">
        <v>0</v>
      </c>
    </row>
    <row r="471" spans="1:29" x14ac:dyDescent="0.35">
      <c r="A471">
        <v>116442</v>
      </c>
      <c r="B471" t="s">
        <v>605</v>
      </c>
      <c r="C471" t="s">
        <v>583</v>
      </c>
      <c r="D471" t="s">
        <v>413</v>
      </c>
      <c r="E471" t="s">
        <v>32</v>
      </c>
      <c r="F471">
        <v>1</v>
      </c>
      <c r="G471">
        <v>557</v>
      </c>
      <c r="H471">
        <v>128</v>
      </c>
      <c r="I471">
        <v>1.6</v>
      </c>
      <c r="J471">
        <v>5.0999999999999996</v>
      </c>
      <c r="K471">
        <v>94.8</v>
      </c>
      <c r="L471">
        <v>16.3</v>
      </c>
      <c r="M471">
        <v>38</v>
      </c>
      <c r="N471">
        <v>35783</v>
      </c>
      <c r="O471">
        <v>587.70000000000005</v>
      </c>
      <c r="P471">
        <v>3154291</v>
      </c>
      <c r="Q471">
        <v>3397143</v>
      </c>
      <c r="R471">
        <v>-242852</v>
      </c>
      <c r="S471">
        <v>5663</v>
      </c>
      <c r="T471">
        <v>6099</v>
      </c>
      <c r="U471">
        <v>-436</v>
      </c>
      <c r="V471">
        <v>538</v>
      </c>
      <c r="W471">
        <v>8.8211182161010004</v>
      </c>
      <c r="X471">
        <v>7.0987109306021496</v>
      </c>
      <c r="Y471">
        <v>46.7</v>
      </c>
      <c r="Z471">
        <v>1</v>
      </c>
      <c r="AA471">
        <v>0</v>
      </c>
      <c r="AB471">
        <v>0</v>
      </c>
      <c r="AC471">
        <v>0</v>
      </c>
    </row>
    <row r="472" spans="1:29" x14ac:dyDescent="0.35">
      <c r="A472">
        <v>116445</v>
      </c>
      <c r="B472" t="s">
        <v>606</v>
      </c>
      <c r="C472" t="s">
        <v>583</v>
      </c>
      <c r="D472" t="s">
        <v>413</v>
      </c>
      <c r="E472" t="s">
        <v>32</v>
      </c>
      <c r="F472">
        <v>1</v>
      </c>
      <c r="G472">
        <v>664</v>
      </c>
      <c r="H472">
        <v>165</v>
      </c>
      <c r="I472">
        <v>2.1</v>
      </c>
      <c r="J472">
        <v>13</v>
      </c>
      <c r="K472">
        <v>91.9</v>
      </c>
      <c r="L472">
        <v>13.7</v>
      </c>
      <c r="M472">
        <v>74</v>
      </c>
      <c r="N472">
        <v>36335</v>
      </c>
      <c r="O472">
        <v>587.70000000000005</v>
      </c>
      <c r="P472">
        <v>5156624</v>
      </c>
      <c r="Q472">
        <v>5815976</v>
      </c>
      <c r="R472">
        <v>-659352</v>
      </c>
      <c r="S472">
        <v>7766</v>
      </c>
      <c r="T472">
        <v>8759</v>
      </c>
      <c r="U472">
        <v>-993</v>
      </c>
      <c r="V472">
        <v>532</v>
      </c>
      <c r="W472">
        <v>6.0737527114967502</v>
      </c>
      <c r="X472">
        <v>6.2065413340200903</v>
      </c>
      <c r="Y472">
        <v>41.1</v>
      </c>
      <c r="Z472">
        <v>1</v>
      </c>
      <c r="AA472">
        <v>0</v>
      </c>
      <c r="AB472">
        <v>0</v>
      </c>
      <c r="AC472">
        <v>0</v>
      </c>
    </row>
    <row r="473" spans="1:29" x14ac:dyDescent="0.35">
      <c r="A473">
        <v>116446</v>
      </c>
      <c r="B473" t="s">
        <v>607</v>
      </c>
      <c r="C473" t="s">
        <v>583</v>
      </c>
      <c r="D473" t="s">
        <v>413</v>
      </c>
      <c r="E473" t="s">
        <v>32</v>
      </c>
      <c r="F473">
        <v>1</v>
      </c>
      <c r="G473">
        <v>955</v>
      </c>
      <c r="H473">
        <v>192</v>
      </c>
      <c r="I473">
        <v>1.2</v>
      </c>
      <c r="J473">
        <v>8</v>
      </c>
      <c r="K473">
        <v>87.8</v>
      </c>
      <c r="L473">
        <v>16.7</v>
      </c>
      <c r="M473">
        <v>58</v>
      </c>
      <c r="N473">
        <v>34363</v>
      </c>
      <c r="O473">
        <v>587.70000000000005</v>
      </c>
      <c r="P473">
        <v>4997515</v>
      </c>
      <c r="Q473">
        <v>4963135</v>
      </c>
      <c r="R473">
        <v>34380</v>
      </c>
      <c r="S473">
        <v>5233</v>
      </c>
      <c r="T473">
        <v>5197</v>
      </c>
      <c r="U473">
        <v>36</v>
      </c>
      <c r="V473">
        <v>300</v>
      </c>
      <c r="W473">
        <v>5.7725610929382301</v>
      </c>
      <c r="X473">
        <v>2.6562201414102802</v>
      </c>
      <c r="Y473">
        <v>42.9</v>
      </c>
      <c r="Z473">
        <v>1</v>
      </c>
      <c r="AA473">
        <v>0</v>
      </c>
      <c r="AB473">
        <v>0</v>
      </c>
      <c r="AC473">
        <v>0</v>
      </c>
    </row>
    <row r="474" spans="1:29" x14ac:dyDescent="0.35">
      <c r="A474">
        <v>116447</v>
      </c>
      <c r="B474" t="s">
        <v>608</v>
      </c>
      <c r="C474" t="s">
        <v>583</v>
      </c>
      <c r="D474" t="s">
        <v>413</v>
      </c>
      <c r="E474" t="s">
        <v>32</v>
      </c>
      <c r="F474">
        <v>1</v>
      </c>
      <c r="G474">
        <v>633</v>
      </c>
      <c r="H474">
        <v>119</v>
      </c>
      <c r="I474">
        <v>1.5</v>
      </c>
      <c r="J474">
        <v>14.7</v>
      </c>
      <c r="K474">
        <v>82.2</v>
      </c>
      <c r="L474">
        <v>14.9</v>
      </c>
      <c r="M474">
        <v>41</v>
      </c>
      <c r="N474">
        <v>39361</v>
      </c>
      <c r="O474">
        <v>587.70000000000005</v>
      </c>
      <c r="P474">
        <v>3910041</v>
      </c>
      <c r="Q474">
        <v>4029678</v>
      </c>
      <c r="R474">
        <v>-119637</v>
      </c>
      <c r="S474">
        <v>6177</v>
      </c>
      <c r="T474">
        <v>6366</v>
      </c>
      <c r="U474">
        <v>-189</v>
      </c>
      <c r="V474">
        <v>411</v>
      </c>
      <c r="W474">
        <v>6.4561734213006599</v>
      </c>
      <c r="X474">
        <v>7.28508984944148</v>
      </c>
      <c r="Y474">
        <v>40.9</v>
      </c>
      <c r="Z474">
        <v>1</v>
      </c>
      <c r="AA474">
        <v>0</v>
      </c>
      <c r="AB474">
        <v>0</v>
      </c>
      <c r="AC474">
        <v>0</v>
      </c>
    </row>
    <row r="475" spans="1:29" x14ac:dyDescent="0.35">
      <c r="A475">
        <v>116448</v>
      </c>
      <c r="B475" t="s">
        <v>609</v>
      </c>
      <c r="C475" t="s">
        <v>583</v>
      </c>
      <c r="D475" t="s">
        <v>413</v>
      </c>
      <c r="E475" t="s">
        <v>32</v>
      </c>
      <c r="F475">
        <v>1</v>
      </c>
      <c r="G475">
        <v>965</v>
      </c>
      <c r="H475">
        <v>192</v>
      </c>
      <c r="I475">
        <v>2.4</v>
      </c>
      <c r="J475">
        <v>6.4</v>
      </c>
      <c r="K475">
        <v>90.1</v>
      </c>
      <c r="L475">
        <v>15.9</v>
      </c>
      <c r="M475">
        <v>62</v>
      </c>
      <c r="N475">
        <v>36269</v>
      </c>
      <c r="O475">
        <v>587.70000000000005</v>
      </c>
      <c r="P475">
        <v>5435845</v>
      </c>
      <c r="Q475">
        <v>5376980</v>
      </c>
      <c r="R475">
        <v>58865</v>
      </c>
      <c r="S475">
        <v>5633</v>
      </c>
      <c r="T475">
        <v>5572</v>
      </c>
      <c r="U475">
        <v>61</v>
      </c>
      <c r="V475">
        <v>329</v>
      </c>
      <c r="W475">
        <v>5.9045226130653301</v>
      </c>
      <c r="X475">
        <v>6.9944967157819997</v>
      </c>
      <c r="Y475">
        <v>47</v>
      </c>
      <c r="Z475">
        <v>1</v>
      </c>
      <c r="AA475">
        <v>0</v>
      </c>
      <c r="AB475">
        <v>0</v>
      </c>
      <c r="AC475">
        <v>0</v>
      </c>
    </row>
    <row r="476" spans="1:29" x14ac:dyDescent="0.35">
      <c r="A476">
        <v>116450</v>
      </c>
      <c r="B476" t="s">
        <v>610</v>
      </c>
      <c r="C476" t="s">
        <v>611</v>
      </c>
      <c r="D476" t="s">
        <v>413</v>
      </c>
      <c r="E476" t="s">
        <v>32</v>
      </c>
      <c r="F476">
        <v>1</v>
      </c>
      <c r="G476">
        <v>703</v>
      </c>
      <c r="H476">
        <v>125</v>
      </c>
      <c r="I476">
        <v>1</v>
      </c>
      <c r="J476">
        <v>18.899999999999999</v>
      </c>
      <c r="K476">
        <v>71.5</v>
      </c>
      <c r="L476">
        <v>14.9</v>
      </c>
      <c r="M476">
        <v>47</v>
      </c>
      <c r="N476">
        <v>40638</v>
      </c>
      <c r="O476">
        <v>498.3</v>
      </c>
      <c r="P476">
        <v>4150512</v>
      </c>
      <c r="Q476">
        <v>4467565</v>
      </c>
      <c r="R476">
        <v>-317053</v>
      </c>
      <c r="S476">
        <v>5904</v>
      </c>
      <c r="T476">
        <v>6355</v>
      </c>
      <c r="U476">
        <v>-451</v>
      </c>
      <c r="V476">
        <v>375</v>
      </c>
      <c r="W476">
        <v>5.9008654602675099</v>
      </c>
      <c r="X476">
        <v>2.0833333333333299</v>
      </c>
      <c r="Y476">
        <v>49</v>
      </c>
      <c r="Z476">
        <v>1</v>
      </c>
      <c r="AA476">
        <v>0</v>
      </c>
      <c r="AB476">
        <v>0</v>
      </c>
      <c r="AC476">
        <v>0</v>
      </c>
    </row>
    <row r="477" spans="1:29" x14ac:dyDescent="0.35">
      <c r="A477">
        <v>116453</v>
      </c>
      <c r="B477" t="s">
        <v>612</v>
      </c>
      <c r="C477" t="s">
        <v>611</v>
      </c>
      <c r="D477" t="s">
        <v>413</v>
      </c>
      <c r="E477" t="s">
        <v>32</v>
      </c>
      <c r="F477">
        <v>1</v>
      </c>
      <c r="G477">
        <v>1010</v>
      </c>
      <c r="H477">
        <v>181</v>
      </c>
      <c r="I477">
        <v>1.5</v>
      </c>
      <c r="J477">
        <v>25.4</v>
      </c>
      <c r="K477">
        <v>93.7</v>
      </c>
      <c r="L477">
        <v>12.4</v>
      </c>
      <c r="M477">
        <v>81</v>
      </c>
      <c r="N477">
        <v>33048</v>
      </c>
      <c r="O477">
        <v>498.3</v>
      </c>
      <c r="P477">
        <v>6962940</v>
      </c>
      <c r="Q477">
        <v>6973040</v>
      </c>
      <c r="R477">
        <v>-10100</v>
      </c>
      <c r="S477">
        <v>6894</v>
      </c>
      <c r="T477">
        <v>6904</v>
      </c>
      <c r="U477">
        <v>-10</v>
      </c>
      <c r="V477">
        <v>305</v>
      </c>
      <c r="W477">
        <v>4.4177288528389296</v>
      </c>
      <c r="X477">
        <v>5.3379750507687804</v>
      </c>
      <c r="Y477">
        <v>41.7</v>
      </c>
      <c r="Z477">
        <v>1</v>
      </c>
      <c r="AA477">
        <v>0</v>
      </c>
      <c r="AB477">
        <v>0</v>
      </c>
      <c r="AC477">
        <v>0</v>
      </c>
    </row>
    <row r="478" spans="1:29" x14ac:dyDescent="0.35">
      <c r="A478">
        <v>116454</v>
      </c>
      <c r="B478" t="s">
        <v>613</v>
      </c>
      <c r="C478" t="s">
        <v>611</v>
      </c>
      <c r="D478" t="s">
        <v>413</v>
      </c>
      <c r="E478" t="s">
        <v>32</v>
      </c>
      <c r="F478">
        <v>1</v>
      </c>
      <c r="G478">
        <v>477</v>
      </c>
      <c r="H478">
        <v>86</v>
      </c>
      <c r="I478">
        <v>3.5</v>
      </c>
      <c r="J478">
        <v>31.7</v>
      </c>
      <c r="K478">
        <v>89.6</v>
      </c>
      <c r="L478">
        <v>15.9</v>
      </c>
      <c r="M478">
        <v>29</v>
      </c>
      <c r="N478">
        <v>39597</v>
      </c>
      <c r="O478">
        <v>498.3</v>
      </c>
      <c r="P478">
        <v>3096684</v>
      </c>
      <c r="Q478">
        <v>3318012</v>
      </c>
      <c r="R478">
        <v>-221328</v>
      </c>
      <c r="S478">
        <v>6492</v>
      </c>
      <c r="T478">
        <v>6956</v>
      </c>
      <c r="U478">
        <v>-464</v>
      </c>
      <c r="V478">
        <v>454</v>
      </c>
      <c r="W478">
        <v>6.5267395054629098</v>
      </c>
      <c r="X478">
        <v>1.06284658040665</v>
      </c>
      <c r="Y478">
        <v>38.299999999999997</v>
      </c>
      <c r="Z478">
        <v>1</v>
      </c>
      <c r="AA478">
        <v>0</v>
      </c>
      <c r="AB478">
        <v>0</v>
      </c>
      <c r="AC478">
        <v>0</v>
      </c>
    </row>
    <row r="479" spans="1:29" x14ac:dyDescent="0.35">
      <c r="A479">
        <v>116458</v>
      </c>
      <c r="B479" t="s">
        <v>614</v>
      </c>
      <c r="C479" t="s">
        <v>611</v>
      </c>
      <c r="D479" t="s">
        <v>413</v>
      </c>
      <c r="E479" t="s">
        <v>32</v>
      </c>
      <c r="F479">
        <v>1</v>
      </c>
      <c r="G479">
        <v>1610</v>
      </c>
      <c r="H479">
        <v>294</v>
      </c>
      <c r="I479">
        <v>2.2999999999999998</v>
      </c>
      <c r="J479">
        <v>11.2</v>
      </c>
      <c r="K479">
        <v>86.8</v>
      </c>
      <c r="L479">
        <v>12.8</v>
      </c>
      <c r="M479">
        <v>126</v>
      </c>
      <c r="N479">
        <v>37652</v>
      </c>
      <c r="O479">
        <v>498.3</v>
      </c>
      <c r="P479">
        <v>9445870</v>
      </c>
      <c r="Q479">
        <v>9664830</v>
      </c>
      <c r="R479">
        <v>-218960</v>
      </c>
      <c r="S479">
        <v>5867</v>
      </c>
      <c r="T479">
        <v>6003</v>
      </c>
      <c r="U479">
        <v>-136</v>
      </c>
      <c r="V479">
        <v>384</v>
      </c>
      <c r="W479">
        <v>6.3968015992004004</v>
      </c>
      <c r="X479">
        <v>2.99982955513891</v>
      </c>
      <c r="Y479">
        <v>49.1</v>
      </c>
      <c r="Z479">
        <v>1</v>
      </c>
      <c r="AA479">
        <v>0</v>
      </c>
      <c r="AB479">
        <v>1</v>
      </c>
      <c r="AC479">
        <v>0</v>
      </c>
    </row>
    <row r="480" spans="1:29" x14ac:dyDescent="0.35">
      <c r="A480">
        <v>116463</v>
      </c>
      <c r="B480" t="s">
        <v>171</v>
      </c>
      <c r="C480" t="s">
        <v>615</v>
      </c>
      <c r="D480" t="s">
        <v>413</v>
      </c>
      <c r="E480" t="s">
        <v>32</v>
      </c>
      <c r="F480">
        <v>1</v>
      </c>
      <c r="G480">
        <v>1151</v>
      </c>
      <c r="H480">
        <v>177</v>
      </c>
      <c r="I480">
        <v>1.2</v>
      </c>
      <c r="J480">
        <v>13.8</v>
      </c>
      <c r="K480">
        <v>92.1</v>
      </c>
      <c r="L480">
        <v>15.6</v>
      </c>
      <c r="M480">
        <v>78</v>
      </c>
      <c r="N480">
        <v>35418</v>
      </c>
      <c r="O480">
        <v>510.2</v>
      </c>
      <c r="P480">
        <v>6384597</v>
      </c>
      <c r="Q480">
        <v>6368483</v>
      </c>
      <c r="R480">
        <v>16114</v>
      </c>
      <c r="S480">
        <v>5547</v>
      </c>
      <c r="T480">
        <v>5533</v>
      </c>
      <c r="U480">
        <v>14</v>
      </c>
      <c r="V480">
        <v>258</v>
      </c>
      <c r="W480">
        <v>4.6629315018976998</v>
      </c>
      <c r="X480">
        <v>1.6224986479177901</v>
      </c>
      <c r="Y480">
        <v>41.7</v>
      </c>
      <c r="Z480">
        <v>1</v>
      </c>
      <c r="AA480">
        <v>1</v>
      </c>
      <c r="AB480">
        <v>0</v>
      </c>
      <c r="AC480">
        <v>0</v>
      </c>
    </row>
    <row r="481" spans="1:29" x14ac:dyDescent="0.35">
      <c r="A481">
        <v>116465</v>
      </c>
      <c r="B481" t="s">
        <v>616</v>
      </c>
      <c r="C481" t="s">
        <v>611</v>
      </c>
      <c r="D481" t="s">
        <v>413</v>
      </c>
      <c r="E481" t="s">
        <v>32</v>
      </c>
      <c r="F481">
        <v>1</v>
      </c>
      <c r="G481">
        <v>561</v>
      </c>
      <c r="H481">
        <v>99</v>
      </c>
      <c r="I481">
        <v>0.6</v>
      </c>
      <c r="J481">
        <v>28.1</v>
      </c>
      <c r="K481">
        <v>88.6</v>
      </c>
      <c r="L481">
        <v>14.3</v>
      </c>
      <c r="M481">
        <v>36</v>
      </c>
      <c r="N481">
        <v>39117</v>
      </c>
      <c r="O481">
        <v>498.3</v>
      </c>
      <c r="P481">
        <v>3966831</v>
      </c>
      <c r="Q481">
        <v>3930366</v>
      </c>
      <c r="R481">
        <v>36465</v>
      </c>
      <c r="S481">
        <v>7071</v>
      </c>
      <c r="T481">
        <v>7006</v>
      </c>
      <c r="U481">
        <v>65</v>
      </c>
      <c r="V481">
        <v>313</v>
      </c>
      <c r="W481">
        <v>4.4675992006851297</v>
      </c>
      <c r="X481">
        <v>3.3658605572054898</v>
      </c>
      <c r="Y481">
        <v>35.4</v>
      </c>
      <c r="Z481">
        <v>1</v>
      </c>
      <c r="AA481">
        <v>0</v>
      </c>
      <c r="AB481">
        <v>0</v>
      </c>
      <c r="AC481">
        <v>0</v>
      </c>
    </row>
    <row r="482" spans="1:29" x14ac:dyDescent="0.35">
      <c r="A482">
        <v>116466</v>
      </c>
      <c r="B482" t="s">
        <v>617</v>
      </c>
      <c r="C482" t="s">
        <v>583</v>
      </c>
      <c r="D482" t="s">
        <v>413</v>
      </c>
      <c r="E482" t="s">
        <v>32</v>
      </c>
      <c r="F482">
        <v>1</v>
      </c>
      <c r="G482">
        <v>834</v>
      </c>
      <c r="H482">
        <v>168</v>
      </c>
      <c r="I482">
        <v>1.1000000000000001</v>
      </c>
      <c r="J482">
        <v>7.2</v>
      </c>
      <c r="K482">
        <v>97.5</v>
      </c>
      <c r="L482">
        <v>13.9</v>
      </c>
      <c r="M482">
        <v>57</v>
      </c>
      <c r="N482">
        <v>34586</v>
      </c>
      <c r="O482">
        <v>587.70000000000005</v>
      </c>
      <c r="P482">
        <v>4722108</v>
      </c>
      <c r="Q482">
        <v>4778820</v>
      </c>
      <c r="R482">
        <v>-56712</v>
      </c>
      <c r="S482">
        <v>5662</v>
      </c>
      <c r="T482">
        <v>5730</v>
      </c>
      <c r="U482">
        <v>-68</v>
      </c>
      <c r="V482">
        <v>363</v>
      </c>
      <c r="W482">
        <v>6.3350785340314104</v>
      </c>
      <c r="X482">
        <v>4.9629106322854097</v>
      </c>
      <c r="Y482">
        <v>46</v>
      </c>
      <c r="Z482">
        <v>1</v>
      </c>
      <c r="AA482">
        <v>0</v>
      </c>
      <c r="AB482">
        <v>0</v>
      </c>
      <c r="AC482">
        <v>0</v>
      </c>
    </row>
    <row r="483" spans="1:29" x14ac:dyDescent="0.35">
      <c r="A483">
        <v>116468</v>
      </c>
      <c r="B483" t="s">
        <v>618</v>
      </c>
      <c r="C483" t="s">
        <v>583</v>
      </c>
      <c r="D483" t="s">
        <v>413</v>
      </c>
      <c r="E483" t="s">
        <v>32</v>
      </c>
      <c r="F483">
        <v>1</v>
      </c>
      <c r="G483">
        <v>1638</v>
      </c>
      <c r="H483">
        <v>329</v>
      </c>
      <c r="I483">
        <v>2.2000000000000002</v>
      </c>
      <c r="J483">
        <v>5.5</v>
      </c>
      <c r="K483">
        <v>93.4</v>
      </c>
      <c r="L483">
        <v>16.7</v>
      </c>
      <c r="M483">
        <v>99</v>
      </c>
      <c r="N483">
        <v>35084</v>
      </c>
      <c r="O483">
        <v>587.70000000000005</v>
      </c>
      <c r="P483">
        <v>9118746</v>
      </c>
      <c r="Q483">
        <v>9305478</v>
      </c>
      <c r="R483">
        <v>-186732</v>
      </c>
      <c r="S483">
        <v>5567</v>
      </c>
      <c r="T483">
        <v>5681</v>
      </c>
      <c r="U483">
        <v>-114</v>
      </c>
      <c r="V483">
        <v>508</v>
      </c>
      <c r="W483">
        <v>8.9420876606231303</v>
      </c>
      <c r="X483">
        <v>9.6820549667684599</v>
      </c>
      <c r="Y483">
        <v>56.7</v>
      </c>
      <c r="Z483">
        <v>1</v>
      </c>
      <c r="AA483">
        <v>0</v>
      </c>
      <c r="AB483">
        <v>0</v>
      </c>
      <c r="AC483">
        <v>0</v>
      </c>
    </row>
    <row r="484" spans="1:29" x14ac:dyDescent="0.35">
      <c r="A484">
        <v>116469</v>
      </c>
      <c r="B484" t="s">
        <v>619</v>
      </c>
      <c r="C484" t="s">
        <v>611</v>
      </c>
      <c r="D484" t="s">
        <v>413</v>
      </c>
      <c r="E484" t="s">
        <v>32</v>
      </c>
      <c r="F484">
        <v>1</v>
      </c>
      <c r="G484">
        <v>889</v>
      </c>
      <c r="H484">
        <v>170</v>
      </c>
      <c r="I484">
        <v>1.1000000000000001</v>
      </c>
      <c r="J484">
        <v>21.4</v>
      </c>
      <c r="K484">
        <v>45.5</v>
      </c>
      <c r="L484">
        <v>14.7</v>
      </c>
      <c r="M484">
        <v>63</v>
      </c>
      <c r="N484">
        <v>36326</v>
      </c>
      <c r="O484">
        <v>498.3</v>
      </c>
      <c r="P484">
        <v>6253226</v>
      </c>
      <c r="Q484">
        <v>6036310</v>
      </c>
      <c r="R484">
        <v>216916</v>
      </c>
      <c r="S484">
        <v>7034</v>
      </c>
      <c r="T484">
        <v>6790</v>
      </c>
      <c r="U484">
        <v>244</v>
      </c>
      <c r="V484">
        <v>456</v>
      </c>
      <c r="W484">
        <v>6.7157584683357898</v>
      </c>
      <c r="X484">
        <v>5.1748649417116903</v>
      </c>
      <c r="Y484">
        <v>43</v>
      </c>
      <c r="Z484">
        <v>1</v>
      </c>
      <c r="AA484">
        <v>0</v>
      </c>
      <c r="AB484">
        <v>0</v>
      </c>
      <c r="AC484">
        <v>0</v>
      </c>
    </row>
    <row r="485" spans="1:29" x14ac:dyDescent="0.35">
      <c r="A485">
        <v>116473</v>
      </c>
      <c r="B485" t="s">
        <v>620</v>
      </c>
      <c r="C485" t="s">
        <v>583</v>
      </c>
      <c r="D485" t="s">
        <v>413</v>
      </c>
      <c r="E485" t="s">
        <v>32</v>
      </c>
      <c r="F485">
        <v>1</v>
      </c>
      <c r="G485">
        <v>868</v>
      </c>
      <c r="H485">
        <v>159</v>
      </c>
      <c r="I485">
        <v>1.1000000000000001</v>
      </c>
      <c r="J485">
        <v>23.3</v>
      </c>
      <c r="K485">
        <v>99.1</v>
      </c>
      <c r="L485">
        <v>14.5</v>
      </c>
      <c r="M485">
        <v>60</v>
      </c>
      <c r="N485">
        <v>36432</v>
      </c>
      <c r="O485">
        <v>587.70000000000005</v>
      </c>
      <c r="P485">
        <v>6888448</v>
      </c>
      <c r="Q485">
        <v>6937056</v>
      </c>
      <c r="R485">
        <v>-48608</v>
      </c>
      <c r="S485">
        <v>7936</v>
      </c>
      <c r="T485">
        <v>7992</v>
      </c>
      <c r="U485">
        <v>-56</v>
      </c>
      <c r="V485">
        <v>631</v>
      </c>
      <c r="W485">
        <v>7.8953953953953997</v>
      </c>
      <c r="X485">
        <v>7.2202620967741904</v>
      </c>
      <c r="Y485">
        <v>38.200000000000003</v>
      </c>
      <c r="Z485">
        <v>1</v>
      </c>
      <c r="AA485">
        <v>0</v>
      </c>
      <c r="AB485">
        <v>0</v>
      </c>
      <c r="AC485">
        <v>0</v>
      </c>
    </row>
    <row r="486" spans="1:29" x14ac:dyDescent="0.35">
      <c r="A486">
        <v>116475</v>
      </c>
      <c r="B486" t="s">
        <v>621</v>
      </c>
      <c r="C486" t="s">
        <v>583</v>
      </c>
      <c r="D486" t="s">
        <v>413</v>
      </c>
      <c r="E486" t="s">
        <v>32</v>
      </c>
      <c r="F486">
        <v>1</v>
      </c>
      <c r="G486">
        <v>669</v>
      </c>
      <c r="H486">
        <v>130</v>
      </c>
      <c r="I486">
        <v>0.4</v>
      </c>
      <c r="J486">
        <v>13.4</v>
      </c>
      <c r="K486">
        <v>97.6</v>
      </c>
      <c r="L486">
        <v>15</v>
      </c>
      <c r="M486">
        <v>45</v>
      </c>
      <c r="N486">
        <v>36566</v>
      </c>
      <c r="O486">
        <v>587.70000000000005</v>
      </c>
      <c r="P486">
        <v>4022697</v>
      </c>
      <c r="Q486">
        <v>4217376</v>
      </c>
      <c r="R486">
        <v>-194679</v>
      </c>
      <c r="S486">
        <v>6013</v>
      </c>
      <c r="T486">
        <v>6304</v>
      </c>
      <c r="U486">
        <v>-291</v>
      </c>
      <c r="V486">
        <v>478</v>
      </c>
      <c r="W486">
        <v>7.5824873096446703</v>
      </c>
      <c r="X486">
        <v>3.3926492599368001</v>
      </c>
      <c r="Y486">
        <v>40.9</v>
      </c>
      <c r="Z486">
        <v>1</v>
      </c>
      <c r="AA486">
        <v>0</v>
      </c>
      <c r="AB486">
        <v>0</v>
      </c>
      <c r="AC486">
        <v>0</v>
      </c>
    </row>
    <row r="487" spans="1:29" x14ac:dyDescent="0.35">
      <c r="A487">
        <v>116478</v>
      </c>
      <c r="B487" t="s">
        <v>622</v>
      </c>
      <c r="C487" t="s">
        <v>583</v>
      </c>
      <c r="D487" t="s">
        <v>413</v>
      </c>
      <c r="E487" t="s">
        <v>32</v>
      </c>
      <c r="F487">
        <v>1</v>
      </c>
      <c r="G487">
        <v>821</v>
      </c>
      <c r="H487">
        <v>185</v>
      </c>
      <c r="I487">
        <v>1.1000000000000001</v>
      </c>
      <c r="J487">
        <v>3.2</v>
      </c>
      <c r="K487">
        <v>82.3</v>
      </c>
      <c r="L487">
        <v>17</v>
      </c>
      <c r="M487">
        <v>50</v>
      </c>
      <c r="N487">
        <v>35652</v>
      </c>
      <c r="O487">
        <v>587.70000000000005</v>
      </c>
      <c r="P487">
        <v>4097611</v>
      </c>
      <c r="Q487">
        <v>4038499</v>
      </c>
      <c r="R487">
        <v>59112</v>
      </c>
      <c r="S487">
        <v>4991</v>
      </c>
      <c r="T487">
        <v>4919</v>
      </c>
      <c r="U487">
        <v>72</v>
      </c>
      <c r="V487">
        <v>440</v>
      </c>
      <c r="W487">
        <v>8.9449075015246997</v>
      </c>
      <c r="X487">
        <v>3.40613103586456</v>
      </c>
      <c r="Y487">
        <v>50.2</v>
      </c>
      <c r="Z487">
        <v>1</v>
      </c>
      <c r="AA487">
        <v>0</v>
      </c>
      <c r="AB487">
        <v>0</v>
      </c>
      <c r="AC487">
        <v>0</v>
      </c>
    </row>
    <row r="488" spans="1:29" x14ac:dyDescent="0.35">
      <c r="A488">
        <v>116498</v>
      </c>
      <c r="B488" t="s">
        <v>623</v>
      </c>
      <c r="C488" t="s">
        <v>583</v>
      </c>
      <c r="D488" t="s">
        <v>413</v>
      </c>
      <c r="E488" t="s">
        <v>32</v>
      </c>
      <c r="F488">
        <v>1</v>
      </c>
      <c r="G488">
        <v>1084</v>
      </c>
      <c r="H488">
        <v>213</v>
      </c>
      <c r="I488">
        <v>2.8</v>
      </c>
      <c r="J488">
        <v>6.9</v>
      </c>
      <c r="K488">
        <v>96.5</v>
      </c>
      <c r="L488">
        <v>14.6</v>
      </c>
      <c r="M488">
        <v>74</v>
      </c>
      <c r="N488">
        <v>33999</v>
      </c>
      <c r="O488">
        <v>587.70000000000005</v>
      </c>
      <c r="P488">
        <v>5787476</v>
      </c>
      <c r="Q488">
        <v>5778804</v>
      </c>
      <c r="R488">
        <v>8672</v>
      </c>
      <c r="S488">
        <v>5339</v>
      </c>
      <c r="T488">
        <v>5331</v>
      </c>
      <c r="U488">
        <v>8</v>
      </c>
      <c r="V488">
        <v>381</v>
      </c>
      <c r="W488">
        <v>7.1468767585818798</v>
      </c>
      <c r="X488">
        <v>4.10189174002622</v>
      </c>
      <c r="Y488">
        <v>51</v>
      </c>
      <c r="Z488">
        <v>1</v>
      </c>
      <c r="AA488">
        <v>0</v>
      </c>
      <c r="AB488">
        <v>0</v>
      </c>
      <c r="AC488">
        <v>0</v>
      </c>
    </row>
    <row r="489" spans="1:29" x14ac:dyDescent="0.35">
      <c r="A489">
        <v>116502</v>
      </c>
      <c r="B489" t="s">
        <v>624</v>
      </c>
      <c r="C489" t="s">
        <v>583</v>
      </c>
      <c r="D489" t="s">
        <v>413</v>
      </c>
      <c r="E489" t="s">
        <v>32</v>
      </c>
      <c r="F489">
        <v>1</v>
      </c>
      <c r="G489">
        <v>790</v>
      </c>
      <c r="H489">
        <v>149</v>
      </c>
      <c r="I489">
        <v>1.6</v>
      </c>
      <c r="J489">
        <v>3.8</v>
      </c>
      <c r="K489">
        <v>98.3</v>
      </c>
      <c r="L489">
        <v>18.100000000000001</v>
      </c>
      <c r="M489">
        <v>45</v>
      </c>
      <c r="N489">
        <v>35491</v>
      </c>
      <c r="O489">
        <v>587.70000000000005</v>
      </c>
      <c r="P489">
        <v>4108000</v>
      </c>
      <c r="Q489">
        <v>4204380</v>
      </c>
      <c r="R489">
        <v>-96380</v>
      </c>
      <c r="S489">
        <v>5200</v>
      </c>
      <c r="T489">
        <v>5322</v>
      </c>
      <c r="U489">
        <v>-122</v>
      </c>
      <c r="V489">
        <v>299</v>
      </c>
      <c r="W489">
        <v>5.6181886508831296</v>
      </c>
      <c r="X489">
        <v>11.211538461538501</v>
      </c>
      <c r="Y489">
        <v>49</v>
      </c>
      <c r="Z489">
        <v>1</v>
      </c>
      <c r="AA489">
        <v>0</v>
      </c>
      <c r="AB489">
        <v>0</v>
      </c>
      <c r="AC489">
        <v>0</v>
      </c>
    </row>
    <row r="490" spans="1:29" x14ac:dyDescent="0.35">
      <c r="A490">
        <v>116504</v>
      </c>
      <c r="B490" t="s">
        <v>625</v>
      </c>
      <c r="C490" t="s">
        <v>583</v>
      </c>
      <c r="D490" t="s">
        <v>413</v>
      </c>
      <c r="E490" t="s">
        <v>32</v>
      </c>
      <c r="F490">
        <v>1</v>
      </c>
      <c r="G490">
        <v>667</v>
      </c>
      <c r="H490">
        <v>134</v>
      </c>
      <c r="I490">
        <v>1.3</v>
      </c>
      <c r="J490">
        <v>17.3</v>
      </c>
      <c r="K490">
        <v>98.2</v>
      </c>
      <c r="L490">
        <v>15.5</v>
      </c>
      <c r="M490">
        <v>43</v>
      </c>
      <c r="N490">
        <v>36603</v>
      </c>
      <c r="O490">
        <v>587.70000000000005</v>
      </c>
      <c r="P490">
        <v>4436217</v>
      </c>
      <c r="Q490">
        <v>4399532</v>
      </c>
      <c r="R490">
        <v>36685</v>
      </c>
      <c r="S490">
        <v>6651</v>
      </c>
      <c r="T490">
        <v>6596</v>
      </c>
      <c r="U490">
        <v>55</v>
      </c>
      <c r="V490">
        <v>369</v>
      </c>
      <c r="W490">
        <v>5.5942995755003002</v>
      </c>
      <c r="X490">
        <v>15.877311682453801</v>
      </c>
      <c r="Y490">
        <v>39.6</v>
      </c>
      <c r="Z490">
        <v>1</v>
      </c>
      <c r="AA490">
        <v>0</v>
      </c>
      <c r="AB490">
        <v>0</v>
      </c>
      <c r="AC490">
        <v>0</v>
      </c>
    </row>
    <row r="491" spans="1:29" x14ac:dyDescent="0.35">
      <c r="A491">
        <v>116505</v>
      </c>
      <c r="B491" t="s">
        <v>626</v>
      </c>
      <c r="C491" t="s">
        <v>615</v>
      </c>
      <c r="D491" t="s">
        <v>413</v>
      </c>
      <c r="E491" t="s">
        <v>32</v>
      </c>
      <c r="F491">
        <v>1</v>
      </c>
      <c r="G491">
        <v>832</v>
      </c>
      <c r="H491">
        <v>132</v>
      </c>
      <c r="I491">
        <v>1.4</v>
      </c>
      <c r="J491">
        <v>17</v>
      </c>
      <c r="K491">
        <v>60.4</v>
      </c>
      <c r="L491">
        <v>15.6</v>
      </c>
      <c r="M491">
        <v>56</v>
      </c>
      <c r="N491">
        <v>36884</v>
      </c>
      <c r="O491">
        <v>510.2</v>
      </c>
      <c r="P491">
        <v>5001152</v>
      </c>
      <c r="Q491">
        <v>4616768</v>
      </c>
      <c r="R491">
        <v>384384</v>
      </c>
      <c r="S491">
        <v>6011</v>
      </c>
      <c r="T491">
        <v>5549</v>
      </c>
      <c r="U491">
        <v>462</v>
      </c>
      <c r="V491">
        <v>331</v>
      </c>
      <c r="W491">
        <v>5.9650387457199496</v>
      </c>
      <c r="X491">
        <v>2.9446015637996998</v>
      </c>
      <c r="Y491">
        <v>53</v>
      </c>
      <c r="Z491">
        <v>1</v>
      </c>
      <c r="AA491">
        <v>0</v>
      </c>
      <c r="AB491">
        <v>0</v>
      </c>
      <c r="AC491">
        <v>0</v>
      </c>
    </row>
    <row r="492" spans="1:29" x14ac:dyDescent="0.35">
      <c r="A492">
        <v>116506</v>
      </c>
      <c r="B492" t="s">
        <v>627</v>
      </c>
      <c r="C492" t="s">
        <v>583</v>
      </c>
      <c r="D492" t="s">
        <v>413</v>
      </c>
      <c r="E492" t="s">
        <v>32</v>
      </c>
      <c r="F492">
        <v>1</v>
      </c>
      <c r="G492">
        <v>626</v>
      </c>
      <c r="H492">
        <v>132</v>
      </c>
      <c r="I492">
        <v>1.6</v>
      </c>
      <c r="J492">
        <v>11.3</v>
      </c>
      <c r="K492">
        <v>98.1</v>
      </c>
      <c r="L492">
        <v>16</v>
      </c>
      <c r="M492">
        <v>39</v>
      </c>
      <c r="N492">
        <v>37695</v>
      </c>
      <c r="O492">
        <v>587.70000000000005</v>
      </c>
      <c r="P492">
        <v>5511930</v>
      </c>
      <c r="Q492">
        <v>5890660</v>
      </c>
      <c r="R492">
        <v>-378730</v>
      </c>
      <c r="S492">
        <v>8805</v>
      </c>
      <c r="T492">
        <v>9410</v>
      </c>
      <c r="U492">
        <v>-605</v>
      </c>
      <c r="V492">
        <v>463</v>
      </c>
      <c r="W492">
        <v>4.9202975557917101</v>
      </c>
      <c r="X492">
        <v>38.648495173196999</v>
      </c>
      <c r="Y492">
        <v>47.1</v>
      </c>
      <c r="Z492">
        <v>1</v>
      </c>
      <c r="AA492">
        <v>0</v>
      </c>
      <c r="AB492">
        <v>0</v>
      </c>
      <c r="AC492">
        <v>0</v>
      </c>
    </row>
    <row r="493" spans="1:29" x14ac:dyDescent="0.35">
      <c r="A493">
        <v>116507</v>
      </c>
      <c r="B493" t="s">
        <v>628</v>
      </c>
      <c r="C493" t="s">
        <v>611</v>
      </c>
      <c r="D493" t="s">
        <v>413</v>
      </c>
      <c r="E493" t="s">
        <v>32</v>
      </c>
      <c r="F493">
        <v>1</v>
      </c>
      <c r="G493">
        <v>665</v>
      </c>
      <c r="H493">
        <v>109</v>
      </c>
      <c r="I493">
        <v>0.6</v>
      </c>
      <c r="J493">
        <v>7.9</v>
      </c>
      <c r="K493">
        <v>61.3</v>
      </c>
      <c r="L493">
        <v>13.8</v>
      </c>
      <c r="M493">
        <v>52</v>
      </c>
      <c r="N493">
        <v>34316</v>
      </c>
      <c r="O493">
        <v>498.3</v>
      </c>
      <c r="P493">
        <v>3986675</v>
      </c>
      <c r="Q493">
        <v>3921505</v>
      </c>
      <c r="R493">
        <v>65170</v>
      </c>
      <c r="S493">
        <v>5995</v>
      </c>
      <c r="T493">
        <v>5897</v>
      </c>
      <c r="U493">
        <v>98</v>
      </c>
      <c r="V493">
        <v>618</v>
      </c>
      <c r="W493">
        <v>10.479905036459201</v>
      </c>
      <c r="X493">
        <v>8.2568807339449606</v>
      </c>
      <c r="Y493">
        <v>52.9</v>
      </c>
      <c r="Z493">
        <v>1</v>
      </c>
      <c r="AA493">
        <v>0</v>
      </c>
      <c r="AB493">
        <v>0</v>
      </c>
      <c r="AC493">
        <v>0</v>
      </c>
    </row>
    <row r="494" spans="1:29" x14ac:dyDescent="0.35">
      <c r="A494">
        <v>116928</v>
      </c>
      <c r="B494" t="s">
        <v>629</v>
      </c>
      <c r="C494" t="s">
        <v>630</v>
      </c>
      <c r="D494" t="s">
        <v>190</v>
      </c>
      <c r="E494" t="s">
        <v>32</v>
      </c>
      <c r="F494">
        <v>1</v>
      </c>
      <c r="G494">
        <v>762</v>
      </c>
      <c r="H494">
        <v>202</v>
      </c>
      <c r="I494">
        <v>2.7</v>
      </c>
      <c r="J494">
        <v>9.4</v>
      </c>
      <c r="K494">
        <v>98.7</v>
      </c>
      <c r="L494">
        <v>14.7</v>
      </c>
      <c r="M494">
        <v>53</v>
      </c>
      <c r="N494">
        <v>40674</v>
      </c>
      <c r="O494">
        <v>522.20000000000005</v>
      </c>
      <c r="P494">
        <v>4741164</v>
      </c>
      <c r="Q494">
        <v>5465064</v>
      </c>
      <c r="R494">
        <v>-723900</v>
      </c>
      <c r="S494">
        <v>6222</v>
      </c>
      <c r="T494">
        <v>7172</v>
      </c>
      <c r="U494">
        <v>-950</v>
      </c>
      <c r="V494">
        <v>253</v>
      </c>
      <c r="W494">
        <v>3.5276073619631898</v>
      </c>
      <c r="X494">
        <v>1.2054001928640301</v>
      </c>
      <c r="Y494">
        <v>40.700000000000003</v>
      </c>
      <c r="Z494">
        <v>1</v>
      </c>
      <c r="AA494">
        <v>0</v>
      </c>
      <c r="AB494">
        <v>1</v>
      </c>
      <c r="AC494">
        <v>0</v>
      </c>
    </row>
    <row r="495" spans="1:29" x14ac:dyDescent="0.35">
      <c r="A495">
        <v>116932</v>
      </c>
      <c r="B495" t="s">
        <v>631</v>
      </c>
      <c r="C495" t="s">
        <v>630</v>
      </c>
      <c r="D495" t="s">
        <v>190</v>
      </c>
      <c r="E495" t="s">
        <v>32</v>
      </c>
      <c r="F495">
        <v>1</v>
      </c>
      <c r="G495">
        <v>918</v>
      </c>
      <c r="H495">
        <v>135</v>
      </c>
      <c r="I495">
        <v>1.1000000000000001</v>
      </c>
      <c r="J495">
        <v>10.7</v>
      </c>
      <c r="K495">
        <v>86</v>
      </c>
      <c r="L495">
        <v>14.8</v>
      </c>
      <c r="M495">
        <v>63</v>
      </c>
      <c r="N495">
        <v>39627</v>
      </c>
      <c r="O495">
        <v>522.20000000000005</v>
      </c>
      <c r="P495">
        <v>5374890</v>
      </c>
      <c r="Q495">
        <v>5533704</v>
      </c>
      <c r="R495">
        <v>-158814</v>
      </c>
      <c r="S495">
        <v>5855</v>
      </c>
      <c r="T495">
        <v>6028</v>
      </c>
      <c r="U495">
        <v>-173</v>
      </c>
      <c r="V495">
        <v>243</v>
      </c>
      <c r="W495">
        <v>4.03118779031188</v>
      </c>
      <c r="X495">
        <v>10.2476515798463</v>
      </c>
      <c r="Y495">
        <v>35.799999999999997</v>
      </c>
      <c r="Z495">
        <v>1</v>
      </c>
      <c r="AA495">
        <v>1</v>
      </c>
      <c r="AB495">
        <v>1</v>
      </c>
      <c r="AC495">
        <v>0</v>
      </c>
    </row>
    <row r="496" spans="1:29" x14ac:dyDescent="0.35">
      <c r="A496">
        <v>116936</v>
      </c>
      <c r="B496" t="s">
        <v>632</v>
      </c>
      <c r="C496" t="s">
        <v>633</v>
      </c>
      <c r="D496" t="s">
        <v>190</v>
      </c>
      <c r="E496" t="s">
        <v>32</v>
      </c>
      <c r="F496">
        <v>1</v>
      </c>
      <c r="G496">
        <v>401</v>
      </c>
      <c r="H496">
        <v>95</v>
      </c>
      <c r="I496">
        <v>1.3</v>
      </c>
      <c r="J496">
        <v>7.6</v>
      </c>
      <c r="K496">
        <v>84.9</v>
      </c>
      <c r="L496">
        <v>13.8</v>
      </c>
      <c r="M496">
        <v>28</v>
      </c>
      <c r="N496">
        <v>38171</v>
      </c>
      <c r="O496">
        <v>460</v>
      </c>
      <c r="P496">
        <v>2617327</v>
      </c>
      <c r="Q496">
        <v>2539132</v>
      </c>
      <c r="R496">
        <v>78195</v>
      </c>
      <c r="S496">
        <v>6527</v>
      </c>
      <c r="T496">
        <v>6332</v>
      </c>
      <c r="U496">
        <v>195</v>
      </c>
      <c r="V496">
        <v>360</v>
      </c>
      <c r="W496">
        <v>5.6854074542008801</v>
      </c>
      <c r="X496">
        <v>12.593840968285599</v>
      </c>
      <c r="Y496">
        <v>38.1</v>
      </c>
      <c r="Z496">
        <v>1</v>
      </c>
      <c r="AA496">
        <v>0</v>
      </c>
      <c r="AB496">
        <v>0</v>
      </c>
      <c r="AC496">
        <v>0</v>
      </c>
    </row>
    <row r="497" spans="1:29" x14ac:dyDescent="0.35">
      <c r="A497">
        <v>116941</v>
      </c>
      <c r="B497" t="s">
        <v>634</v>
      </c>
      <c r="C497" t="s">
        <v>633</v>
      </c>
      <c r="D497" t="s">
        <v>190</v>
      </c>
      <c r="E497" t="s">
        <v>32</v>
      </c>
      <c r="F497">
        <v>1</v>
      </c>
      <c r="G497">
        <v>540</v>
      </c>
      <c r="H497">
        <v>92</v>
      </c>
      <c r="I497">
        <v>0.4</v>
      </c>
      <c r="J497">
        <v>14.7</v>
      </c>
      <c r="K497">
        <v>91.5</v>
      </c>
      <c r="L497">
        <v>14.7</v>
      </c>
      <c r="M497">
        <v>36</v>
      </c>
      <c r="N497">
        <v>38985</v>
      </c>
      <c r="O497">
        <v>460</v>
      </c>
      <c r="P497">
        <v>3279960</v>
      </c>
      <c r="Q497">
        <v>3212460</v>
      </c>
      <c r="R497">
        <v>67500</v>
      </c>
      <c r="S497">
        <v>6074</v>
      </c>
      <c r="T497">
        <v>5949</v>
      </c>
      <c r="U497">
        <v>125</v>
      </c>
      <c r="V497">
        <v>259</v>
      </c>
      <c r="W497">
        <v>4.3536728861993597</v>
      </c>
      <c r="X497">
        <v>1.72867961804412</v>
      </c>
      <c r="Y497">
        <v>41.2</v>
      </c>
      <c r="Z497">
        <v>1</v>
      </c>
      <c r="AA497">
        <v>0</v>
      </c>
      <c r="AB497">
        <v>1</v>
      </c>
      <c r="AC497">
        <v>0</v>
      </c>
    </row>
    <row r="498" spans="1:29" x14ac:dyDescent="0.35">
      <c r="A498">
        <v>116952</v>
      </c>
      <c r="B498" t="s">
        <v>635</v>
      </c>
      <c r="C498" t="s">
        <v>633</v>
      </c>
      <c r="D498" t="s">
        <v>190</v>
      </c>
      <c r="E498" t="s">
        <v>32</v>
      </c>
      <c r="F498">
        <v>1</v>
      </c>
      <c r="G498">
        <v>494</v>
      </c>
      <c r="H498">
        <v>91</v>
      </c>
      <c r="I498">
        <v>2.4</v>
      </c>
      <c r="J498">
        <v>7.4</v>
      </c>
      <c r="K498">
        <v>100</v>
      </c>
      <c r="L498">
        <v>14.7</v>
      </c>
      <c r="M498">
        <v>34</v>
      </c>
      <c r="N498">
        <v>39741</v>
      </c>
      <c r="O498">
        <v>460</v>
      </c>
      <c r="P498">
        <v>2749110</v>
      </c>
      <c r="Q498">
        <v>2696252</v>
      </c>
      <c r="R498">
        <v>52858</v>
      </c>
      <c r="S498">
        <v>5565</v>
      </c>
      <c r="T498">
        <v>5458</v>
      </c>
      <c r="U498">
        <v>107</v>
      </c>
      <c r="V498">
        <v>270</v>
      </c>
      <c r="W498">
        <v>4.94686698424331</v>
      </c>
      <c r="X498">
        <v>1.7610062893081799</v>
      </c>
      <c r="Y498">
        <v>50.9</v>
      </c>
      <c r="Z498">
        <v>1</v>
      </c>
      <c r="AA498">
        <v>0</v>
      </c>
      <c r="AB498">
        <v>0</v>
      </c>
      <c r="AC498">
        <v>0</v>
      </c>
    </row>
    <row r="499" spans="1:29" x14ac:dyDescent="0.35">
      <c r="A499">
        <v>116991</v>
      </c>
      <c r="B499" t="s">
        <v>636</v>
      </c>
      <c r="C499" t="s">
        <v>633</v>
      </c>
      <c r="D499" t="s">
        <v>190</v>
      </c>
      <c r="E499" t="s">
        <v>32</v>
      </c>
      <c r="F499">
        <v>1</v>
      </c>
      <c r="G499">
        <v>1099</v>
      </c>
      <c r="H499">
        <v>205</v>
      </c>
      <c r="I499">
        <v>2.8</v>
      </c>
      <c r="J499">
        <v>3.8</v>
      </c>
      <c r="K499">
        <v>95.2</v>
      </c>
      <c r="L499">
        <v>18.600000000000001</v>
      </c>
      <c r="M499">
        <v>59</v>
      </c>
      <c r="N499">
        <v>40603</v>
      </c>
      <c r="O499">
        <v>460</v>
      </c>
      <c r="P499">
        <v>5615890</v>
      </c>
      <c r="Q499">
        <v>5347734</v>
      </c>
      <c r="R499">
        <v>268156</v>
      </c>
      <c r="S499">
        <v>5110</v>
      </c>
      <c r="T499">
        <v>4866</v>
      </c>
      <c r="U499">
        <v>244</v>
      </c>
      <c r="V499">
        <v>292</v>
      </c>
      <c r="W499">
        <v>6.0008220304151196</v>
      </c>
      <c r="X499">
        <v>1.31115459882583</v>
      </c>
      <c r="Y499">
        <v>48.3</v>
      </c>
      <c r="Z499">
        <v>1</v>
      </c>
      <c r="AA499">
        <v>0</v>
      </c>
      <c r="AB499">
        <v>0</v>
      </c>
      <c r="AC499">
        <v>0</v>
      </c>
    </row>
    <row r="500" spans="1:29" x14ac:dyDescent="0.35">
      <c r="A500">
        <v>116992</v>
      </c>
      <c r="B500" t="s">
        <v>637</v>
      </c>
      <c r="C500" t="s">
        <v>633</v>
      </c>
      <c r="D500" t="s">
        <v>190</v>
      </c>
      <c r="E500" t="s">
        <v>32</v>
      </c>
      <c r="F500">
        <v>1</v>
      </c>
      <c r="G500">
        <v>753</v>
      </c>
      <c r="H500">
        <v>150</v>
      </c>
      <c r="I500">
        <v>0.9</v>
      </c>
      <c r="J500">
        <v>3.3</v>
      </c>
      <c r="K500">
        <v>87.2</v>
      </c>
      <c r="L500">
        <v>17.5</v>
      </c>
      <c r="M500">
        <v>43</v>
      </c>
      <c r="N500">
        <v>39110</v>
      </c>
      <c r="O500">
        <v>460</v>
      </c>
      <c r="P500">
        <v>3871173</v>
      </c>
      <c r="Q500">
        <v>3944967</v>
      </c>
      <c r="R500">
        <v>-73794</v>
      </c>
      <c r="S500">
        <v>5141</v>
      </c>
      <c r="T500">
        <v>5239</v>
      </c>
      <c r="U500">
        <v>-98</v>
      </c>
      <c r="V500">
        <v>239</v>
      </c>
      <c r="W500">
        <v>4.5619393013933998</v>
      </c>
      <c r="X500">
        <v>3.7346819684886201</v>
      </c>
      <c r="Y500">
        <v>53.2</v>
      </c>
      <c r="Z500">
        <v>1</v>
      </c>
      <c r="AA500">
        <v>0</v>
      </c>
      <c r="AB500">
        <v>0</v>
      </c>
      <c r="AC500">
        <v>0</v>
      </c>
    </row>
    <row r="501" spans="1:29" x14ac:dyDescent="0.35">
      <c r="A501">
        <v>116999</v>
      </c>
      <c r="B501" t="s">
        <v>638</v>
      </c>
      <c r="C501" t="s">
        <v>630</v>
      </c>
      <c r="D501" t="s">
        <v>190</v>
      </c>
      <c r="E501" t="s">
        <v>32</v>
      </c>
      <c r="F501">
        <v>1</v>
      </c>
      <c r="G501">
        <v>1052</v>
      </c>
      <c r="H501">
        <v>199</v>
      </c>
      <c r="I501">
        <v>1.3</v>
      </c>
      <c r="J501">
        <v>8.9</v>
      </c>
      <c r="K501">
        <v>83.5</v>
      </c>
      <c r="L501">
        <v>19.100000000000001</v>
      </c>
      <c r="M501">
        <v>55</v>
      </c>
      <c r="N501">
        <v>42082</v>
      </c>
      <c r="O501">
        <v>522.20000000000005</v>
      </c>
      <c r="P501">
        <v>5224232</v>
      </c>
      <c r="Q501">
        <v>5436736</v>
      </c>
      <c r="R501">
        <v>-212504</v>
      </c>
      <c r="S501">
        <v>4966</v>
      </c>
      <c r="T501">
        <v>5168</v>
      </c>
      <c r="U501">
        <v>-202</v>
      </c>
      <c r="V501">
        <v>197</v>
      </c>
      <c r="W501">
        <v>3.81191950464396</v>
      </c>
      <c r="X501">
        <v>1.22835279903343</v>
      </c>
      <c r="Y501">
        <v>50.2</v>
      </c>
      <c r="Z501">
        <v>1</v>
      </c>
      <c r="AA501">
        <v>0</v>
      </c>
      <c r="AB501">
        <v>0</v>
      </c>
      <c r="AC501">
        <v>0</v>
      </c>
    </row>
    <row r="502" spans="1:29" x14ac:dyDescent="0.35">
      <c r="A502">
        <v>117499</v>
      </c>
      <c r="B502" t="s">
        <v>639</v>
      </c>
      <c r="C502" t="s">
        <v>640</v>
      </c>
      <c r="D502" t="s">
        <v>403</v>
      </c>
      <c r="E502" t="s">
        <v>32</v>
      </c>
      <c r="F502">
        <v>1</v>
      </c>
      <c r="G502">
        <v>1069</v>
      </c>
      <c r="H502">
        <v>171</v>
      </c>
      <c r="I502">
        <v>0.9</v>
      </c>
      <c r="J502">
        <v>6.8</v>
      </c>
      <c r="K502">
        <v>95.8</v>
      </c>
      <c r="L502">
        <v>16.100000000000001</v>
      </c>
      <c r="M502">
        <v>70</v>
      </c>
      <c r="N502">
        <v>39772</v>
      </c>
      <c r="O502">
        <v>632.5</v>
      </c>
      <c r="P502">
        <v>6217304</v>
      </c>
      <c r="Q502">
        <v>5815360</v>
      </c>
      <c r="R502">
        <v>401944</v>
      </c>
      <c r="S502">
        <v>5816</v>
      </c>
      <c r="T502">
        <v>5440</v>
      </c>
      <c r="U502">
        <v>376</v>
      </c>
      <c r="V502">
        <v>410</v>
      </c>
      <c r="W502">
        <v>7.5367647058823497</v>
      </c>
      <c r="X502">
        <v>3.4387895460797799</v>
      </c>
      <c r="Y502">
        <v>46</v>
      </c>
      <c r="Z502">
        <v>1</v>
      </c>
      <c r="AA502">
        <v>0</v>
      </c>
      <c r="AB502">
        <v>1</v>
      </c>
      <c r="AC502">
        <v>0</v>
      </c>
    </row>
    <row r="503" spans="1:29" x14ac:dyDescent="0.35">
      <c r="A503">
        <v>117500</v>
      </c>
      <c r="B503" t="s">
        <v>641</v>
      </c>
      <c r="C503" t="s">
        <v>640</v>
      </c>
      <c r="D503" t="s">
        <v>403</v>
      </c>
      <c r="E503" t="s">
        <v>32</v>
      </c>
      <c r="F503">
        <v>1</v>
      </c>
      <c r="G503">
        <v>1102</v>
      </c>
      <c r="H503">
        <v>178</v>
      </c>
      <c r="I503">
        <v>0.5</v>
      </c>
      <c r="J503">
        <v>6</v>
      </c>
      <c r="K503">
        <v>91.1</v>
      </c>
      <c r="L503">
        <v>16.600000000000001</v>
      </c>
      <c r="M503">
        <v>67</v>
      </c>
      <c r="N503">
        <v>39719</v>
      </c>
      <c r="O503">
        <v>632.5</v>
      </c>
      <c r="P503">
        <v>6217484</v>
      </c>
      <c r="Q503">
        <v>6081938</v>
      </c>
      <c r="R503">
        <v>135546</v>
      </c>
      <c r="S503">
        <v>5642</v>
      </c>
      <c r="T503">
        <v>5519</v>
      </c>
      <c r="U503">
        <v>123</v>
      </c>
      <c r="V503">
        <v>589</v>
      </c>
      <c r="W503">
        <v>10.6722232288458</v>
      </c>
      <c r="X503">
        <v>8.5607940446650108</v>
      </c>
      <c r="Y503">
        <v>50.5</v>
      </c>
      <c r="Z503">
        <v>1</v>
      </c>
      <c r="AA503">
        <v>0</v>
      </c>
      <c r="AB503">
        <v>1</v>
      </c>
      <c r="AC503">
        <v>0</v>
      </c>
    </row>
    <row r="504" spans="1:29" x14ac:dyDescent="0.35">
      <c r="A504">
        <v>117504</v>
      </c>
      <c r="B504" t="s">
        <v>642</v>
      </c>
      <c r="C504" t="s">
        <v>640</v>
      </c>
      <c r="D504" t="s">
        <v>403</v>
      </c>
      <c r="E504" t="s">
        <v>32</v>
      </c>
      <c r="F504">
        <v>1</v>
      </c>
      <c r="G504">
        <v>517</v>
      </c>
      <c r="H504">
        <v>94</v>
      </c>
      <c r="I504">
        <v>0.6</v>
      </c>
      <c r="J504">
        <v>13.3</v>
      </c>
      <c r="K504">
        <v>88.2</v>
      </c>
      <c r="L504">
        <v>12</v>
      </c>
      <c r="M504">
        <v>40</v>
      </c>
      <c r="N504">
        <v>40777</v>
      </c>
      <c r="O504">
        <v>632.5</v>
      </c>
      <c r="P504">
        <v>4060001</v>
      </c>
      <c r="Q504">
        <v>4014505</v>
      </c>
      <c r="R504">
        <v>45496</v>
      </c>
      <c r="S504">
        <v>7853</v>
      </c>
      <c r="T504">
        <v>7765</v>
      </c>
      <c r="U504">
        <v>88</v>
      </c>
      <c r="V504">
        <v>394</v>
      </c>
      <c r="W504">
        <v>5.0740502253702502</v>
      </c>
      <c r="X504">
        <v>2.4321915191646499</v>
      </c>
      <c r="Y504">
        <v>42</v>
      </c>
      <c r="Z504">
        <v>1</v>
      </c>
      <c r="AA504">
        <v>0</v>
      </c>
      <c r="AB504">
        <v>1</v>
      </c>
      <c r="AC504">
        <v>0</v>
      </c>
    </row>
    <row r="505" spans="1:29" x14ac:dyDescent="0.35">
      <c r="A505">
        <v>117518</v>
      </c>
      <c r="B505" t="s">
        <v>643</v>
      </c>
      <c r="C505" t="s">
        <v>640</v>
      </c>
      <c r="D505" t="s">
        <v>403</v>
      </c>
      <c r="E505" t="s">
        <v>32</v>
      </c>
      <c r="F505">
        <v>1</v>
      </c>
      <c r="G505">
        <v>1182</v>
      </c>
      <c r="H505">
        <v>196</v>
      </c>
      <c r="I505">
        <v>1.3</v>
      </c>
      <c r="J505">
        <v>11.7</v>
      </c>
      <c r="K505">
        <v>94.1</v>
      </c>
      <c r="L505">
        <v>13.6</v>
      </c>
      <c r="M505">
        <v>80</v>
      </c>
      <c r="N505">
        <v>39921</v>
      </c>
      <c r="O505">
        <v>632.5</v>
      </c>
      <c r="P505">
        <v>7460784</v>
      </c>
      <c r="Q505">
        <v>7357950</v>
      </c>
      <c r="R505">
        <v>102834</v>
      </c>
      <c r="S505">
        <v>6312</v>
      </c>
      <c r="T505">
        <v>6225</v>
      </c>
      <c r="U505">
        <v>87</v>
      </c>
      <c r="V505">
        <v>279</v>
      </c>
      <c r="W505">
        <v>4.4819277108433697</v>
      </c>
      <c r="X505">
        <v>3.1210392902408102</v>
      </c>
      <c r="Y505">
        <v>39.700000000000003</v>
      </c>
      <c r="Z505">
        <v>1</v>
      </c>
      <c r="AA505">
        <v>0</v>
      </c>
      <c r="AB505">
        <v>1</v>
      </c>
      <c r="AC505">
        <v>0</v>
      </c>
    </row>
    <row r="506" spans="1:29" x14ac:dyDescent="0.35">
      <c r="A506">
        <v>117530</v>
      </c>
      <c r="B506" t="s">
        <v>644</v>
      </c>
      <c r="C506" t="s">
        <v>640</v>
      </c>
      <c r="D506" t="s">
        <v>403</v>
      </c>
      <c r="E506" t="s">
        <v>32</v>
      </c>
      <c r="F506">
        <v>1</v>
      </c>
      <c r="G506">
        <v>1430</v>
      </c>
      <c r="H506">
        <v>225</v>
      </c>
      <c r="I506">
        <v>0.5</v>
      </c>
      <c r="J506">
        <v>6.2</v>
      </c>
      <c r="K506">
        <v>89.9</v>
      </c>
      <c r="L506">
        <v>15.9</v>
      </c>
      <c r="M506">
        <v>93</v>
      </c>
      <c r="N506">
        <v>40136</v>
      </c>
      <c r="O506">
        <v>632.5</v>
      </c>
      <c r="P506">
        <v>8268260</v>
      </c>
      <c r="Q506">
        <v>8439860</v>
      </c>
      <c r="R506">
        <v>-171600</v>
      </c>
      <c r="S506">
        <v>5782</v>
      </c>
      <c r="T506">
        <v>5902</v>
      </c>
      <c r="U506">
        <v>-120</v>
      </c>
      <c r="V506">
        <v>293</v>
      </c>
      <c r="W506">
        <v>4.9644188410708203</v>
      </c>
      <c r="X506">
        <v>4.1162227602905599</v>
      </c>
      <c r="Y506">
        <v>43.4</v>
      </c>
      <c r="Z506">
        <v>1</v>
      </c>
      <c r="AA506">
        <v>0</v>
      </c>
      <c r="AB506">
        <v>1</v>
      </c>
      <c r="AC506">
        <v>0</v>
      </c>
    </row>
    <row r="507" spans="1:29" x14ac:dyDescent="0.35">
      <c r="A507">
        <v>117534</v>
      </c>
      <c r="B507" t="s">
        <v>645</v>
      </c>
      <c r="C507" t="s">
        <v>640</v>
      </c>
      <c r="D507" t="s">
        <v>403</v>
      </c>
      <c r="E507" t="s">
        <v>32</v>
      </c>
      <c r="F507">
        <v>1</v>
      </c>
      <c r="G507">
        <v>970</v>
      </c>
      <c r="H507">
        <v>128</v>
      </c>
      <c r="I507">
        <v>0.8</v>
      </c>
      <c r="J507">
        <v>15.6</v>
      </c>
      <c r="K507">
        <v>90</v>
      </c>
      <c r="L507">
        <v>16.3</v>
      </c>
      <c r="M507">
        <v>68</v>
      </c>
      <c r="N507">
        <v>41289</v>
      </c>
      <c r="O507">
        <v>632.5</v>
      </c>
      <c r="P507">
        <v>7046080</v>
      </c>
      <c r="Q507">
        <v>6937440</v>
      </c>
      <c r="R507">
        <v>108640</v>
      </c>
      <c r="S507">
        <v>7264</v>
      </c>
      <c r="T507">
        <v>7152</v>
      </c>
      <c r="U507">
        <v>112</v>
      </c>
      <c r="V507">
        <v>316</v>
      </c>
      <c r="W507">
        <v>4.4183445190156601</v>
      </c>
      <c r="X507">
        <v>5.2175110132158604</v>
      </c>
      <c r="Y507">
        <v>40.9</v>
      </c>
      <c r="Z507">
        <v>1</v>
      </c>
      <c r="AA507">
        <v>0</v>
      </c>
      <c r="AB507">
        <v>1</v>
      </c>
      <c r="AC507">
        <v>0</v>
      </c>
    </row>
    <row r="508" spans="1:29" x14ac:dyDescent="0.35">
      <c r="A508">
        <v>117537</v>
      </c>
      <c r="B508" t="s">
        <v>646</v>
      </c>
      <c r="C508" t="s">
        <v>640</v>
      </c>
      <c r="D508" t="s">
        <v>403</v>
      </c>
      <c r="E508" t="s">
        <v>32</v>
      </c>
      <c r="F508">
        <v>1</v>
      </c>
      <c r="G508">
        <v>1001</v>
      </c>
      <c r="H508">
        <v>170</v>
      </c>
      <c r="I508">
        <v>2.1</v>
      </c>
      <c r="J508">
        <v>9.1999999999999993</v>
      </c>
      <c r="K508">
        <v>91</v>
      </c>
      <c r="L508">
        <v>16.5</v>
      </c>
      <c r="M508">
        <v>60</v>
      </c>
      <c r="N508">
        <v>39110</v>
      </c>
      <c r="O508">
        <v>632.5</v>
      </c>
      <c r="P508">
        <v>5656651</v>
      </c>
      <c r="Q508">
        <v>5526521</v>
      </c>
      <c r="R508">
        <v>130130</v>
      </c>
      <c r="S508">
        <v>5651</v>
      </c>
      <c r="T508">
        <v>5521</v>
      </c>
      <c r="U508">
        <v>130</v>
      </c>
      <c r="V508">
        <v>304</v>
      </c>
      <c r="W508">
        <v>5.5062488679586998</v>
      </c>
      <c r="X508">
        <v>3.3976287382764099</v>
      </c>
      <c r="Y508">
        <v>45.2</v>
      </c>
      <c r="Z508">
        <v>1</v>
      </c>
      <c r="AA508">
        <v>0</v>
      </c>
      <c r="AB508">
        <v>1</v>
      </c>
      <c r="AC508">
        <v>0</v>
      </c>
    </row>
    <row r="509" spans="1:29" x14ac:dyDescent="0.35">
      <c r="A509">
        <v>117552</v>
      </c>
      <c r="B509" t="s">
        <v>647</v>
      </c>
      <c r="C509" t="s">
        <v>640</v>
      </c>
      <c r="D509" t="s">
        <v>403</v>
      </c>
      <c r="E509" t="s">
        <v>32</v>
      </c>
      <c r="F509">
        <v>1</v>
      </c>
      <c r="G509">
        <v>418</v>
      </c>
      <c r="H509">
        <v>70</v>
      </c>
      <c r="I509">
        <v>0.7</v>
      </c>
      <c r="J509">
        <v>21.6</v>
      </c>
      <c r="K509">
        <v>85.4</v>
      </c>
      <c r="L509">
        <v>11</v>
      </c>
      <c r="M509">
        <v>39</v>
      </c>
      <c r="N509">
        <v>41886</v>
      </c>
      <c r="O509">
        <v>632.5</v>
      </c>
      <c r="P509">
        <v>3423838</v>
      </c>
      <c r="Q509">
        <v>3679236</v>
      </c>
      <c r="R509">
        <v>-255398</v>
      </c>
      <c r="S509">
        <v>8191</v>
      </c>
      <c r="T509">
        <v>8802</v>
      </c>
      <c r="U509">
        <v>-611</v>
      </c>
      <c r="V509">
        <v>694</v>
      </c>
      <c r="W509">
        <v>7.8845716882526702</v>
      </c>
      <c r="X509">
        <v>3.02771334391405</v>
      </c>
      <c r="Y509">
        <v>44.3</v>
      </c>
      <c r="Z509">
        <v>1</v>
      </c>
      <c r="AA509">
        <v>0</v>
      </c>
      <c r="AB509">
        <v>1</v>
      </c>
      <c r="AC509">
        <v>0</v>
      </c>
    </row>
    <row r="510" spans="1:29" x14ac:dyDescent="0.35">
      <c r="A510">
        <v>117555</v>
      </c>
      <c r="B510" t="s">
        <v>648</v>
      </c>
      <c r="C510" t="s">
        <v>640</v>
      </c>
      <c r="D510" t="s">
        <v>403</v>
      </c>
      <c r="E510" t="s">
        <v>32</v>
      </c>
      <c r="F510">
        <v>1</v>
      </c>
      <c r="G510">
        <v>582</v>
      </c>
      <c r="H510">
        <v>101</v>
      </c>
      <c r="I510">
        <v>1</v>
      </c>
      <c r="J510">
        <v>10.5</v>
      </c>
      <c r="K510">
        <v>83</v>
      </c>
      <c r="L510">
        <v>14.6</v>
      </c>
      <c r="M510">
        <v>40</v>
      </c>
      <c r="N510">
        <v>40592</v>
      </c>
      <c r="O510">
        <v>632.5</v>
      </c>
      <c r="P510">
        <v>3490254</v>
      </c>
      <c r="Q510">
        <v>3301104</v>
      </c>
      <c r="R510">
        <v>189150</v>
      </c>
      <c r="S510">
        <v>5997</v>
      </c>
      <c r="T510">
        <v>5672</v>
      </c>
      <c r="U510">
        <v>325</v>
      </c>
      <c r="V510">
        <v>342</v>
      </c>
      <c r="W510">
        <v>6.0296191819463996</v>
      </c>
      <c r="X510">
        <v>2.6179756544939101</v>
      </c>
      <c r="Y510">
        <v>43.9</v>
      </c>
      <c r="Z510">
        <v>1</v>
      </c>
      <c r="AA510">
        <v>0</v>
      </c>
      <c r="AB510">
        <v>1</v>
      </c>
      <c r="AC510">
        <v>0</v>
      </c>
    </row>
    <row r="511" spans="1:29" x14ac:dyDescent="0.35">
      <c r="A511">
        <v>117557</v>
      </c>
      <c r="B511" t="s">
        <v>649</v>
      </c>
      <c r="C511" t="s">
        <v>640</v>
      </c>
      <c r="D511" t="s">
        <v>403</v>
      </c>
      <c r="E511" t="s">
        <v>32</v>
      </c>
      <c r="F511">
        <v>1</v>
      </c>
      <c r="G511">
        <v>1085</v>
      </c>
      <c r="H511">
        <v>178</v>
      </c>
      <c r="I511">
        <v>0.7</v>
      </c>
      <c r="J511">
        <v>4.2</v>
      </c>
      <c r="K511">
        <v>89</v>
      </c>
      <c r="L511">
        <v>16.600000000000001</v>
      </c>
      <c r="M511">
        <v>64</v>
      </c>
      <c r="N511">
        <v>40664</v>
      </c>
      <c r="O511">
        <v>632.5</v>
      </c>
      <c r="P511">
        <v>5971840</v>
      </c>
      <c r="Q511">
        <v>5849235</v>
      </c>
      <c r="R511">
        <v>122605</v>
      </c>
      <c r="S511">
        <v>5504</v>
      </c>
      <c r="T511">
        <v>5391</v>
      </c>
      <c r="U511">
        <v>113</v>
      </c>
      <c r="V511">
        <v>554</v>
      </c>
      <c r="W511">
        <v>10.276386570209599</v>
      </c>
      <c r="X511">
        <v>8.0486918604651194</v>
      </c>
      <c r="Y511">
        <v>49.8</v>
      </c>
      <c r="Z511">
        <v>1</v>
      </c>
      <c r="AA511">
        <v>0</v>
      </c>
      <c r="AB511">
        <v>1</v>
      </c>
      <c r="AC511">
        <v>0</v>
      </c>
    </row>
    <row r="512" spans="1:29" x14ac:dyDescent="0.35">
      <c r="A512">
        <v>117577</v>
      </c>
      <c r="B512" t="s">
        <v>650</v>
      </c>
      <c r="C512" t="s">
        <v>640</v>
      </c>
      <c r="D512" t="s">
        <v>403</v>
      </c>
      <c r="E512" t="s">
        <v>41</v>
      </c>
      <c r="F512">
        <v>1</v>
      </c>
      <c r="G512">
        <v>1135</v>
      </c>
      <c r="H512">
        <v>154</v>
      </c>
      <c r="I512">
        <v>0.4</v>
      </c>
      <c r="J512">
        <v>2.2000000000000002</v>
      </c>
      <c r="K512">
        <v>95.2</v>
      </c>
      <c r="L512">
        <v>16.600000000000001</v>
      </c>
      <c r="M512">
        <v>72</v>
      </c>
      <c r="N512">
        <v>39891</v>
      </c>
      <c r="O512">
        <v>632.5</v>
      </c>
      <c r="P512">
        <v>5950805</v>
      </c>
      <c r="Q512">
        <v>5999610</v>
      </c>
      <c r="R512">
        <v>-48805</v>
      </c>
      <c r="S512">
        <v>5243</v>
      </c>
      <c r="T512">
        <v>5286</v>
      </c>
      <c r="U512">
        <v>-43</v>
      </c>
      <c r="V512">
        <v>507</v>
      </c>
      <c r="W512">
        <v>9.5913734392735499</v>
      </c>
      <c r="X512">
        <v>8.3539958039290507</v>
      </c>
      <c r="Y512">
        <v>58.2</v>
      </c>
      <c r="Z512">
        <v>0</v>
      </c>
      <c r="AA512">
        <v>0</v>
      </c>
      <c r="AB512">
        <v>1</v>
      </c>
      <c r="AC512">
        <v>0</v>
      </c>
    </row>
    <row r="513" spans="1:29" x14ac:dyDescent="0.35">
      <c r="A513">
        <v>117578</v>
      </c>
      <c r="B513" t="s">
        <v>651</v>
      </c>
      <c r="C513" t="s">
        <v>640</v>
      </c>
      <c r="D513" t="s">
        <v>403</v>
      </c>
      <c r="E513" t="s">
        <v>32</v>
      </c>
      <c r="F513">
        <v>1</v>
      </c>
      <c r="G513">
        <v>1249</v>
      </c>
      <c r="H513">
        <v>208</v>
      </c>
      <c r="I513">
        <v>0.8</v>
      </c>
      <c r="J513">
        <v>4.2</v>
      </c>
      <c r="K513">
        <v>95.8</v>
      </c>
      <c r="L513">
        <v>16.8</v>
      </c>
      <c r="M513">
        <v>76</v>
      </c>
      <c r="N513">
        <v>37996</v>
      </c>
      <c r="O513">
        <v>632.5</v>
      </c>
      <c r="P513">
        <v>6797058</v>
      </c>
      <c r="Q513">
        <v>7053103</v>
      </c>
      <c r="R513">
        <v>-256045</v>
      </c>
      <c r="S513">
        <v>5442</v>
      </c>
      <c r="T513">
        <v>5647</v>
      </c>
      <c r="U513">
        <v>-205</v>
      </c>
      <c r="V513">
        <v>577</v>
      </c>
      <c r="W513">
        <v>10.2178147689038</v>
      </c>
      <c r="X513">
        <v>9.9044468945240691</v>
      </c>
      <c r="Y513">
        <v>50.9</v>
      </c>
      <c r="Z513">
        <v>1</v>
      </c>
      <c r="AA513">
        <v>0</v>
      </c>
      <c r="AB513">
        <v>1</v>
      </c>
      <c r="AC513">
        <v>0</v>
      </c>
    </row>
    <row r="514" spans="1:29" x14ac:dyDescent="0.35">
      <c r="A514">
        <v>117591</v>
      </c>
      <c r="B514" t="s">
        <v>652</v>
      </c>
      <c r="C514" t="s">
        <v>640</v>
      </c>
      <c r="D514" t="s">
        <v>403</v>
      </c>
      <c r="E514" t="s">
        <v>32</v>
      </c>
      <c r="F514">
        <v>1</v>
      </c>
      <c r="G514">
        <v>1086</v>
      </c>
      <c r="H514">
        <v>173</v>
      </c>
      <c r="I514">
        <v>1.3</v>
      </c>
      <c r="J514">
        <v>3.3</v>
      </c>
      <c r="K514">
        <v>88.6</v>
      </c>
      <c r="L514">
        <v>14.5</v>
      </c>
      <c r="M514">
        <v>74</v>
      </c>
      <c r="N514">
        <v>37621</v>
      </c>
      <c r="O514">
        <v>632.5</v>
      </c>
      <c r="P514">
        <v>5763402</v>
      </c>
      <c r="Q514">
        <v>5906754</v>
      </c>
      <c r="R514">
        <v>-143352</v>
      </c>
      <c r="S514">
        <v>5307</v>
      </c>
      <c r="T514">
        <v>5439</v>
      </c>
      <c r="U514">
        <v>-132</v>
      </c>
      <c r="V514">
        <v>372</v>
      </c>
      <c r="W514">
        <v>6.8394925537782703</v>
      </c>
      <c r="X514">
        <v>5.7659694742792498</v>
      </c>
      <c r="Y514">
        <v>49.3</v>
      </c>
      <c r="Z514">
        <v>1</v>
      </c>
      <c r="AA514">
        <v>0</v>
      </c>
      <c r="AB514">
        <v>1</v>
      </c>
      <c r="AC514">
        <v>0</v>
      </c>
    </row>
    <row r="515" spans="1:29" x14ac:dyDescent="0.35">
      <c r="A515">
        <v>117594</v>
      </c>
      <c r="B515" t="s">
        <v>653</v>
      </c>
      <c r="C515" t="s">
        <v>640</v>
      </c>
      <c r="D515" t="s">
        <v>403</v>
      </c>
      <c r="E515" t="s">
        <v>32</v>
      </c>
      <c r="F515">
        <v>1</v>
      </c>
      <c r="G515">
        <v>929</v>
      </c>
      <c r="H515">
        <v>154</v>
      </c>
      <c r="I515">
        <v>2.1</v>
      </c>
      <c r="J515">
        <v>3</v>
      </c>
      <c r="K515">
        <v>87.7</v>
      </c>
      <c r="L515">
        <v>15.7</v>
      </c>
      <c r="M515">
        <v>60</v>
      </c>
      <c r="N515">
        <v>39419</v>
      </c>
      <c r="O515">
        <v>632.5</v>
      </c>
      <c r="P515">
        <v>5126222</v>
      </c>
      <c r="Q515">
        <v>5161524</v>
      </c>
      <c r="R515">
        <v>-35302</v>
      </c>
      <c r="S515">
        <v>5518</v>
      </c>
      <c r="T515">
        <v>5556</v>
      </c>
      <c r="U515">
        <v>-38</v>
      </c>
      <c r="V515">
        <v>574</v>
      </c>
      <c r="W515">
        <v>10.3311735061195</v>
      </c>
      <c r="X515">
        <v>8.7531714389271507</v>
      </c>
      <c r="Y515">
        <v>56</v>
      </c>
      <c r="Z515">
        <v>1</v>
      </c>
      <c r="AA515">
        <v>0</v>
      </c>
      <c r="AB515">
        <v>1</v>
      </c>
      <c r="AC515">
        <v>0</v>
      </c>
    </row>
    <row r="516" spans="1:29" x14ac:dyDescent="0.35">
      <c r="A516">
        <v>118072</v>
      </c>
      <c r="B516" t="s">
        <v>654</v>
      </c>
      <c r="C516" t="s">
        <v>655</v>
      </c>
      <c r="D516" t="s">
        <v>333</v>
      </c>
      <c r="E516" t="s">
        <v>34</v>
      </c>
      <c r="F516">
        <v>1</v>
      </c>
      <c r="G516">
        <v>800</v>
      </c>
      <c r="H516">
        <v>147</v>
      </c>
      <c r="I516">
        <v>0.9</v>
      </c>
      <c r="J516">
        <v>5.2</v>
      </c>
      <c r="K516">
        <v>98.2</v>
      </c>
      <c r="L516">
        <v>17.600000000000001</v>
      </c>
      <c r="M516">
        <v>46</v>
      </c>
      <c r="N516">
        <v>40798</v>
      </c>
      <c r="O516">
        <v>526.29999999999995</v>
      </c>
      <c r="P516">
        <v>3971200</v>
      </c>
      <c r="Q516">
        <v>3967200</v>
      </c>
      <c r="R516">
        <v>4000</v>
      </c>
      <c r="S516">
        <v>4964</v>
      </c>
      <c r="T516">
        <v>4959</v>
      </c>
      <c r="U516">
        <v>5</v>
      </c>
      <c r="V516">
        <v>257</v>
      </c>
      <c r="W516">
        <v>5.1824964710627102</v>
      </c>
      <c r="X516">
        <v>2.9814665592264298</v>
      </c>
      <c r="Y516">
        <v>55.4</v>
      </c>
      <c r="Z516">
        <v>0</v>
      </c>
      <c r="AA516">
        <v>0</v>
      </c>
      <c r="AB516">
        <v>1</v>
      </c>
      <c r="AC516">
        <v>0</v>
      </c>
    </row>
    <row r="517" spans="1:29" x14ac:dyDescent="0.35">
      <c r="A517">
        <v>118073</v>
      </c>
      <c r="B517" t="s">
        <v>656</v>
      </c>
      <c r="C517" t="s">
        <v>655</v>
      </c>
      <c r="D517" t="s">
        <v>333</v>
      </c>
      <c r="E517" t="s">
        <v>32</v>
      </c>
      <c r="F517">
        <v>1</v>
      </c>
      <c r="G517">
        <v>1197</v>
      </c>
      <c r="H517">
        <v>167</v>
      </c>
      <c r="I517">
        <v>1.5</v>
      </c>
      <c r="J517">
        <v>9.1999999999999993</v>
      </c>
      <c r="K517">
        <v>98.6</v>
      </c>
      <c r="L517">
        <v>15.8</v>
      </c>
      <c r="M517">
        <v>73</v>
      </c>
      <c r="N517">
        <v>40414</v>
      </c>
      <c r="O517">
        <v>526.29999999999995</v>
      </c>
      <c r="P517">
        <v>6222006</v>
      </c>
      <c r="Q517">
        <v>6384798</v>
      </c>
      <c r="R517">
        <v>-162792</v>
      </c>
      <c r="S517">
        <v>5198</v>
      </c>
      <c r="T517">
        <v>5334</v>
      </c>
      <c r="U517">
        <v>-136</v>
      </c>
      <c r="V517">
        <v>248</v>
      </c>
      <c r="W517">
        <v>4.6494188226471698</v>
      </c>
      <c r="X517">
        <v>4.0015390534821096</v>
      </c>
      <c r="Y517">
        <v>44.6</v>
      </c>
      <c r="Z517">
        <v>1</v>
      </c>
      <c r="AA517">
        <v>0</v>
      </c>
      <c r="AB517">
        <v>1</v>
      </c>
      <c r="AC517">
        <v>0</v>
      </c>
    </row>
    <row r="518" spans="1:29" x14ac:dyDescent="0.35">
      <c r="A518">
        <v>118075</v>
      </c>
      <c r="B518" t="s">
        <v>657</v>
      </c>
      <c r="C518" t="s">
        <v>655</v>
      </c>
      <c r="D518" t="s">
        <v>333</v>
      </c>
      <c r="E518" t="s">
        <v>32</v>
      </c>
      <c r="F518">
        <v>1</v>
      </c>
      <c r="G518">
        <v>698</v>
      </c>
      <c r="H518">
        <v>117</v>
      </c>
      <c r="I518">
        <v>2</v>
      </c>
      <c r="J518">
        <v>20.7</v>
      </c>
      <c r="K518">
        <v>98.8</v>
      </c>
      <c r="L518">
        <v>16.399999999999999</v>
      </c>
      <c r="M518">
        <v>42</v>
      </c>
      <c r="N518">
        <v>38060</v>
      </c>
      <c r="O518">
        <v>526.29999999999995</v>
      </c>
      <c r="P518">
        <v>4128670</v>
      </c>
      <c r="Q518">
        <v>4133556</v>
      </c>
      <c r="R518">
        <v>-4886</v>
      </c>
      <c r="S518">
        <v>5915</v>
      </c>
      <c r="T518">
        <v>5922</v>
      </c>
      <c r="U518">
        <v>-7</v>
      </c>
      <c r="V518">
        <v>345</v>
      </c>
      <c r="W518">
        <v>5.8257345491388</v>
      </c>
      <c r="X518">
        <v>0.43956043956044</v>
      </c>
      <c r="Y518">
        <v>41.1</v>
      </c>
      <c r="Z518">
        <v>1</v>
      </c>
      <c r="AA518">
        <v>0</v>
      </c>
      <c r="AB518">
        <v>1</v>
      </c>
      <c r="AC518">
        <v>0</v>
      </c>
    </row>
    <row r="519" spans="1:29" x14ac:dyDescent="0.35">
      <c r="A519">
        <v>118076</v>
      </c>
      <c r="B519" t="s">
        <v>658</v>
      </c>
      <c r="C519" t="s">
        <v>655</v>
      </c>
      <c r="D519" t="s">
        <v>333</v>
      </c>
      <c r="E519" t="s">
        <v>32</v>
      </c>
      <c r="F519">
        <v>1</v>
      </c>
      <c r="G519">
        <v>446</v>
      </c>
      <c r="H519">
        <v>75</v>
      </c>
      <c r="I519">
        <v>2.2999999999999998</v>
      </c>
      <c r="J519">
        <v>7.2</v>
      </c>
      <c r="K519">
        <v>98.2</v>
      </c>
      <c r="L519">
        <v>16.2</v>
      </c>
      <c r="M519">
        <v>27</v>
      </c>
      <c r="N519">
        <v>36896</v>
      </c>
      <c r="O519">
        <v>526.29999999999995</v>
      </c>
      <c r="P519">
        <v>2494924</v>
      </c>
      <c r="Q519">
        <v>2366476</v>
      </c>
      <c r="R519">
        <v>128448</v>
      </c>
      <c r="S519">
        <v>5594</v>
      </c>
      <c r="T519">
        <v>5306</v>
      </c>
      <c r="U519">
        <v>288</v>
      </c>
      <c r="V519">
        <v>273</v>
      </c>
      <c r="W519">
        <v>5.1451187335092303</v>
      </c>
      <c r="X519">
        <v>1.84125849124061</v>
      </c>
      <c r="Y519">
        <v>42.4</v>
      </c>
      <c r="Z519">
        <v>1</v>
      </c>
      <c r="AA519">
        <v>0</v>
      </c>
      <c r="AB519">
        <v>0</v>
      </c>
      <c r="AC519">
        <v>0</v>
      </c>
    </row>
    <row r="520" spans="1:29" x14ac:dyDescent="0.35">
      <c r="A520">
        <v>118082</v>
      </c>
      <c r="B520" t="s">
        <v>659</v>
      </c>
      <c r="C520" t="s">
        <v>655</v>
      </c>
      <c r="D520" t="s">
        <v>333</v>
      </c>
      <c r="E520" t="s">
        <v>32</v>
      </c>
      <c r="F520">
        <v>1</v>
      </c>
      <c r="G520">
        <v>1111</v>
      </c>
      <c r="H520">
        <v>173</v>
      </c>
      <c r="I520">
        <v>2.9</v>
      </c>
      <c r="J520">
        <v>12</v>
      </c>
      <c r="K520">
        <v>99.1</v>
      </c>
      <c r="L520">
        <v>14.9</v>
      </c>
      <c r="M520">
        <v>71</v>
      </c>
      <c r="N520">
        <v>39026</v>
      </c>
      <c r="O520">
        <v>526.29999999999995</v>
      </c>
      <c r="P520">
        <v>5957182</v>
      </c>
      <c r="Q520">
        <v>5983846</v>
      </c>
      <c r="R520">
        <v>-26664</v>
      </c>
      <c r="S520">
        <v>5362</v>
      </c>
      <c r="T520">
        <v>5386</v>
      </c>
      <c r="U520">
        <v>-24</v>
      </c>
      <c r="V520">
        <v>311</v>
      </c>
      <c r="W520">
        <v>5.7742294838470096</v>
      </c>
      <c r="X520">
        <v>1.9768743006340901</v>
      </c>
      <c r="Y520">
        <v>44.4</v>
      </c>
      <c r="Z520">
        <v>1</v>
      </c>
      <c r="AA520">
        <v>0</v>
      </c>
      <c r="AB520">
        <v>1</v>
      </c>
      <c r="AC520">
        <v>0</v>
      </c>
    </row>
    <row r="521" spans="1:29" x14ac:dyDescent="0.35">
      <c r="A521">
        <v>118085</v>
      </c>
      <c r="B521" t="s">
        <v>660</v>
      </c>
      <c r="C521" t="s">
        <v>655</v>
      </c>
      <c r="D521" t="s">
        <v>333</v>
      </c>
      <c r="E521" t="s">
        <v>32</v>
      </c>
      <c r="F521">
        <v>1</v>
      </c>
      <c r="G521">
        <v>911</v>
      </c>
      <c r="H521">
        <v>157</v>
      </c>
      <c r="I521">
        <v>1.3</v>
      </c>
      <c r="J521">
        <v>16.899999999999999</v>
      </c>
      <c r="K521">
        <v>97.8</v>
      </c>
      <c r="L521">
        <v>16.100000000000001</v>
      </c>
      <c r="M521">
        <v>56</v>
      </c>
      <c r="N521">
        <v>37623</v>
      </c>
      <c r="O521">
        <v>526.29999999999995</v>
      </c>
      <c r="P521">
        <v>5564388</v>
      </c>
      <c r="Q521">
        <v>6208465</v>
      </c>
      <c r="R521">
        <v>-644077</v>
      </c>
      <c r="S521">
        <v>6108</v>
      </c>
      <c r="T521">
        <v>6815</v>
      </c>
      <c r="U521">
        <v>-707</v>
      </c>
      <c r="V521">
        <v>442</v>
      </c>
      <c r="W521">
        <v>6.4856933235509899</v>
      </c>
      <c r="X521">
        <v>1.89914865749836</v>
      </c>
      <c r="Y521">
        <v>46</v>
      </c>
      <c r="Z521">
        <v>1</v>
      </c>
      <c r="AA521">
        <v>0</v>
      </c>
      <c r="AB521">
        <v>1</v>
      </c>
      <c r="AC521">
        <v>0</v>
      </c>
    </row>
    <row r="522" spans="1:29" x14ac:dyDescent="0.35">
      <c r="A522">
        <v>118097</v>
      </c>
      <c r="B522" t="s">
        <v>661</v>
      </c>
      <c r="C522" t="s">
        <v>662</v>
      </c>
      <c r="D522" t="s">
        <v>333</v>
      </c>
      <c r="E522" t="s">
        <v>32</v>
      </c>
      <c r="F522">
        <v>1</v>
      </c>
      <c r="G522">
        <v>1229</v>
      </c>
      <c r="H522">
        <v>238</v>
      </c>
      <c r="I522">
        <v>2.9</v>
      </c>
      <c r="J522">
        <v>13.7</v>
      </c>
      <c r="K522">
        <v>97.9</v>
      </c>
      <c r="L522">
        <v>15.5</v>
      </c>
      <c r="M522">
        <v>81</v>
      </c>
      <c r="N522">
        <v>37878</v>
      </c>
      <c r="O522">
        <v>528.1</v>
      </c>
      <c r="P522">
        <v>6600959</v>
      </c>
      <c r="Q522">
        <v>6556715</v>
      </c>
      <c r="R522">
        <v>44244</v>
      </c>
      <c r="S522">
        <v>5371</v>
      </c>
      <c r="T522">
        <v>5335</v>
      </c>
      <c r="U522">
        <v>36</v>
      </c>
      <c r="V522">
        <v>291</v>
      </c>
      <c r="W522">
        <v>5.4545454545454497</v>
      </c>
      <c r="X522">
        <v>0.83783280580897401</v>
      </c>
      <c r="Y522">
        <v>44.1</v>
      </c>
      <c r="Z522">
        <v>1</v>
      </c>
      <c r="AA522">
        <v>0</v>
      </c>
      <c r="AB522">
        <v>0</v>
      </c>
      <c r="AC522">
        <v>0</v>
      </c>
    </row>
    <row r="523" spans="1:29" x14ac:dyDescent="0.35">
      <c r="A523">
        <v>118109</v>
      </c>
      <c r="B523" t="s">
        <v>663</v>
      </c>
      <c r="C523" t="s">
        <v>662</v>
      </c>
      <c r="D523" t="s">
        <v>333</v>
      </c>
      <c r="E523" t="s">
        <v>32</v>
      </c>
      <c r="F523">
        <v>1</v>
      </c>
      <c r="G523">
        <v>785</v>
      </c>
      <c r="H523">
        <v>161</v>
      </c>
      <c r="I523">
        <v>1.4</v>
      </c>
      <c r="J523">
        <v>14.2</v>
      </c>
      <c r="K523">
        <v>98.2</v>
      </c>
      <c r="L523">
        <v>16.600000000000001</v>
      </c>
      <c r="M523">
        <v>46</v>
      </c>
      <c r="N523">
        <v>39614</v>
      </c>
      <c r="O523">
        <v>528.1</v>
      </c>
      <c r="P523">
        <v>5015365</v>
      </c>
      <c r="Q523">
        <v>5710090</v>
      </c>
      <c r="R523">
        <v>-694725</v>
      </c>
      <c r="S523">
        <v>6389</v>
      </c>
      <c r="T523">
        <v>7274</v>
      </c>
      <c r="U523">
        <v>-885</v>
      </c>
      <c r="V523">
        <v>507</v>
      </c>
      <c r="W523">
        <v>6.9700302447071802</v>
      </c>
      <c r="X523">
        <v>11.0502426044764</v>
      </c>
      <c r="Y523">
        <v>44.8</v>
      </c>
      <c r="Z523">
        <v>1</v>
      </c>
      <c r="AA523">
        <v>0</v>
      </c>
      <c r="AB523">
        <v>1</v>
      </c>
      <c r="AC523">
        <v>0</v>
      </c>
    </row>
    <row r="524" spans="1:29" x14ac:dyDescent="0.35">
      <c r="A524">
        <v>118111</v>
      </c>
      <c r="B524" t="s">
        <v>664</v>
      </c>
      <c r="C524" t="s">
        <v>655</v>
      </c>
      <c r="D524" t="s">
        <v>333</v>
      </c>
      <c r="E524" t="s">
        <v>32</v>
      </c>
      <c r="F524">
        <v>1</v>
      </c>
      <c r="G524">
        <v>911</v>
      </c>
      <c r="H524">
        <v>138</v>
      </c>
      <c r="I524">
        <v>1.9</v>
      </c>
      <c r="J524">
        <v>26.2</v>
      </c>
      <c r="K524">
        <v>98.3</v>
      </c>
      <c r="L524">
        <v>14.7</v>
      </c>
      <c r="M524">
        <v>65</v>
      </c>
      <c r="N524">
        <v>40248</v>
      </c>
      <c r="O524">
        <v>526.29999999999995</v>
      </c>
      <c r="P524">
        <v>6377000</v>
      </c>
      <c r="Q524">
        <v>6576509</v>
      </c>
      <c r="R524">
        <v>-199509</v>
      </c>
      <c r="S524">
        <v>7000</v>
      </c>
      <c r="T524">
        <v>7219</v>
      </c>
      <c r="U524">
        <v>-219</v>
      </c>
      <c r="V524">
        <v>475</v>
      </c>
      <c r="W524">
        <v>6.57985870619199</v>
      </c>
      <c r="X524">
        <v>1.3857142857142899</v>
      </c>
      <c r="Y524">
        <v>48.4</v>
      </c>
      <c r="Z524">
        <v>1</v>
      </c>
      <c r="AA524">
        <v>0</v>
      </c>
      <c r="AB524">
        <v>1</v>
      </c>
      <c r="AC524">
        <v>0</v>
      </c>
    </row>
    <row r="525" spans="1:29" x14ac:dyDescent="0.35">
      <c r="A525">
        <v>118112</v>
      </c>
      <c r="B525" t="s">
        <v>665</v>
      </c>
      <c r="C525" t="s">
        <v>662</v>
      </c>
      <c r="D525" t="s">
        <v>333</v>
      </c>
      <c r="E525" t="s">
        <v>32</v>
      </c>
      <c r="F525">
        <v>1</v>
      </c>
      <c r="G525">
        <v>594</v>
      </c>
      <c r="H525">
        <v>83</v>
      </c>
      <c r="I525">
        <v>1.1000000000000001</v>
      </c>
      <c r="J525">
        <v>7.8</v>
      </c>
      <c r="K525">
        <v>98.7</v>
      </c>
      <c r="L525">
        <v>18.7</v>
      </c>
      <c r="M525">
        <v>34</v>
      </c>
      <c r="N525">
        <v>40492</v>
      </c>
      <c r="O525">
        <v>528.1</v>
      </c>
      <c r="P525">
        <v>3110184</v>
      </c>
      <c r="Q525">
        <v>3095928</v>
      </c>
      <c r="R525">
        <v>14256</v>
      </c>
      <c r="S525">
        <v>5236</v>
      </c>
      <c r="T525">
        <v>5212</v>
      </c>
      <c r="U525">
        <v>24</v>
      </c>
      <c r="V525">
        <v>209</v>
      </c>
      <c r="W525">
        <v>4.0099769762087503</v>
      </c>
      <c r="X525">
        <v>2.4828113063407198</v>
      </c>
      <c r="Y525">
        <v>50.7</v>
      </c>
      <c r="Z525">
        <v>1</v>
      </c>
      <c r="AA525">
        <v>0</v>
      </c>
      <c r="AB525">
        <v>1</v>
      </c>
      <c r="AC525">
        <v>0</v>
      </c>
    </row>
    <row r="526" spans="1:29" x14ac:dyDescent="0.35">
      <c r="A526">
        <v>118785</v>
      </c>
      <c r="B526" t="s">
        <v>666</v>
      </c>
      <c r="C526" t="s">
        <v>667</v>
      </c>
      <c r="D526" t="s">
        <v>413</v>
      </c>
      <c r="E526" t="s">
        <v>34</v>
      </c>
      <c r="F526">
        <v>1</v>
      </c>
      <c r="G526">
        <v>729</v>
      </c>
      <c r="H526">
        <v>103</v>
      </c>
      <c r="I526">
        <v>0.4</v>
      </c>
      <c r="J526">
        <v>9.6999999999999993</v>
      </c>
      <c r="K526">
        <v>84</v>
      </c>
      <c r="L526">
        <v>15.8</v>
      </c>
      <c r="M526">
        <v>45</v>
      </c>
      <c r="N526">
        <v>41307</v>
      </c>
      <c r="O526">
        <v>554.6</v>
      </c>
      <c r="P526">
        <v>4082400</v>
      </c>
      <c r="Q526">
        <v>4169880</v>
      </c>
      <c r="R526">
        <v>-87480</v>
      </c>
      <c r="S526">
        <v>5600</v>
      </c>
      <c r="T526">
        <v>5720</v>
      </c>
      <c r="U526">
        <v>-120</v>
      </c>
      <c r="V526">
        <v>314</v>
      </c>
      <c r="W526">
        <v>5.48951048951049</v>
      </c>
      <c r="X526">
        <v>4.0535714285714297</v>
      </c>
      <c r="Y526">
        <v>39.5</v>
      </c>
      <c r="Z526">
        <v>0</v>
      </c>
      <c r="AA526">
        <v>0</v>
      </c>
      <c r="AB526">
        <v>1</v>
      </c>
      <c r="AC526">
        <v>0</v>
      </c>
    </row>
    <row r="527" spans="1:29" x14ac:dyDescent="0.35">
      <c r="A527">
        <v>118788</v>
      </c>
      <c r="B527" t="s">
        <v>668</v>
      </c>
      <c r="C527" t="s">
        <v>667</v>
      </c>
      <c r="D527" t="s">
        <v>413</v>
      </c>
      <c r="E527" t="s">
        <v>34</v>
      </c>
      <c r="F527">
        <v>1</v>
      </c>
      <c r="G527">
        <v>890</v>
      </c>
      <c r="H527">
        <v>143</v>
      </c>
      <c r="I527">
        <v>0.7</v>
      </c>
      <c r="J527">
        <v>12</v>
      </c>
      <c r="K527">
        <v>76.3</v>
      </c>
      <c r="L527">
        <v>14</v>
      </c>
      <c r="M527">
        <v>63</v>
      </c>
      <c r="N527">
        <v>38632</v>
      </c>
      <c r="O527">
        <v>554.6</v>
      </c>
      <c r="P527">
        <v>4946620</v>
      </c>
      <c r="Q527">
        <v>5113050</v>
      </c>
      <c r="R527">
        <v>-166430</v>
      </c>
      <c r="S527">
        <v>5558</v>
      </c>
      <c r="T527">
        <v>5745</v>
      </c>
      <c r="U527">
        <v>-187</v>
      </c>
      <c r="V527">
        <v>348</v>
      </c>
      <c r="W527">
        <v>6.0574412532637103</v>
      </c>
      <c r="X527">
        <v>6.1353004677941696</v>
      </c>
      <c r="Y527">
        <v>41.9</v>
      </c>
      <c r="Z527">
        <v>0</v>
      </c>
      <c r="AA527">
        <v>0</v>
      </c>
      <c r="AB527">
        <v>1</v>
      </c>
      <c r="AC527">
        <v>0</v>
      </c>
    </row>
    <row r="528" spans="1:29" x14ac:dyDescent="0.35">
      <c r="A528">
        <v>118789</v>
      </c>
      <c r="B528" t="s">
        <v>669</v>
      </c>
      <c r="C528" t="s">
        <v>667</v>
      </c>
      <c r="D528" t="s">
        <v>413</v>
      </c>
      <c r="E528" t="s">
        <v>34</v>
      </c>
      <c r="F528">
        <v>1</v>
      </c>
      <c r="G528">
        <v>1008</v>
      </c>
      <c r="H528">
        <v>145</v>
      </c>
      <c r="I528">
        <v>0</v>
      </c>
      <c r="J528">
        <v>1</v>
      </c>
      <c r="K528">
        <v>97.6</v>
      </c>
      <c r="L528">
        <v>19.2</v>
      </c>
      <c r="M528">
        <v>53</v>
      </c>
      <c r="N528">
        <v>38955</v>
      </c>
      <c r="O528">
        <v>554.6</v>
      </c>
      <c r="P528">
        <v>4679136</v>
      </c>
      <c r="Q528">
        <v>4666032</v>
      </c>
      <c r="R528">
        <v>13104</v>
      </c>
      <c r="S528">
        <v>4642</v>
      </c>
      <c r="T528">
        <v>4629</v>
      </c>
      <c r="U528">
        <v>13</v>
      </c>
      <c r="V528">
        <v>630</v>
      </c>
      <c r="W528">
        <v>13.609850939727799</v>
      </c>
      <c r="X528">
        <v>9.1986212839293398</v>
      </c>
      <c r="Y528">
        <v>72.099999999999994</v>
      </c>
      <c r="Z528">
        <v>0</v>
      </c>
      <c r="AA528">
        <v>0</v>
      </c>
      <c r="AB528">
        <v>1</v>
      </c>
      <c r="AC528">
        <v>0</v>
      </c>
    </row>
    <row r="529" spans="1:29" x14ac:dyDescent="0.35">
      <c r="A529">
        <v>118790</v>
      </c>
      <c r="B529" t="s">
        <v>670</v>
      </c>
      <c r="C529" t="s">
        <v>667</v>
      </c>
      <c r="D529" t="s">
        <v>413</v>
      </c>
      <c r="E529" t="s">
        <v>41</v>
      </c>
      <c r="F529">
        <v>1</v>
      </c>
      <c r="G529">
        <v>1286</v>
      </c>
      <c r="H529">
        <v>196</v>
      </c>
      <c r="I529">
        <v>0.2</v>
      </c>
      <c r="J529">
        <v>2.1</v>
      </c>
      <c r="K529">
        <v>96.1</v>
      </c>
      <c r="L529">
        <v>17.600000000000001</v>
      </c>
      <c r="M529">
        <v>72</v>
      </c>
      <c r="N529">
        <v>39741</v>
      </c>
      <c r="O529">
        <v>554.6</v>
      </c>
      <c r="P529">
        <v>6084066</v>
      </c>
      <c r="Q529">
        <v>6282110</v>
      </c>
      <c r="R529">
        <v>-198044</v>
      </c>
      <c r="S529">
        <v>4731</v>
      </c>
      <c r="T529">
        <v>4885</v>
      </c>
      <c r="U529">
        <v>-154</v>
      </c>
      <c r="V529">
        <v>516</v>
      </c>
      <c r="W529">
        <v>10.562947799385899</v>
      </c>
      <c r="X529">
        <v>9.7653772986683602</v>
      </c>
      <c r="Y529">
        <v>63.3</v>
      </c>
      <c r="Z529">
        <v>0</v>
      </c>
      <c r="AA529">
        <v>0</v>
      </c>
      <c r="AB529">
        <v>1</v>
      </c>
      <c r="AC529">
        <v>0</v>
      </c>
    </row>
    <row r="530" spans="1:29" x14ac:dyDescent="0.35">
      <c r="A530">
        <v>118796</v>
      </c>
      <c r="B530" t="s">
        <v>671</v>
      </c>
      <c r="C530" t="s">
        <v>667</v>
      </c>
      <c r="D530" t="s">
        <v>413</v>
      </c>
      <c r="E530" t="s">
        <v>32</v>
      </c>
      <c r="F530">
        <v>1</v>
      </c>
      <c r="G530">
        <v>778</v>
      </c>
      <c r="H530">
        <v>155</v>
      </c>
      <c r="I530">
        <v>1.1000000000000001</v>
      </c>
      <c r="J530">
        <v>10.199999999999999</v>
      </c>
      <c r="K530">
        <v>98.6</v>
      </c>
      <c r="L530">
        <v>15.2</v>
      </c>
      <c r="M530">
        <v>46</v>
      </c>
      <c r="N530">
        <v>38964</v>
      </c>
      <c r="O530">
        <v>554.6</v>
      </c>
      <c r="P530">
        <v>5137134</v>
      </c>
      <c r="Q530">
        <v>5186148</v>
      </c>
      <c r="R530">
        <v>-49014</v>
      </c>
      <c r="S530">
        <v>6603</v>
      </c>
      <c r="T530">
        <v>6666</v>
      </c>
      <c r="U530">
        <v>-63</v>
      </c>
      <c r="V530">
        <v>273</v>
      </c>
      <c r="W530">
        <v>4.0954095409540896</v>
      </c>
      <c r="X530">
        <v>2.8926245645918498</v>
      </c>
      <c r="Y530">
        <v>36.799999999999997</v>
      </c>
      <c r="Z530">
        <v>1</v>
      </c>
      <c r="AA530">
        <v>0</v>
      </c>
      <c r="AB530">
        <v>1</v>
      </c>
      <c r="AC530">
        <v>0</v>
      </c>
    </row>
    <row r="531" spans="1:29" x14ac:dyDescent="0.35">
      <c r="A531">
        <v>118806</v>
      </c>
      <c r="B531" t="s">
        <v>672</v>
      </c>
      <c r="C531" t="s">
        <v>667</v>
      </c>
      <c r="D531" t="s">
        <v>413</v>
      </c>
      <c r="E531" t="s">
        <v>34</v>
      </c>
      <c r="F531">
        <v>1</v>
      </c>
      <c r="G531">
        <v>859</v>
      </c>
      <c r="H531">
        <v>125</v>
      </c>
      <c r="I531">
        <v>0.2</v>
      </c>
      <c r="J531">
        <v>4.8</v>
      </c>
      <c r="K531">
        <v>94.7</v>
      </c>
      <c r="L531">
        <v>16.5</v>
      </c>
      <c r="M531">
        <v>53</v>
      </c>
      <c r="N531">
        <v>39894</v>
      </c>
      <c r="O531">
        <v>554.6</v>
      </c>
      <c r="P531">
        <v>4126636</v>
      </c>
      <c r="Q531">
        <v>4148111</v>
      </c>
      <c r="R531">
        <v>-21475</v>
      </c>
      <c r="S531">
        <v>4804</v>
      </c>
      <c r="T531">
        <v>4829</v>
      </c>
      <c r="U531">
        <v>-25</v>
      </c>
      <c r="V531">
        <v>333</v>
      </c>
      <c r="W531">
        <v>6.8958376475460801</v>
      </c>
      <c r="X531">
        <v>4.0799333888426297</v>
      </c>
      <c r="Y531">
        <v>61.8</v>
      </c>
      <c r="Z531">
        <v>0</v>
      </c>
      <c r="AA531">
        <v>0</v>
      </c>
      <c r="AB531">
        <v>1</v>
      </c>
      <c r="AC531">
        <v>0</v>
      </c>
    </row>
    <row r="532" spans="1:29" x14ac:dyDescent="0.35">
      <c r="A532">
        <v>118835</v>
      </c>
      <c r="B532" t="s">
        <v>673</v>
      </c>
      <c r="C532" t="s">
        <v>667</v>
      </c>
      <c r="D532" t="s">
        <v>413</v>
      </c>
      <c r="E532" t="s">
        <v>41</v>
      </c>
      <c r="F532">
        <v>1</v>
      </c>
      <c r="G532">
        <v>1216</v>
      </c>
      <c r="H532">
        <v>167</v>
      </c>
      <c r="I532">
        <v>0.2</v>
      </c>
      <c r="J532">
        <v>1.8</v>
      </c>
      <c r="K532">
        <v>90.8</v>
      </c>
      <c r="L532">
        <v>20.8</v>
      </c>
      <c r="M532">
        <v>59</v>
      </c>
      <c r="N532">
        <v>40271</v>
      </c>
      <c r="O532">
        <v>554.6</v>
      </c>
      <c r="P532">
        <v>5776000</v>
      </c>
      <c r="Q532">
        <v>5706688</v>
      </c>
      <c r="R532">
        <v>69312</v>
      </c>
      <c r="S532">
        <v>4750</v>
      </c>
      <c r="T532">
        <v>4693</v>
      </c>
      <c r="U532">
        <v>57</v>
      </c>
      <c r="V532">
        <v>510</v>
      </c>
      <c r="W532">
        <v>10.8672490943959</v>
      </c>
      <c r="X532">
        <v>9.9157894736842103</v>
      </c>
      <c r="Y532">
        <v>64</v>
      </c>
      <c r="Z532">
        <v>0</v>
      </c>
      <c r="AA532">
        <v>0</v>
      </c>
      <c r="AB532">
        <v>1</v>
      </c>
      <c r="AC532">
        <v>0</v>
      </c>
    </row>
    <row r="533" spans="1:29" x14ac:dyDescent="0.35">
      <c r="A533">
        <v>118836</v>
      </c>
      <c r="B533" t="s">
        <v>674</v>
      </c>
      <c r="C533" t="s">
        <v>667</v>
      </c>
      <c r="D533" t="s">
        <v>413</v>
      </c>
      <c r="E533" t="s">
        <v>34</v>
      </c>
      <c r="F533">
        <v>1</v>
      </c>
      <c r="G533">
        <v>1218</v>
      </c>
      <c r="H533">
        <v>179</v>
      </c>
      <c r="I533">
        <v>0</v>
      </c>
      <c r="J533">
        <v>2.6</v>
      </c>
      <c r="K533">
        <v>91.3</v>
      </c>
      <c r="L533">
        <v>19.100000000000001</v>
      </c>
      <c r="M533">
        <v>64</v>
      </c>
      <c r="N533">
        <v>38780</v>
      </c>
      <c r="O533">
        <v>554.6</v>
      </c>
      <c r="P533">
        <v>5591838</v>
      </c>
      <c r="Q533">
        <v>5305608</v>
      </c>
      <c r="R533">
        <v>286230</v>
      </c>
      <c r="S533">
        <v>4591</v>
      </c>
      <c r="T533">
        <v>4356</v>
      </c>
      <c r="U533">
        <v>235</v>
      </c>
      <c r="V533">
        <v>344</v>
      </c>
      <c r="W533">
        <v>7.8971533516988099</v>
      </c>
      <c r="X533">
        <v>6.4909605750381196</v>
      </c>
      <c r="Y533">
        <v>68.400000000000006</v>
      </c>
      <c r="Z533">
        <v>0</v>
      </c>
      <c r="AA533">
        <v>0</v>
      </c>
      <c r="AB533">
        <v>1</v>
      </c>
      <c r="AC533">
        <v>0</v>
      </c>
    </row>
    <row r="534" spans="1:29" x14ac:dyDescent="0.35">
      <c r="A534">
        <v>118840</v>
      </c>
      <c r="B534" t="s">
        <v>675</v>
      </c>
      <c r="C534" t="s">
        <v>667</v>
      </c>
      <c r="D534" t="s">
        <v>413</v>
      </c>
      <c r="E534" t="s">
        <v>34</v>
      </c>
      <c r="F534">
        <v>1</v>
      </c>
      <c r="G534">
        <v>1086</v>
      </c>
      <c r="H534">
        <v>153</v>
      </c>
      <c r="I534">
        <v>0.1</v>
      </c>
      <c r="J534">
        <v>2.1</v>
      </c>
      <c r="K534">
        <v>90</v>
      </c>
      <c r="L534">
        <v>17.7</v>
      </c>
      <c r="M534">
        <v>62</v>
      </c>
      <c r="N534">
        <v>40694</v>
      </c>
      <c r="O534">
        <v>554.6</v>
      </c>
      <c r="P534">
        <v>5296422</v>
      </c>
      <c r="Q534">
        <v>5458236</v>
      </c>
      <c r="R534">
        <v>-161814</v>
      </c>
      <c r="S534">
        <v>4877</v>
      </c>
      <c r="T534">
        <v>5026</v>
      </c>
      <c r="U534">
        <v>-149</v>
      </c>
      <c r="V534">
        <v>423</v>
      </c>
      <c r="W534">
        <v>8.4162355750099493</v>
      </c>
      <c r="X534">
        <v>7.3200738158704102</v>
      </c>
      <c r="Y534">
        <v>65.8</v>
      </c>
      <c r="Z534">
        <v>0</v>
      </c>
      <c r="AA534">
        <v>0</v>
      </c>
      <c r="AB534">
        <v>1</v>
      </c>
      <c r="AC534">
        <v>0</v>
      </c>
    </row>
    <row r="535" spans="1:29" x14ac:dyDescent="0.35">
      <c r="A535">
        <v>118843</v>
      </c>
      <c r="B535" t="s">
        <v>676</v>
      </c>
      <c r="C535" t="s">
        <v>667</v>
      </c>
      <c r="D535" t="s">
        <v>413</v>
      </c>
      <c r="E535" t="s">
        <v>41</v>
      </c>
      <c r="F535">
        <v>1</v>
      </c>
      <c r="G535">
        <v>1079</v>
      </c>
      <c r="H535">
        <v>124</v>
      </c>
      <c r="I535">
        <v>0.5</v>
      </c>
      <c r="J535">
        <v>1.3</v>
      </c>
      <c r="K535">
        <v>91.1</v>
      </c>
      <c r="L535">
        <v>20.2</v>
      </c>
      <c r="M535">
        <v>54</v>
      </c>
      <c r="N535">
        <v>38951</v>
      </c>
      <c r="O535">
        <v>554.6</v>
      </c>
      <c r="P535">
        <v>5609721</v>
      </c>
      <c r="Q535">
        <v>5499663</v>
      </c>
      <c r="R535">
        <v>110058</v>
      </c>
      <c r="S535">
        <v>5199</v>
      </c>
      <c r="T535">
        <v>5097</v>
      </c>
      <c r="U535">
        <v>102</v>
      </c>
      <c r="V535">
        <v>921</v>
      </c>
      <c r="W535">
        <v>18.0694526191878</v>
      </c>
      <c r="X535">
        <v>15.6568570879015</v>
      </c>
      <c r="Y535">
        <v>76.599999999999994</v>
      </c>
      <c r="Z535">
        <v>0</v>
      </c>
      <c r="AA535">
        <v>0</v>
      </c>
      <c r="AB535">
        <v>1</v>
      </c>
      <c r="AC535">
        <v>0</v>
      </c>
    </row>
    <row r="536" spans="1:29" x14ac:dyDescent="0.35">
      <c r="A536">
        <v>118879</v>
      </c>
      <c r="B536" t="s">
        <v>677</v>
      </c>
      <c r="C536" t="s">
        <v>667</v>
      </c>
      <c r="D536" t="s">
        <v>413</v>
      </c>
      <c r="E536" t="s">
        <v>32</v>
      </c>
      <c r="F536">
        <v>1</v>
      </c>
      <c r="G536">
        <v>730</v>
      </c>
      <c r="H536">
        <v>126</v>
      </c>
      <c r="I536">
        <v>1.5</v>
      </c>
      <c r="J536">
        <v>19.399999999999999</v>
      </c>
      <c r="K536">
        <v>91.4</v>
      </c>
      <c r="L536">
        <v>15.8</v>
      </c>
      <c r="M536">
        <v>47</v>
      </c>
      <c r="N536">
        <v>38783</v>
      </c>
      <c r="O536">
        <v>554.6</v>
      </c>
      <c r="P536">
        <v>5109270</v>
      </c>
      <c r="Q536">
        <v>5126790</v>
      </c>
      <c r="R536">
        <v>-17520</v>
      </c>
      <c r="S536">
        <v>6999</v>
      </c>
      <c r="T536">
        <v>7023</v>
      </c>
      <c r="U536">
        <v>-24</v>
      </c>
      <c r="V536">
        <v>291</v>
      </c>
      <c r="W536">
        <v>4.1435284066638198</v>
      </c>
      <c r="X536">
        <v>1.47163880554365</v>
      </c>
      <c r="Y536">
        <v>39.1</v>
      </c>
      <c r="Z536">
        <v>1</v>
      </c>
      <c r="AA536">
        <v>0</v>
      </c>
      <c r="AB536">
        <v>1</v>
      </c>
      <c r="AC536">
        <v>0</v>
      </c>
    </row>
    <row r="537" spans="1:29" x14ac:dyDescent="0.35">
      <c r="A537">
        <v>118882</v>
      </c>
      <c r="B537" t="s">
        <v>678</v>
      </c>
      <c r="C537" t="s">
        <v>667</v>
      </c>
      <c r="D537" t="s">
        <v>413</v>
      </c>
      <c r="E537" t="s">
        <v>32</v>
      </c>
      <c r="F537">
        <v>1</v>
      </c>
      <c r="G537">
        <v>870</v>
      </c>
      <c r="H537">
        <v>141</v>
      </c>
      <c r="I537">
        <v>2.2000000000000002</v>
      </c>
      <c r="J537">
        <v>11.8</v>
      </c>
      <c r="K537">
        <v>96.9</v>
      </c>
      <c r="L537">
        <v>13.9</v>
      </c>
      <c r="M537">
        <v>58</v>
      </c>
      <c r="N537">
        <v>36740</v>
      </c>
      <c r="O537">
        <v>554.6</v>
      </c>
      <c r="P537">
        <v>5434020</v>
      </c>
      <c r="Q537">
        <v>5438370</v>
      </c>
      <c r="R537">
        <v>-4350</v>
      </c>
      <c r="S537">
        <v>6246</v>
      </c>
      <c r="T537">
        <v>6251</v>
      </c>
      <c r="U537">
        <v>-5</v>
      </c>
      <c r="V537">
        <v>166</v>
      </c>
      <c r="W537">
        <v>2.6555751079827199</v>
      </c>
      <c r="X537">
        <v>1.0886967659302</v>
      </c>
      <c r="Y537">
        <v>32.1</v>
      </c>
      <c r="Z537">
        <v>1</v>
      </c>
      <c r="AA537">
        <v>0</v>
      </c>
      <c r="AB537">
        <v>1</v>
      </c>
      <c r="AC537">
        <v>0</v>
      </c>
    </row>
    <row r="538" spans="1:29" x14ac:dyDescent="0.35">
      <c r="A538">
        <v>118884</v>
      </c>
      <c r="B538" t="s">
        <v>679</v>
      </c>
      <c r="C538" t="s">
        <v>667</v>
      </c>
      <c r="D538" t="s">
        <v>413</v>
      </c>
      <c r="E538" t="s">
        <v>41</v>
      </c>
      <c r="F538">
        <v>1</v>
      </c>
      <c r="G538">
        <v>1139</v>
      </c>
      <c r="H538">
        <v>133</v>
      </c>
      <c r="I538">
        <v>2.1</v>
      </c>
      <c r="J538">
        <v>2.2000000000000002</v>
      </c>
      <c r="K538">
        <v>84.6</v>
      </c>
      <c r="L538">
        <v>17.8</v>
      </c>
      <c r="M538">
        <v>65</v>
      </c>
      <c r="N538">
        <v>40863</v>
      </c>
      <c r="O538">
        <v>554.6</v>
      </c>
      <c r="P538">
        <v>7725837</v>
      </c>
      <c r="Q538">
        <v>7619910</v>
      </c>
      <c r="R538">
        <v>105927</v>
      </c>
      <c r="S538">
        <v>6783</v>
      </c>
      <c r="T538">
        <v>6690</v>
      </c>
      <c r="U538">
        <v>93</v>
      </c>
      <c r="V538">
        <v>734</v>
      </c>
      <c r="W538">
        <v>10.9715994020927</v>
      </c>
      <c r="X538">
        <v>16.040100250626601</v>
      </c>
      <c r="Y538">
        <v>49.1</v>
      </c>
      <c r="Z538">
        <v>0</v>
      </c>
      <c r="AA538">
        <v>0</v>
      </c>
      <c r="AB538">
        <v>1</v>
      </c>
      <c r="AC538">
        <v>0</v>
      </c>
    </row>
    <row r="539" spans="1:29" x14ac:dyDescent="0.35">
      <c r="A539">
        <v>118897</v>
      </c>
      <c r="B539" t="s">
        <v>680</v>
      </c>
      <c r="C539" t="s">
        <v>667</v>
      </c>
      <c r="D539" t="s">
        <v>413</v>
      </c>
      <c r="E539" t="s">
        <v>32</v>
      </c>
      <c r="F539">
        <v>1</v>
      </c>
      <c r="G539">
        <v>648</v>
      </c>
      <c r="H539">
        <v>120</v>
      </c>
      <c r="I539">
        <v>16.2</v>
      </c>
      <c r="J539">
        <v>13.4</v>
      </c>
      <c r="K539">
        <v>96.7</v>
      </c>
      <c r="L539">
        <v>12.2</v>
      </c>
      <c r="M539">
        <v>59</v>
      </c>
      <c r="N539">
        <v>38455</v>
      </c>
      <c r="O539">
        <v>554.6</v>
      </c>
      <c r="P539">
        <v>5454864</v>
      </c>
      <c r="Q539">
        <v>5541696</v>
      </c>
      <c r="R539">
        <v>-86832</v>
      </c>
      <c r="S539">
        <v>8418</v>
      </c>
      <c r="T539">
        <v>8552</v>
      </c>
      <c r="U539">
        <v>-134</v>
      </c>
      <c r="V539">
        <v>380</v>
      </c>
      <c r="W539">
        <v>4.4434050514499503</v>
      </c>
      <c r="X539">
        <v>2.8629128058921398</v>
      </c>
      <c r="Y539">
        <v>35.6</v>
      </c>
      <c r="Z539">
        <v>1</v>
      </c>
      <c r="AA539">
        <v>0</v>
      </c>
      <c r="AB539">
        <v>1</v>
      </c>
      <c r="AC539">
        <v>0</v>
      </c>
    </row>
    <row r="540" spans="1:29" x14ac:dyDescent="0.35">
      <c r="A540">
        <v>118898</v>
      </c>
      <c r="B540" t="s">
        <v>681</v>
      </c>
      <c r="C540" t="s">
        <v>667</v>
      </c>
      <c r="D540" t="s">
        <v>413</v>
      </c>
      <c r="E540" t="s">
        <v>32</v>
      </c>
      <c r="F540">
        <v>1</v>
      </c>
      <c r="G540">
        <v>808</v>
      </c>
      <c r="H540">
        <v>148</v>
      </c>
      <c r="I540">
        <v>3.2</v>
      </c>
      <c r="J540">
        <v>9.6999999999999993</v>
      </c>
      <c r="K540">
        <v>90.8</v>
      </c>
      <c r="L540">
        <v>14.7</v>
      </c>
      <c r="M540">
        <v>58</v>
      </c>
      <c r="N540">
        <v>38919</v>
      </c>
      <c r="O540">
        <v>554.6</v>
      </c>
      <c r="P540">
        <v>4284016</v>
      </c>
      <c r="Q540">
        <v>4494096</v>
      </c>
      <c r="R540">
        <v>-210080</v>
      </c>
      <c r="S540">
        <v>5302</v>
      </c>
      <c r="T540">
        <v>5562</v>
      </c>
      <c r="U540">
        <v>-260</v>
      </c>
      <c r="V540">
        <v>140</v>
      </c>
      <c r="W540">
        <v>2.5170801869831001</v>
      </c>
      <c r="X540">
        <v>4.1493775933609998</v>
      </c>
      <c r="Y540">
        <v>38.299999999999997</v>
      </c>
      <c r="Z540">
        <v>1</v>
      </c>
      <c r="AA540">
        <v>0</v>
      </c>
      <c r="AB540">
        <v>1</v>
      </c>
      <c r="AC540">
        <v>0</v>
      </c>
    </row>
    <row r="541" spans="1:29" x14ac:dyDescent="0.35">
      <c r="A541">
        <v>118903</v>
      </c>
      <c r="B541" t="s">
        <v>682</v>
      </c>
      <c r="C541" t="s">
        <v>667</v>
      </c>
      <c r="D541" t="s">
        <v>413</v>
      </c>
      <c r="E541" t="s">
        <v>32</v>
      </c>
      <c r="F541">
        <v>1</v>
      </c>
      <c r="G541">
        <v>820</v>
      </c>
      <c r="H541">
        <v>126</v>
      </c>
      <c r="I541">
        <v>3.6</v>
      </c>
      <c r="J541">
        <v>20.3</v>
      </c>
      <c r="K541">
        <v>94.2</v>
      </c>
      <c r="L541">
        <v>17.399999999999999</v>
      </c>
      <c r="M541">
        <v>47</v>
      </c>
      <c r="N541">
        <v>42219</v>
      </c>
      <c r="O541">
        <v>554.6</v>
      </c>
      <c r="P541">
        <v>5500560</v>
      </c>
      <c r="Q541">
        <v>5566980</v>
      </c>
      <c r="R541">
        <v>-66420</v>
      </c>
      <c r="S541">
        <v>6708</v>
      </c>
      <c r="T541">
        <v>6789</v>
      </c>
      <c r="U541">
        <v>-81</v>
      </c>
      <c r="V541">
        <v>228</v>
      </c>
      <c r="W541">
        <v>3.35837384003535</v>
      </c>
      <c r="X541">
        <v>3.9355992844364902</v>
      </c>
      <c r="Y541">
        <v>39.200000000000003</v>
      </c>
      <c r="Z541">
        <v>1</v>
      </c>
      <c r="AA541">
        <v>0</v>
      </c>
      <c r="AB541">
        <v>1</v>
      </c>
      <c r="AC541">
        <v>0</v>
      </c>
    </row>
    <row r="542" spans="1:29" x14ac:dyDescent="0.35">
      <c r="A542">
        <v>118908</v>
      </c>
      <c r="B542" t="s">
        <v>683</v>
      </c>
      <c r="C542" t="s">
        <v>684</v>
      </c>
      <c r="D542" t="s">
        <v>413</v>
      </c>
      <c r="E542" t="s">
        <v>32</v>
      </c>
      <c r="F542">
        <v>1</v>
      </c>
      <c r="G542">
        <v>828</v>
      </c>
      <c r="H542">
        <v>113</v>
      </c>
      <c r="I542">
        <v>0.4</v>
      </c>
      <c r="J542">
        <v>16.3</v>
      </c>
      <c r="K542">
        <v>74.8</v>
      </c>
      <c r="L542">
        <v>15.4</v>
      </c>
      <c r="M542">
        <v>54</v>
      </c>
      <c r="N542">
        <v>35200</v>
      </c>
      <c r="O542">
        <v>565</v>
      </c>
      <c r="P542">
        <v>4852908</v>
      </c>
      <c r="Q542">
        <v>5128632</v>
      </c>
      <c r="R542">
        <v>-275724</v>
      </c>
      <c r="S542">
        <v>5861</v>
      </c>
      <c r="T542">
        <v>6194</v>
      </c>
      <c r="U542">
        <v>-333</v>
      </c>
      <c r="V542">
        <v>244</v>
      </c>
      <c r="W542">
        <v>3.9392960929932199</v>
      </c>
      <c r="X542">
        <v>1.5355741341068101</v>
      </c>
      <c r="Y542">
        <v>38</v>
      </c>
      <c r="Z542">
        <v>1</v>
      </c>
      <c r="AA542">
        <v>0</v>
      </c>
      <c r="AB542">
        <v>1</v>
      </c>
      <c r="AC542">
        <v>0</v>
      </c>
    </row>
    <row r="543" spans="1:29" x14ac:dyDescent="0.35">
      <c r="A543">
        <v>118919</v>
      </c>
      <c r="B543" t="s">
        <v>685</v>
      </c>
      <c r="C543" t="s">
        <v>667</v>
      </c>
      <c r="D543" t="s">
        <v>413</v>
      </c>
      <c r="E543" t="s">
        <v>32</v>
      </c>
      <c r="F543">
        <v>1</v>
      </c>
      <c r="G543">
        <v>1209</v>
      </c>
      <c r="H543">
        <v>200</v>
      </c>
      <c r="I543">
        <v>2</v>
      </c>
      <c r="J543">
        <v>13.8</v>
      </c>
      <c r="K543">
        <v>94.6</v>
      </c>
      <c r="L543">
        <v>15.5</v>
      </c>
      <c r="M543">
        <v>87</v>
      </c>
      <c r="N543">
        <v>38806</v>
      </c>
      <c r="O543">
        <v>554.6</v>
      </c>
      <c r="P543">
        <v>7009782</v>
      </c>
      <c r="Q543">
        <v>7071441</v>
      </c>
      <c r="R543">
        <v>-61659</v>
      </c>
      <c r="S543">
        <v>5798</v>
      </c>
      <c r="T543">
        <v>5849</v>
      </c>
      <c r="U543">
        <v>-51</v>
      </c>
      <c r="V543">
        <v>260</v>
      </c>
      <c r="W543">
        <v>4.4452043084287904</v>
      </c>
      <c r="X543">
        <v>1.43152811314246</v>
      </c>
      <c r="Y543">
        <v>39.700000000000003</v>
      </c>
      <c r="Z543">
        <v>1</v>
      </c>
      <c r="AA543">
        <v>1</v>
      </c>
      <c r="AB543">
        <v>1</v>
      </c>
      <c r="AC543">
        <v>0</v>
      </c>
    </row>
    <row r="544" spans="1:29" x14ac:dyDescent="0.35">
      <c r="A544">
        <v>118928</v>
      </c>
      <c r="B544" t="s">
        <v>686</v>
      </c>
      <c r="C544" t="s">
        <v>667</v>
      </c>
      <c r="D544" t="s">
        <v>413</v>
      </c>
      <c r="E544" t="s">
        <v>41</v>
      </c>
      <c r="F544">
        <v>1</v>
      </c>
      <c r="G544">
        <v>988</v>
      </c>
      <c r="H544">
        <v>160</v>
      </c>
      <c r="I544">
        <v>1.3</v>
      </c>
      <c r="J544">
        <v>13.5</v>
      </c>
      <c r="K544">
        <v>82.4</v>
      </c>
      <c r="L544">
        <v>16</v>
      </c>
      <c r="M544">
        <v>61</v>
      </c>
      <c r="N544">
        <v>39564</v>
      </c>
      <c r="O544">
        <v>554.6</v>
      </c>
      <c r="P544">
        <v>6423976</v>
      </c>
      <c r="Q544">
        <v>6259968</v>
      </c>
      <c r="R544">
        <v>164008</v>
      </c>
      <c r="S544">
        <v>6502</v>
      </c>
      <c r="T544">
        <v>6336</v>
      </c>
      <c r="U544">
        <v>166</v>
      </c>
      <c r="V544">
        <v>293</v>
      </c>
      <c r="W544">
        <v>4.6243686868686904</v>
      </c>
      <c r="X544">
        <v>0.96893263611196501</v>
      </c>
      <c r="Y544">
        <v>36.700000000000003</v>
      </c>
      <c r="Z544">
        <v>0</v>
      </c>
      <c r="AA544">
        <v>0</v>
      </c>
      <c r="AB544">
        <v>1</v>
      </c>
      <c r="AC544">
        <v>0</v>
      </c>
    </row>
    <row r="545" spans="1:29" x14ac:dyDescent="0.35">
      <c r="A545">
        <v>118931</v>
      </c>
      <c r="B545" t="s">
        <v>687</v>
      </c>
      <c r="C545" t="s">
        <v>667</v>
      </c>
      <c r="D545" t="s">
        <v>413</v>
      </c>
      <c r="E545" t="s">
        <v>41</v>
      </c>
      <c r="F545">
        <v>1</v>
      </c>
      <c r="G545">
        <v>792</v>
      </c>
      <c r="H545">
        <v>114</v>
      </c>
      <c r="I545">
        <v>0.3</v>
      </c>
      <c r="J545">
        <v>4.8</v>
      </c>
      <c r="K545">
        <v>93.2</v>
      </c>
      <c r="L545">
        <v>17.899999999999999</v>
      </c>
      <c r="M545">
        <v>44</v>
      </c>
      <c r="N545">
        <v>38404</v>
      </c>
      <c r="O545">
        <v>554.6</v>
      </c>
      <c r="P545">
        <v>3807144</v>
      </c>
      <c r="Q545">
        <v>3568752</v>
      </c>
      <c r="R545">
        <v>238392</v>
      </c>
      <c r="S545">
        <v>4807</v>
      </c>
      <c r="T545">
        <v>4506</v>
      </c>
      <c r="U545">
        <v>301</v>
      </c>
      <c r="V545">
        <v>310</v>
      </c>
      <c r="W545">
        <v>6.87971593430981</v>
      </c>
      <c r="X545">
        <v>5.9288537549407101</v>
      </c>
      <c r="Y545">
        <v>57.4</v>
      </c>
      <c r="Z545">
        <v>0</v>
      </c>
      <c r="AA545">
        <v>0</v>
      </c>
      <c r="AB545">
        <v>1</v>
      </c>
      <c r="AC545">
        <v>0</v>
      </c>
    </row>
    <row r="546" spans="1:29" x14ac:dyDescent="0.35">
      <c r="A546">
        <v>118933</v>
      </c>
      <c r="B546" t="s">
        <v>688</v>
      </c>
      <c r="C546" t="s">
        <v>667</v>
      </c>
      <c r="D546" t="s">
        <v>413</v>
      </c>
      <c r="E546" t="s">
        <v>32</v>
      </c>
      <c r="F546">
        <v>1</v>
      </c>
      <c r="G546">
        <v>1135</v>
      </c>
      <c r="H546">
        <v>162</v>
      </c>
      <c r="I546">
        <v>0.9</v>
      </c>
      <c r="J546">
        <v>10.199999999999999</v>
      </c>
      <c r="K546">
        <v>59.3</v>
      </c>
      <c r="L546">
        <v>14.3</v>
      </c>
      <c r="M546">
        <v>79</v>
      </c>
      <c r="N546">
        <v>39900</v>
      </c>
      <c r="O546">
        <v>554.6</v>
      </c>
      <c r="P546">
        <v>7111910</v>
      </c>
      <c r="Q546">
        <v>7047215</v>
      </c>
      <c r="R546">
        <v>64695</v>
      </c>
      <c r="S546">
        <v>6266</v>
      </c>
      <c r="T546">
        <v>6209</v>
      </c>
      <c r="U546">
        <v>57</v>
      </c>
      <c r="V546">
        <v>312</v>
      </c>
      <c r="W546">
        <v>5.0249637622805601</v>
      </c>
      <c r="X546">
        <v>0.79795722949249903</v>
      </c>
      <c r="Y546">
        <v>41.3</v>
      </c>
      <c r="Z546">
        <v>1</v>
      </c>
      <c r="AA546">
        <v>0</v>
      </c>
      <c r="AB546">
        <v>1</v>
      </c>
      <c r="AC546">
        <v>0</v>
      </c>
    </row>
    <row r="547" spans="1:29" x14ac:dyDescent="0.35">
      <c r="A547">
        <v>119707</v>
      </c>
      <c r="B547" t="s">
        <v>689</v>
      </c>
      <c r="C547" t="s">
        <v>690</v>
      </c>
      <c r="D547" t="s">
        <v>233</v>
      </c>
      <c r="E547" t="s">
        <v>32</v>
      </c>
      <c r="F547">
        <v>1</v>
      </c>
      <c r="G547">
        <v>719</v>
      </c>
      <c r="H547">
        <v>151</v>
      </c>
      <c r="I547">
        <v>2.7</v>
      </c>
      <c r="J547">
        <v>20.5</v>
      </c>
      <c r="K547">
        <v>94.4</v>
      </c>
      <c r="L547">
        <v>12.6</v>
      </c>
      <c r="M547">
        <v>55</v>
      </c>
      <c r="N547">
        <v>40610</v>
      </c>
      <c r="O547">
        <v>497</v>
      </c>
      <c r="P547">
        <v>4551989</v>
      </c>
      <c r="Q547">
        <v>4425445</v>
      </c>
      <c r="R547">
        <v>126544</v>
      </c>
      <c r="S547">
        <v>6331</v>
      </c>
      <c r="T547">
        <v>6155</v>
      </c>
      <c r="U547">
        <v>176</v>
      </c>
      <c r="V547">
        <v>71</v>
      </c>
      <c r="W547">
        <v>1.15353371242892</v>
      </c>
      <c r="X547">
        <v>3.60132680461223</v>
      </c>
      <c r="Y547">
        <v>44.1</v>
      </c>
      <c r="Z547">
        <v>1</v>
      </c>
      <c r="AA547">
        <v>0</v>
      </c>
      <c r="AB547">
        <v>0</v>
      </c>
      <c r="AC547">
        <v>0</v>
      </c>
    </row>
    <row r="548" spans="1:29" x14ac:dyDescent="0.35">
      <c r="A548">
        <v>119714</v>
      </c>
      <c r="B548" t="s">
        <v>691</v>
      </c>
      <c r="C548" t="s">
        <v>690</v>
      </c>
      <c r="D548" t="s">
        <v>233</v>
      </c>
      <c r="E548" t="s">
        <v>32</v>
      </c>
      <c r="F548">
        <v>1</v>
      </c>
      <c r="G548">
        <v>819</v>
      </c>
      <c r="H548">
        <v>152</v>
      </c>
      <c r="I548">
        <v>1.7</v>
      </c>
      <c r="J548">
        <v>16</v>
      </c>
      <c r="K548">
        <v>99.6</v>
      </c>
      <c r="L548">
        <v>15.3</v>
      </c>
      <c r="M548">
        <v>53</v>
      </c>
      <c r="N548">
        <v>38519</v>
      </c>
      <c r="O548">
        <v>497</v>
      </c>
      <c r="P548">
        <v>4495491</v>
      </c>
      <c r="Q548">
        <v>4497129</v>
      </c>
      <c r="R548">
        <v>-1638</v>
      </c>
      <c r="S548">
        <v>5489</v>
      </c>
      <c r="T548">
        <v>5491</v>
      </c>
      <c r="U548">
        <v>-2</v>
      </c>
      <c r="V548">
        <v>255</v>
      </c>
      <c r="W548">
        <v>4.6439628482972104</v>
      </c>
      <c r="X548">
        <v>2.3319366004736701</v>
      </c>
      <c r="Y548">
        <v>45.1</v>
      </c>
      <c r="Z548">
        <v>1</v>
      </c>
      <c r="AA548">
        <v>0</v>
      </c>
      <c r="AB548">
        <v>0</v>
      </c>
      <c r="AC548">
        <v>0</v>
      </c>
    </row>
    <row r="549" spans="1:29" x14ac:dyDescent="0.35">
      <c r="A549">
        <v>119716</v>
      </c>
      <c r="B549" t="s">
        <v>692</v>
      </c>
      <c r="C549" t="s">
        <v>690</v>
      </c>
      <c r="D549" t="s">
        <v>233</v>
      </c>
      <c r="E549" t="s">
        <v>32</v>
      </c>
      <c r="F549">
        <v>1</v>
      </c>
      <c r="G549">
        <v>1198</v>
      </c>
      <c r="H549">
        <v>238</v>
      </c>
      <c r="I549">
        <v>0.8</v>
      </c>
      <c r="J549">
        <v>5.4</v>
      </c>
      <c r="K549">
        <v>96.4</v>
      </c>
      <c r="L549">
        <v>16.600000000000001</v>
      </c>
      <c r="M549">
        <v>72</v>
      </c>
      <c r="N549">
        <v>38929</v>
      </c>
      <c r="O549">
        <v>497</v>
      </c>
      <c r="P549">
        <v>5877388</v>
      </c>
      <c r="Q549">
        <v>6084642</v>
      </c>
      <c r="R549">
        <v>-207254</v>
      </c>
      <c r="S549">
        <v>4906</v>
      </c>
      <c r="T549">
        <v>5079</v>
      </c>
      <c r="U549">
        <v>-173</v>
      </c>
      <c r="V549">
        <v>327</v>
      </c>
      <c r="W549">
        <v>6.4382752510336703</v>
      </c>
      <c r="X549">
        <v>3.9339584182633498</v>
      </c>
      <c r="Y549">
        <v>45.9</v>
      </c>
      <c r="Z549">
        <v>1</v>
      </c>
      <c r="AA549">
        <v>0</v>
      </c>
      <c r="AB549">
        <v>0</v>
      </c>
      <c r="AC549">
        <v>0</v>
      </c>
    </row>
    <row r="550" spans="1:29" x14ac:dyDescent="0.35">
      <c r="A550">
        <v>119721</v>
      </c>
      <c r="B550" t="s">
        <v>693</v>
      </c>
      <c r="C550" t="s">
        <v>690</v>
      </c>
      <c r="D550" t="s">
        <v>233</v>
      </c>
      <c r="E550" t="s">
        <v>32</v>
      </c>
      <c r="F550">
        <v>1</v>
      </c>
      <c r="G550">
        <v>578</v>
      </c>
      <c r="H550">
        <v>97</v>
      </c>
      <c r="I550">
        <v>0.7</v>
      </c>
      <c r="J550">
        <v>22.1</v>
      </c>
      <c r="K550">
        <v>85.2</v>
      </c>
      <c r="L550">
        <v>14</v>
      </c>
      <c r="M550">
        <v>40</v>
      </c>
      <c r="N550">
        <v>41419</v>
      </c>
      <c r="O550">
        <v>497</v>
      </c>
      <c r="P550">
        <v>3529268</v>
      </c>
      <c r="Q550">
        <v>3718274</v>
      </c>
      <c r="R550">
        <v>-189006</v>
      </c>
      <c r="S550">
        <v>6106</v>
      </c>
      <c r="T550">
        <v>6433</v>
      </c>
      <c r="U550">
        <v>-327</v>
      </c>
      <c r="V550">
        <v>70</v>
      </c>
      <c r="W550">
        <v>1.08813928182807</v>
      </c>
      <c r="X550">
        <v>0.50769734687192902</v>
      </c>
      <c r="Y550">
        <v>40.799999999999997</v>
      </c>
      <c r="Z550">
        <v>1</v>
      </c>
      <c r="AA550">
        <v>0</v>
      </c>
      <c r="AB550">
        <v>0</v>
      </c>
      <c r="AC550">
        <v>0</v>
      </c>
    </row>
    <row r="551" spans="1:29" x14ac:dyDescent="0.35">
      <c r="A551">
        <v>119722</v>
      </c>
      <c r="B551" t="s">
        <v>694</v>
      </c>
      <c r="C551" t="s">
        <v>690</v>
      </c>
      <c r="D551" t="s">
        <v>233</v>
      </c>
      <c r="E551" t="s">
        <v>32</v>
      </c>
      <c r="F551">
        <v>1</v>
      </c>
      <c r="G551">
        <v>875</v>
      </c>
      <c r="H551">
        <v>140</v>
      </c>
      <c r="I551">
        <v>1.8</v>
      </c>
      <c r="J551">
        <v>12</v>
      </c>
      <c r="K551">
        <v>91.6</v>
      </c>
      <c r="L551">
        <v>15.3</v>
      </c>
      <c r="M551">
        <v>59</v>
      </c>
      <c r="N551">
        <v>40581</v>
      </c>
      <c r="O551">
        <v>497</v>
      </c>
      <c r="P551">
        <v>4826500</v>
      </c>
      <c r="Q551">
        <v>4844875</v>
      </c>
      <c r="R551">
        <v>-18375</v>
      </c>
      <c r="S551">
        <v>5516</v>
      </c>
      <c r="T551">
        <v>5537</v>
      </c>
      <c r="U551">
        <v>-21</v>
      </c>
      <c r="V551">
        <v>177</v>
      </c>
      <c r="W551">
        <v>3.1966769008488298</v>
      </c>
      <c r="X551">
        <v>1.12400290065265</v>
      </c>
      <c r="Y551">
        <v>41.2</v>
      </c>
      <c r="Z551">
        <v>1</v>
      </c>
      <c r="AA551">
        <v>0</v>
      </c>
      <c r="AB551">
        <v>1</v>
      </c>
      <c r="AC551">
        <v>0</v>
      </c>
    </row>
    <row r="552" spans="1:29" x14ac:dyDescent="0.35">
      <c r="A552">
        <v>119723</v>
      </c>
      <c r="B552" t="s">
        <v>695</v>
      </c>
      <c r="C552" t="s">
        <v>690</v>
      </c>
      <c r="D552" t="s">
        <v>233</v>
      </c>
      <c r="E552" t="s">
        <v>32</v>
      </c>
      <c r="F552">
        <v>1</v>
      </c>
      <c r="G552">
        <v>364</v>
      </c>
      <c r="H552">
        <v>79</v>
      </c>
      <c r="I552">
        <v>3</v>
      </c>
      <c r="J552">
        <v>19.2</v>
      </c>
      <c r="K552">
        <v>96.8</v>
      </c>
      <c r="L552">
        <v>15.2</v>
      </c>
      <c r="M552">
        <v>24</v>
      </c>
      <c r="N552">
        <v>40949</v>
      </c>
      <c r="O552">
        <v>497</v>
      </c>
      <c r="P552">
        <v>2284464</v>
      </c>
      <c r="Q552">
        <v>2493036</v>
      </c>
      <c r="R552">
        <v>-208572</v>
      </c>
      <c r="S552">
        <v>6276</v>
      </c>
      <c r="T552">
        <v>6849</v>
      </c>
      <c r="U552">
        <v>-573</v>
      </c>
      <c r="V552">
        <v>115</v>
      </c>
      <c r="W552">
        <v>1.6790772375529299</v>
      </c>
      <c r="X552">
        <v>2.6290630975143401</v>
      </c>
      <c r="Y552">
        <v>37</v>
      </c>
      <c r="Z552">
        <v>1</v>
      </c>
      <c r="AA552">
        <v>0</v>
      </c>
      <c r="AB552">
        <v>0</v>
      </c>
      <c r="AC552">
        <v>0</v>
      </c>
    </row>
    <row r="553" spans="1:29" x14ac:dyDescent="0.35">
      <c r="A553">
        <v>119740</v>
      </c>
      <c r="B553" t="s">
        <v>696</v>
      </c>
      <c r="C553" t="s">
        <v>690</v>
      </c>
      <c r="D553" t="s">
        <v>233</v>
      </c>
      <c r="E553" t="s">
        <v>32</v>
      </c>
      <c r="F553">
        <v>1</v>
      </c>
      <c r="G553">
        <v>1388</v>
      </c>
      <c r="H553">
        <v>275</v>
      </c>
      <c r="I553">
        <v>0.9</v>
      </c>
      <c r="J553">
        <v>9.5</v>
      </c>
      <c r="K553">
        <v>97.4</v>
      </c>
      <c r="L553">
        <v>17.2</v>
      </c>
      <c r="M553">
        <v>83</v>
      </c>
      <c r="N553">
        <v>41642</v>
      </c>
      <c r="O553">
        <v>497</v>
      </c>
      <c r="P553">
        <v>7431352</v>
      </c>
      <c r="Q553">
        <v>7706176</v>
      </c>
      <c r="R553">
        <v>-274824</v>
      </c>
      <c r="S553">
        <v>5354</v>
      </c>
      <c r="T553">
        <v>5552</v>
      </c>
      <c r="U553">
        <v>-198</v>
      </c>
      <c r="V553">
        <v>206</v>
      </c>
      <c r="W553">
        <v>3.7103746397694501</v>
      </c>
      <c r="X553">
        <v>6.1262607396339197</v>
      </c>
      <c r="Y553">
        <v>49.2</v>
      </c>
      <c r="Z553">
        <v>1</v>
      </c>
      <c r="AA553">
        <v>0</v>
      </c>
      <c r="AB553">
        <v>0</v>
      </c>
      <c r="AC553">
        <v>0</v>
      </c>
    </row>
    <row r="554" spans="1:29" x14ac:dyDescent="0.35">
      <c r="A554">
        <v>119743</v>
      </c>
      <c r="B554" t="s">
        <v>697</v>
      </c>
      <c r="C554" t="s">
        <v>690</v>
      </c>
      <c r="D554" t="s">
        <v>233</v>
      </c>
      <c r="E554" t="s">
        <v>32</v>
      </c>
      <c r="F554">
        <v>1</v>
      </c>
      <c r="G554">
        <v>685</v>
      </c>
      <c r="H554">
        <v>129</v>
      </c>
      <c r="I554">
        <v>2.1</v>
      </c>
      <c r="J554">
        <v>13.2</v>
      </c>
      <c r="K554">
        <v>97.7</v>
      </c>
      <c r="L554">
        <v>15.2</v>
      </c>
      <c r="M554">
        <v>46</v>
      </c>
      <c r="N554">
        <v>39730</v>
      </c>
      <c r="O554">
        <v>497</v>
      </c>
      <c r="P554">
        <v>3949710</v>
      </c>
      <c r="Q554">
        <v>3929160</v>
      </c>
      <c r="R554">
        <v>20550</v>
      </c>
      <c r="S554">
        <v>5766</v>
      </c>
      <c r="T554">
        <v>5736</v>
      </c>
      <c r="U554">
        <v>30</v>
      </c>
      <c r="V554">
        <v>324</v>
      </c>
      <c r="W554">
        <v>5.6485355648535602</v>
      </c>
      <c r="X554">
        <v>3.9368713146028398</v>
      </c>
      <c r="Y554">
        <v>39.799999999999997</v>
      </c>
      <c r="Z554">
        <v>1</v>
      </c>
      <c r="AA554">
        <v>0</v>
      </c>
      <c r="AB554">
        <v>0</v>
      </c>
      <c r="AC554">
        <v>0</v>
      </c>
    </row>
    <row r="555" spans="1:29" x14ac:dyDescent="0.35">
      <c r="A555">
        <v>119744</v>
      </c>
      <c r="B555" t="s">
        <v>698</v>
      </c>
      <c r="C555" t="s">
        <v>690</v>
      </c>
      <c r="D555" t="s">
        <v>233</v>
      </c>
      <c r="E555" t="s">
        <v>32</v>
      </c>
      <c r="F555">
        <v>1</v>
      </c>
      <c r="G555">
        <v>1164</v>
      </c>
      <c r="H555">
        <v>197</v>
      </c>
      <c r="I555">
        <v>0.6</v>
      </c>
      <c r="J555">
        <v>10.7</v>
      </c>
      <c r="K555">
        <v>95.9</v>
      </c>
      <c r="L555">
        <v>15.1</v>
      </c>
      <c r="M555">
        <v>79</v>
      </c>
      <c r="N555">
        <v>38045</v>
      </c>
      <c r="O555">
        <v>497</v>
      </c>
      <c r="P555">
        <v>6201792</v>
      </c>
      <c r="Q555">
        <v>6405492</v>
      </c>
      <c r="R555">
        <v>-203700</v>
      </c>
      <c r="S555">
        <v>5328</v>
      </c>
      <c r="T555">
        <v>5503</v>
      </c>
      <c r="U555">
        <v>-175</v>
      </c>
      <c r="V555">
        <v>288</v>
      </c>
      <c r="W555">
        <v>5.2335089950935796</v>
      </c>
      <c r="X555">
        <v>4.0915915915915901</v>
      </c>
      <c r="Y555">
        <v>40</v>
      </c>
      <c r="Z555">
        <v>1</v>
      </c>
      <c r="AA555">
        <v>0</v>
      </c>
      <c r="AB555">
        <v>1</v>
      </c>
      <c r="AC555">
        <v>0</v>
      </c>
    </row>
    <row r="556" spans="1:29" x14ac:dyDescent="0.35">
      <c r="A556">
        <v>119745</v>
      </c>
      <c r="B556" t="s">
        <v>699</v>
      </c>
      <c r="C556" t="s">
        <v>690</v>
      </c>
      <c r="D556" t="s">
        <v>233</v>
      </c>
      <c r="E556" t="s">
        <v>32</v>
      </c>
      <c r="F556">
        <v>1</v>
      </c>
      <c r="G556">
        <v>381</v>
      </c>
      <c r="H556">
        <v>82</v>
      </c>
      <c r="I556">
        <v>1.2</v>
      </c>
      <c r="J556">
        <v>30.1</v>
      </c>
      <c r="K556">
        <v>98.1</v>
      </c>
      <c r="L556">
        <v>14.2</v>
      </c>
      <c r="M556">
        <v>23</v>
      </c>
      <c r="N556">
        <v>43184</v>
      </c>
      <c r="O556">
        <v>497</v>
      </c>
      <c r="P556">
        <v>2878455</v>
      </c>
      <c r="Q556">
        <v>2867406</v>
      </c>
      <c r="R556">
        <v>11049</v>
      </c>
      <c r="S556">
        <v>7555</v>
      </c>
      <c r="T556">
        <v>7526</v>
      </c>
      <c r="U556">
        <v>29</v>
      </c>
      <c r="V556">
        <v>226</v>
      </c>
      <c r="W556">
        <v>3.00292319957481</v>
      </c>
      <c r="X556">
        <v>16.055592322964898</v>
      </c>
      <c r="Y556">
        <v>30.2</v>
      </c>
      <c r="Z556">
        <v>1</v>
      </c>
      <c r="AA556">
        <v>0</v>
      </c>
      <c r="AB556">
        <v>0</v>
      </c>
      <c r="AC556">
        <v>0</v>
      </c>
    </row>
    <row r="557" spans="1:29" x14ac:dyDescent="0.35">
      <c r="A557">
        <v>119749</v>
      </c>
      <c r="B557" t="s">
        <v>700</v>
      </c>
      <c r="C557" t="s">
        <v>690</v>
      </c>
      <c r="D557" t="s">
        <v>233</v>
      </c>
      <c r="E557" t="s">
        <v>32</v>
      </c>
      <c r="F557">
        <v>1</v>
      </c>
      <c r="G557">
        <v>720</v>
      </c>
      <c r="H557">
        <v>144</v>
      </c>
      <c r="I557">
        <v>0.1</v>
      </c>
      <c r="J557">
        <v>9.9</v>
      </c>
      <c r="K557">
        <v>100</v>
      </c>
      <c r="L557">
        <v>14.9</v>
      </c>
      <c r="M557">
        <v>51</v>
      </c>
      <c r="N557">
        <v>40503</v>
      </c>
      <c r="O557">
        <v>497</v>
      </c>
      <c r="P557">
        <v>3860640</v>
      </c>
      <c r="Q557">
        <v>4024800</v>
      </c>
      <c r="R557">
        <v>-164160</v>
      </c>
      <c r="S557">
        <v>5362</v>
      </c>
      <c r="T557">
        <v>5590</v>
      </c>
      <c r="U557">
        <v>-228</v>
      </c>
      <c r="V557">
        <v>135</v>
      </c>
      <c r="W557">
        <v>2.41502683363148</v>
      </c>
      <c r="X557">
        <v>1.56657963446475</v>
      </c>
      <c r="Y557">
        <v>40.799999999999997</v>
      </c>
      <c r="Z557">
        <v>1</v>
      </c>
      <c r="AA557">
        <v>0</v>
      </c>
      <c r="AB557">
        <v>0</v>
      </c>
      <c r="AC557">
        <v>0</v>
      </c>
    </row>
    <row r="558" spans="1:29" x14ac:dyDescent="0.35">
      <c r="A558">
        <v>119751</v>
      </c>
      <c r="B558" t="s">
        <v>701</v>
      </c>
      <c r="C558" t="s">
        <v>690</v>
      </c>
      <c r="D558" t="s">
        <v>233</v>
      </c>
      <c r="E558" t="s">
        <v>32</v>
      </c>
      <c r="F558">
        <v>1</v>
      </c>
      <c r="G558">
        <v>626</v>
      </c>
      <c r="H558">
        <v>142</v>
      </c>
      <c r="I558">
        <v>1.7</v>
      </c>
      <c r="J558">
        <v>15.5</v>
      </c>
      <c r="K558">
        <v>96.3</v>
      </c>
      <c r="L558">
        <v>16.100000000000001</v>
      </c>
      <c r="M558">
        <v>44</v>
      </c>
      <c r="N558">
        <v>41088</v>
      </c>
      <c r="O558">
        <v>497</v>
      </c>
      <c r="P558">
        <v>3383530</v>
      </c>
      <c r="Q558">
        <v>3628296</v>
      </c>
      <c r="R558">
        <v>-244766</v>
      </c>
      <c r="S558">
        <v>5405</v>
      </c>
      <c r="T558">
        <v>5796</v>
      </c>
      <c r="U558">
        <v>-391</v>
      </c>
      <c r="V558">
        <v>131</v>
      </c>
      <c r="W558">
        <v>2.2601794340924801</v>
      </c>
      <c r="X558">
        <v>1.4801110083256199</v>
      </c>
      <c r="Y558">
        <v>46.9</v>
      </c>
      <c r="Z558">
        <v>1</v>
      </c>
      <c r="AA558">
        <v>0</v>
      </c>
      <c r="AB558">
        <v>0</v>
      </c>
      <c r="AC558">
        <v>0</v>
      </c>
    </row>
    <row r="559" spans="1:29" x14ac:dyDescent="0.35">
      <c r="A559">
        <v>119753</v>
      </c>
      <c r="B559" t="s">
        <v>702</v>
      </c>
      <c r="C559" t="s">
        <v>690</v>
      </c>
      <c r="D559" t="s">
        <v>233</v>
      </c>
      <c r="E559" t="s">
        <v>32</v>
      </c>
      <c r="F559">
        <v>1</v>
      </c>
      <c r="G559">
        <v>563</v>
      </c>
      <c r="H559">
        <v>90</v>
      </c>
      <c r="I559">
        <v>1.5</v>
      </c>
      <c r="J559">
        <v>14.2</v>
      </c>
      <c r="K559">
        <v>99.3</v>
      </c>
      <c r="L559">
        <v>17.5</v>
      </c>
      <c r="M559">
        <v>34</v>
      </c>
      <c r="N559">
        <v>39572</v>
      </c>
      <c r="O559">
        <v>497</v>
      </c>
      <c r="P559">
        <v>3167438</v>
      </c>
      <c r="Q559">
        <v>3039637</v>
      </c>
      <c r="R559">
        <v>127801</v>
      </c>
      <c r="S559">
        <v>5626</v>
      </c>
      <c r="T559">
        <v>5399</v>
      </c>
      <c r="U559">
        <v>227</v>
      </c>
      <c r="V559">
        <v>110</v>
      </c>
      <c r="W559">
        <v>2.0374143359881498</v>
      </c>
      <c r="X559">
        <v>0.87095627444009904</v>
      </c>
      <c r="Y559">
        <v>45.5</v>
      </c>
      <c r="Z559">
        <v>1</v>
      </c>
      <c r="AA559">
        <v>0</v>
      </c>
      <c r="AB559">
        <v>0</v>
      </c>
      <c r="AC559">
        <v>0</v>
      </c>
    </row>
    <row r="560" spans="1:29" x14ac:dyDescent="0.35">
      <c r="A560">
        <v>119757</v>
      </c>
      <c r="B560" t="s">
        <v>703</v>
      </c>
      <c r="C560" t="s">
        <v>690</v>
      </c>
      <c r="D560" t="s">
        <v>233</v>
      </c>
      <c r="E560" t="s">
        <v>32</v>
      </c>
      <c r="F560">
        <v>1</v>
      </c>
      <c r="G560">
        <v>782</v>
      </c>
      <c r="H560">
        <v>151</v>
      </c>
      <c r="I560">
        <v>0.8</v>
      </c>
      <c r="J560">
        <v>13.2</v>
      </c>
      <c r="K560">
        <v>74.7</v>
      </c>
      <c r="L560">
        <v>15.2</v>
      </c>
      <c r="M560">
        <v>52</v>
      </c>
      <c r="N560">
        <v>38742</v>
      </c>
      <c r="O560">
        <v>497</v>
      </c>
      <c r="P560">
        <v>4400314</v>
      </c>
      <c r="Q560">
        <v>4494154</v>
      </c>
      <c r="R560">
        <v>-93840</v>
      </c>
      <c r="S560">
        <v>5627</v>
      </c>
      <c r="T560">
        <v>5747</v>
      </c>
      <c r="U560">
        <v>-120</v>
      </c>
      <c r="V560">
        <v>244</v>
      </c>
      <c r="W560">
        <v>4.2456934052549196</v>
      </c>
      <c r="X560">
        <v>1.4217167229429499</v>
      </c>
      <c r="Y560">
        <v>43.2</v>
      </c>
      <c r="Z560">
        <v>1</v>
      </c>
      <c r="AA560">
        <v>0</v>
      </c>
      <c r="AB560">
        <v>0</v>
      </c>
      <c r="AC560">
        <v>0</v>
      </c>
    </row>
    <row r="561" spans="1:29" x14ac:dyDescent="0.35">
      <c r="A561">
        <v>119759</v>
      </c>
      <c r="B561" t="s">
        <v>704</v>
      </c>
      <c r="C561" t="s">
        <v>690</v>
      </c>
      <c r="D561" t="s">
        <v>233</v>
      </c>
      <c r="E561" t="s">
        <v>32</v>
      </c>
      <c r="F561">
        <v>1</v>
      </c>
      <c r="G561">
        <v>897</v>
      </c>
      <c r="H561">
        <v>179</v>
      </c>
      <c r="I561">
        <v>1.4</v>
      </c>
      <c r="J561">
        <v>5.5</v>
      </c>
      <c r="K561">
        <v>96.1</v>
      </c>
      <c r="L561">
        <v>19.399999999999999</v>
      </c>
      <c r="M561">
        <v>46</v>
      </c>
      <c r="N561">
        <v>42118</v>
      </c>
      <c r="O561">
        <v>497</v>
      </c>
      <c r="P561">
        <v>4638387</v>
      </c>
      <c r="Q561">
        <v>4624932</v>
      </c>
      <c r="R561">
        <v>13455</v>
      </c>
      <c r="S561">
        <v>5171</v>
      </c>
      <c r="T561">
        <v>5156</v>
      </c>
      <c r="U561">
        <v>15</v>
      </c>
      <c r="V561">
        <v>313</v>
      </c>
      <c r="W561">
        <v>6.0705973622963496</v>
      </c>
      <c r="X561">
        <v>2.7460839296074302</v>
      </c>
      <c r="Y561">
        <v>55.3</v>
      </c>
      <c r="Z561">
        <v>1</v>
      </c>
      <c r="AA561">
        <v>0</v>
      </c>
      <c r="AB561">
        <v>0</v>
      </c>
      <c r="AC561">
        <v>0</v>
      </c>
    </row>
    <row r="562" spans="1:29" x14ac:dyDescent="0.35">
      <c r="A562">
        <v>119761</v>
      </c>
      <c r="B562" t="s">
        <v>705</v>
      </c>
      <c r="C562" t="s">
        <v>690</v>
      </c>
      <c r="D562" t="s">
        <v>233</v>
      </c>
      <c r="E562" t="s">
        <v>32</v>
      </c>
      <c r="F562">
        <v>1</v>
      </c>
      <c r="G562">
        <v>1442</v>
      </c>
      <c r="H562">
        <v>231</v>
      </c>
      <c r="I562">
        <v>1.3</v>
      </c>
      <c r="J562">
        <v>16.8</v>
      </c>
      <c r="K562">
        <v>95.8</v>
      </c>
      <c r="L562">
        <v>13.4</v>
      </c>
      <c r="M562">
        <v>105</v>
      </c>
      <c r="N562">
        <v>39867</v>
      </c>
      <c r="O562">
        <v>497</v>
      </c>
      <c r="P562">
        <v>8091062</v>
      </c>
      <c r="Q562">
        <v>8157394</v>
      </c>
      <c r="R562">
        <v>-66332</v>
      </c>
      <c r="S562">
        <v>5611</v>
      </c>
      <c r="T562">
        <v>5657</v>
      </c>
      <c r="U562">
        <v>-46</v>
      </c>
      <c r="V562">
        <v>210</v>
      </c>
      <c r="W562">
        <v>3.7122149549231001</v>
      </c>
      <c r="X562">
        <v>1.2653715915166599</v>
      </c>
      <c r="Y562">
        <v>41.7</v>
      </c>
      <c r="Z562">
        <v>1</v>
      </c>
      <c r="AA562">
        <v>0</v>
      </c>
      <c r="AB562">
        <v>1</v>
      </c>
      <c r="AC562">
        <v>0</v>
      </c>
    </row>
    <row r="563" spans="1:29" x14ac:dyDescent="0.35">
      <c r="A563">
        <v>119765</v>
      </c>
      <c r="B563" t="s">
        <v>706</v>
      </c>
      <c r="C563" t="s">
        <v>690</v>
      </c>
      <c r="D563" t="s">
        <v>233</v>
      </c>
      <c r="E563" t="s">
        <v>34</v>
      </c>
      <c r="F563">
        <v>1</v>
      </c>
      <c r="G563">
        <v>695</v>
      </c>
      <c r="H563">
        <v>118</v>
      </c>
      <c r="I563">
        <v>1.4</v>
      </c>
      <c r="J563">
        <v>5.4</v>
      </c>
      <c r="K563">
        <v>89.8</v>
      </c>
      <c r="L563">
        <v>18.5</v>
      </c>
      <c r="M563">
        <v>39</v>
      </c>
      <c r="N563">
        <v>40752</v>
      </c>
      <c r="O563">
        <v>497</v>
      </c>
      <c r="P563">
        <v>3636240</v>
      </c>
      <c r="Q563">
        <v>3659870</v>
      </c>
      <c r="R563">
        <v>-23630</v>
      </c>
      <c r="S563">
        <v>5232</v>
      </c>
      <c r="T563">
        <v>5266</v>
      </c>
      <c r="U563">
        <v>-34</v>
      </c>
      <c r="V563">
        <v>182</v>
      </c>
      <c r="W563">
        <v>3.4561336878085802</v>
      </c>
      <c r="X563">
        <v>4.2622324159021403</v>
      </c>
      <c r="Y563">
        <v>55.7</v>
      </c>
      <c r="Z563">
        <v>0</v>
      </c>
      <c r="AA563">
        <v>0</v>
      </c>
      <c r="AB563">
        <v>0</v>
      </c>
      <c r="AC563">
        <v>0</v>
      </c>
    </row>
    <row r="564" spans="1:29" x14ac:dyDescent="0.35">
      <c r="A564">
        <v>119767</v>
      </c>
      <c r="B564" t="s">
        <v>707</v>
      </c>
      <c r="C564" t="s">
        <v>690</v>
      </c>
      <c r="D564" t="s">
        <v>233</v>
      </c>
      <c r="E564" t="s">
        <v>32</v>
      </c>
      <c r="F564">
        <v>1</v>
      </c>
      <c r="G564">
        <v>1556</v>
      </c>
      <c r="H564">
        <v>249</v>
      </c>
      <c r="I564">
        <v>1.4</v>
      </c>
      <c r="J564">
        <v>8.5</v>
      </c>
      <c r="K564">
        <v>92</v>
      </c>
      <c r="L564">
        <v>16.2</v>
      </c>
      <c r="M564">
        <v>96</v>
      </c>
      <c r="N564">
        <v>40952</v>
      </c>
      <c r="O564">
        <v>497</v>
      </c>
      <c r="P564">
        <v>8221904</v>
      </c>
      <c r="Q564">
        <v>8374392</v>
      </c>
      <c r="R564">
        <v>-152488</v>
      </c>
      <c r="S564">
        <v>5284</v>
      </c>
      <c r="T564">
        <v>5382</v>
      </c>
      <c r="U564">
        <v>-98</v>
      </c>
      <c r="V564">
        <v>209</v>
      </c>
      <c r="W564">
        <v>3.8833147528799699</v>
      </c>
      <c r="X564">
        <v>2.0628311884935702</v>
      </c>
      <c r="Y564">
        <v>47.4</v>
      </c>
      <c r="Z564">
        <v>1</v>
      </c>
      <c r="AA564">
        <v>0</v>
      </c>
      <c r="AB564">
        <v>1</v>
      </c>
      <c r="AC564">
        <v>0</v>
      </c>
    </row>
    <row r="565" spans="1:29" x14ac:dyDescent="0.35">
      <c r="A565">
        <v>119770</v>
      </c>
      <c r="B565" t="s">
        <v>708</v>
      </c>
      <c r="C565" t="s">
        <v>690</v>
      </c>
      <c r="D565" t="s">
        <v>233</v>
      </c>
      <c r="E565" t="s">
        <v>32</v>
      </c>
      <c r="F565">
        <v>1</v>
      </c>
      <c r="G565">
        <v>716</v>
      </c>
      <c r="H565">
        <v>133</v>
      </c>
      <c r="I565">
        <v>2.4</v>
      </c>
      <c r="J565">
        <v>23.1</v>
      </c>
      <c r="K565">
        <v>93.5</v>
      </c>
      <c r="L565">
        <v>13.8</v>
      </c>
      <c r="M565">
        <v>49</v>
      </c>
      <c r="N565">
        <v>42233</v>
      </c>
      <c r="O565">
        <v>497</v>
      </c>
      <c r="P565">
        <v>4232276</v>
      </c>
      <c r="Q565">
        <v>4515096</v>
      </c>
      <c r="R565">
        <v>-282820</v>
      </c>
      <c r="S565">
        <v>5911</v>
      </c>
      <c r="T565">
        <v>6306</v>
      </c>
      <c r="U565">
        <v>-395</v>
      </c>
      <c r="V565">
        <v>315</v>
      </c>
      <c r="W565">
        <v>4.9952426260704099</v>
      </c>
      <c r="X565">
        <v>2.26695990526138</v>
      </c>
      <c r="Y565">
        <v>36.1</v>
      </c>
      <c r="Z565">
        <v>1</v>
      </c>
      <c r="AA565">
        <v>0</v>
      </c>
      <c r="AB565">
        <v>0</v>
      </c>
      <c r="AC565">
        <v>0</v>
      </c>
    </row>
    <row r="566" spans="1:29" x14ac:dyDescent="0.35">
      <c r="A566">
        <v>119771</v>
      </c>
      <c r="B566" t="s">
        <v>709</v>
      </c>
      <c r="C566" t="s">
        <v>690</v>
      </c>
      <c r="D566" t="s">
        <v>233</v>
      </c>
      <c r="E566" t="s">
        <v>32</v>
      </c>
      <c r="F566">
        <v>1</v>
      </c>
      <c r="G566">
        <v>672</v>
      </c>
      <c r="H566">
        <v>100</v>
      </c>
      <c r="I566">
        <v>0.6</v>
      </c>
      <c r="J566">
        <v>37.700000000000003</v>
      </c>
      <c r="K566">
        <v>98.6</v>
      </c>
      <c r="L566">
        <v>17.5</v>
      </c>
      <c r="M566">
        <v>41</v>
      </c>
      <c r="N566">
        <v>40769</v>
      </c>
      <c r="O566">
        <v>497</v>
      </c>
      <c r="P566">
        <v>4481568</v>
      </c>
      <c r="Q566">
        <v>4295424</v>
      </c>
      <c r="R566">
        <v>186144</v>
      </c>
      <c r="S566">
        <v>6669</v>
      </c>
      <c r="T566">
        <v>6392</v>
      </c>
      <c r="U566">
        <v>277</v>
      </c>
      <c r="V566">
        <v>186</v>
      </c>
      <c r="W566">
        <v>2.9098873591990002</v>
      </c>
      <c r="X566">
        <v>2.2192232718548501</v>
      </c>
      <c r="Y566">
        <v>37.799999999999997</v>
      </c>
      <c r="Z566">
        <v>1</v>
      </c>
      <c r="AA566">
        <v>0</v>
      </c>
      <c r="AB566">
        <v>1</v>
      </c>
      <c r="AC566">
        <v>0</v>
      </c>
    </row>
    <row r="567" spans="1:29" x14ac:dyDescent="0.35">
      <c r="A567">
        <v>119773</v>
      </c>
      <c r="B567" t="s">
        <v>710</v>
      </c>
      <c r="C567" t="s">
        <v>690</v>
      </c>
      <c r="D567" t="s">
        <v>233</v>
      </c>
      <c r="E567" t="s">
        <v>32</v>
      </c>
      <c r="F567">
        <v>1</v>
      </c>
      <c r="G567">
        <v>574</v>
      </c>
      <c r="H567">
        <v>94</v>
      </c>
      <c r="I567">
        <v>1.2</v>
      </c>
      <c r="J567">
        <v>27.4</v>
      </c>
      <c r="K567">
        <v>58.2</v>
      </c>
      <c r="L567">
        <v>13.2</v>
      </c>
      <c r="M567">
        <v>43</v>
      </c>
      <c r="N567">
        <v>42210</v>
      </c>
      <c r="O567">
        <v>497</v>
      </c>
      <c r="P567">
        <v>4028332</v>
      </c>
      <c r="Q567">
        <v>4028332</v>
      </c>
      <c r="R567">
        <v>0</v>
      </c>
      <c r="S567">
        <v>7018</v>
      </c>
      <c r="T567">
        <v>7018</v>
      </c>
      <c r="U567">
        <v>0</v>
      </c>
      <c r="V567">
        <v>465</v>
      </c>
      <c r="W567">
        <v>6.6258193217440899</v>
      </c>
      <c r="X567">
        <v>1.35366201196922</v>
      </c>
      <c r="Y567">
        <v>35.9</v>
      </c>
      <c r="Z567">
        <v>1</v>
      </c>
      <c r="AA567">
        <v>0</v>
      </c>
      <c r="AB567">
        <v>1</v>
      </c>
      <c r="AC567">
        <v>0</v>
      </c>
    </row>
    <row r="568" spans="1:29" x14ac:dyDescent="0.35">
      <c r="A568">
        <v>119774</v>
      </c>
      <c r="B568" t="s">
        <v>711</v>
      </c>
      <c r="C568" t="s">
        <v>690</v>
      </c>
      <c r="D568" t="s">
        <v>233</v>
      </c>
      <c r="E568" t="s">
        <v>32</v>
      </c>
      <c r="F568">
        <v>1</v>
      </c>
      <c r="G568">
        <v>622</v>
      </c>
      <c r="H568">
        <v>120</v>
      </c>
      <c r="I568">
        <v>1.3</v>
      </c>
      <c r="J568">
        <v>34.700000000000003</v>
      </c>
      <c r="K568">
        <v>91.2</v>
      </c>
      <c r="L568">
        <v>13.4</v>
      </c>
      <c r="M568">
        <v>47</v>
      </c>
      <c r="N568">
        <v>41318</v>
      </c>
      <c r="O568">
        <v>497</v>
      </c>
      <c r="P568">
        <v>4248882</v>
      </c>
      <c r="Q568">
        <v>4261322</v>
      </c>
      <c r="R568">
        <v>-12440</v>
      </c>
      <c r="S568">
        <v>6831</v>
      </c>
      <c r="T568">
        <v>6851</v>
      </c>
      <c r="U568">
        <v>-20</v>
      </c>
      <c r="V568">
        <v>163</v>
      </c>
      <c r="W568">
        <v>2.3792147131805601</v>
      </c>
      <c r="X568">
        <v>0.87834870443566104</v>
      </c>
      <c r="Y568">
        <v>39.1</v>
      </c>
      <c r="Z568">
        <v>1</v>
      </c>
      <c r="AA568">
        <v>0</v>
      </c>
      <c r="AB568">
        <v>0</v>
      </c>
      <c r="AC568">
        <v>0</v>
      </c>
    </row>
    <row r="569" spans="1:29" x14ac:dyDescent="0.35">
      <c r="A569">
        <v>119775</v>
      </c>
      <c r="B569" t="s">
        <v>712</v>
      </c>
      <c r="C569" t="s">
        <v>690</v>
      </c>
      <c r="D569" t="s">
        <v>233</v>
      </c>
      <c r="E569" t="s">
        <v>32</v>
      </c>
      <c r="F569">
        <v>1</v>
      </c>
      <c r="G569">
        <v>928</v>
      </c>
      <c r="H569">
        <v>185</v>
      </c>
      <c r="I569">
        <v>0.6</v>
      </c>
      <c r="J569">
        <v>5.8</v>
      </c>
      <c r="K569">
        <v>98.6</v>
      </c>
      <c r="L569">
        <v>17.399999999999999</v>
      </c>
      <c r="M569">
        <v>53</v>
      </c>
      <c r="N569">
        <v>40192</v>
      </c>
      <c r="O569">
        <v>497</v>
      </c>
      <c r="P569">
        <v>4573184</v>
      </c>
      <c r="Q569">
        <v>4556480</v>
      </c>
      <c r="R569">
        <v>16704</v>
      </c>
      <c r="S569">
        <v>4928</v>
      </c>
      <c r="T569">
        <v>4910</v>
      </c>
      <c r="U569">
        <v>18</v>
      </c>
      <c r="V569">
        <v>63</v>
      </c>
      <c r="W569">
        <v>1.2830957230142599</v>
      </c>
      <c r="X569">
        <v>1.40016233766234</v>
      </c>
      <c r="Y569">
        <v>46.7</v>
      </c>
      <c r="Z569">
        <v>1</v>
      </c>
      <c r="AA569">
        <v>0</v>
      </c>
      <c r="AB569">
        <v>0</v>
      </c>
      <c r="AC569">
        <v>0</v>
      </c>
    </row>
    <row r="570" spans="1:29" x14ac:dyDescent="0.35">
      <c r="A570">
        <v>119779</v>
      </c>
      <c r="B570" t="s">
        <v>52</v>
      </c>
      <c r="C570" t="s">
        <v>690</v>
      </c>
      <c r="D570" t="s">
        <v>233</v>
      </c>
      <c r="E570" t="s">
        <v>32</v>
      </c>
      <c r="F570">
        <v>1</v>
      </c>
      <c r="G570">
        <v>883</v>
      </c>
      <c r="H570">
        <v>171</v>
      </c>
      <c r="I570">
        <v>1.4</v>
      </c>
      <c r="J570">
        <v>8</v>
      </c>
      <c r="K570">
        <v>89.5</v>
      </c>
      <c r="L570">
        <v>16.100000000000001</v>
      </c>
      <c r="M570">
        <v>55</v>
      </c>
      <c r="N570">
        <v>38939</v>
      </c>
      <c r="O570">
        <v>497</v>
      </c>
      <c r="P570">
        <v>4886522</v>
      </c>
      <c r="Q570">
        <v>4811467</v>
      </c>
      <c r="R570">
        <v>75055</v>
      </c>
      <c r="S570">
        <v>5534</v>
      </c>
      <c r="T570">
        <v>5449</v>
      </c>
      <c r="U570">
        <v>85</v>
      </c>
      <c r="V570">
        <v>356</v>
      </c>
      <c r="W570">
        <v>6.53330886401175</v>
      </c>
      <c r="X570">
        <v>8.5652331044452499</v>
      </c>
      <c r="Y570">
        <v>49.1</v>
      </c>
      <c r="Z570">
        <v>1</v>
      </c>
      <c r="AA570">
        <v>0</v>
      </c>
      <c r="AB570">
        <v>0</v>
      </c>
      <c r="AC570">
        <v>0</v>
      </c>
    </row>
    <row r="571" spans="1:29" x14ac:dyDescent="0.35">
      <c r="A571">
        <v>119780</v>
      </c>
      <c r="B571" t="s">
        <v>713</v>
      </c>
      <c r="C571" t="s">
        <v>690</v>
      </c>
      <c r="D571" t="s">
        <v>233</v>
      </c>
      <c r="E571" t="s">
        <v>32</v>
      </c>
      <c r="F571">
        <v>1</v>
      </c>
      <c r="G571">
        <v>673</v>
      </c>
      <c r="H571">
        <v>147</v>
      </c>
      <c r="I571">
        <v>0.3</v>
      </c>
      <c r="J571">
        <v>31.5</v>
      </c>
      <c r="K571">
        <v>88.9</v>
      </c>
      <c r="L571">
        <v>15.1</v>
      </c>
      <c r="M571">
        <v>42</v>
      </c>
      <c r="N571">
        <v>41689</v>
      </c>
      <c r="O571">
        <v>497</v>
      </c>
      <c r="P571">
        <v>4289029</v>
      </c>
      <c r="Q571">
        <v>4307200</v>
      </c>
      <c r="R571">
        <v>-18171</v>
      </c>
      <c r="S571">
        <v>6373</v>
      </c>
      <c r="T571">
        <v>6400</v>
      </c>
      <c r="U571">
        <v>-27</v>
      </c>
      <c r="V571">
        <v>171</v>
      </c>
      <c r="W571">
        <v>2.671875</v>
      </c>
      <c r="X571">
        <v>3.4677545896751898</v>
      </c>
      <c r="Y571">
        <v>37.9</v>
      </c>
      <c r="Z571">
        <v>1</v>
      </c>
      <c r="AA571">
        <v>0</v>
      </c>
      <c r="AB571">
        <v>0</v>
      </c>
      <c r="AC571">
        <v>0</v>
      </c>
    </row>
    <row r="572" spans="1:29" x14ac:dyDescent="0.35">
      <c r="A572">
        <v>119781</v>
      </c>
      <c r="B572" t="s">
        <v>714</v>
      </c>
      <c r="C572" t="s">
        <v>690</v>
      </c>
      <c r="D572" t="s">
        <v>233</v>
      </c>
      <c r="E572" t="s">
        <v>32</v>
      </c>
      <c r="F572">
        <v>1</v>
      </c>
      <c r="G572">
        <v>270</v>
      </c>
      <c r="H572">
        <v>52</v>
      </c>
      <c r="I572">
        <v>1.8</v>
      </c>
      <c r="J572">
        <v>27.2</v>
      </c>
      <c r="K572">
        <v>59.6</v>
      </c>
      <c r="L572">
        <v>11.8</v>
      </c>
      <c r="M572">
        <v>23</v>
      </c>
      <c r="N572">
        <v>40568</v>
      </c>
      <c r="O572">
        <v>497</v>
      </c>
      <c r="P572">
        <v>2038230</v>
      </c>
      <c r="Q572">
        <v>2086290</v>
      </c>
      <c r="R572">
        <v>-48060</v>
      </c>
      <c r="S572">
        <v>7549</v>
      </c>
      <c r="T572">
        <v>7727</v>
      </c>
      <c r="U572">
        <v>-178</v>
      </c>
      <c r="V572">
        <v>219</v>
      </c>
      <c r="W572">
        <v>2.834217678271</v>
      </c>
      <c r="X572">
        <v>1.9472777851370999</v>
      </c>
      <c r="Y572">
        <v>38.1</v>
      </c>
      <c r="Z572">
        <v>1</v>
      </c>
      <c r="AA572">
        <v>0</v>
      </c>
      <c r="AB572">
        <v>0</v>
      </c>
      <c r="AC572">
        <v>0</v>
      </c>
    </row>
    <row r="573" spans="1:29" x14ac:dyDescent="0.35">
      <c r="A573">
        <v>119782</v>
      </c>
      <c r="B573" t="s">
        <v>715</v>
      </c>
      <c r="C573" t="s">
        <v>690</v>
      </c>
      <c r="D573" t="s">
        <v>233</v>
      </c>
      <c r="E573" t="s">
        <v>32</v>
      </c>
      <c r="F573">
        <v>1</v>
      </c>
      <c r="G573">
        <v>848</v>
      </c>
      <c r="H573">
        <v>158</v>
      </c>
      <c r="I573">
        <v>1.9</v>
      </c>
      <c r="J573">
        <v>15.9</v>
      </c>
      <c r="K573">
        <v>95.5</v>
      </c>
      <c r="L573">
        <v>14.7</v>
      </c>
      <c r="M573">
        <v>60</v>
      </c>
      <c r="N573">
        <v>39114</v>
      </c>
      <c r="O573">
        <v>497</v>
      </c>
      <c r="P573">
        <v>4933664</v>
      </c>
      <c r="Q573">
        <v>5208416</v>
      </c>
      <c r="R573">
        <v>-274752</v>
      </c>
      <c r="S573">
        <v>5818</v>
      </c>
      <c r="T573">
        <v>6142</v>
      </c>
      <c r="U573">
        <v>-324</v>
      </c>
      <c r="V573">
        <v>330</v>
      </c>
      <c r="W573">
        <v>5.3728427222403097</v>
      </c>
      <c r="X573">
        <v>1.9594362323822601</v>
      </c>
      <c r="Y573">
        <v>42.1</v>
      </c>
      <c r="Z573">
        <v>1</v>
      </c>
      <c r="AA573">
        <v>0</v>
      </c>
      <c r="AB573">
        <v>0</v>
      </c>
      <c r="AC573">
        <v>0</v>
      </c>
    </row>
    <row r="574" spans="1:29" x14ac:dyDescent="0.35">
      <c r="A574">
        <v>119784</v>
      </c>
      <c r="B574" t="s">
        <v>716</v>
      </c>
      <c r="C574" t="s">
        <v>690</v>
      </c>
      <c r="D574" t="s">
        <v>233</v>
      </c>
      <c r="E574" t="s">
        <v>32</v>
      </c>
      <c r="F574">
        <v>1</v>
      </c>
      <c r="G574">
        <v>683</v>
      </c>
      <c r="H574">
        <v>155</v>
      </c>
      <c r="I574">
        <v>0.7</v>
      </c>
      <c r="J574">
        <v>11.8</v>
      </c>
      <c r="K574">
        <v>93.5</v>
      </c>
      <c r="L574">
        <v>15</v>
      </c>
      <c r="M574">
        <v>46</v>
      </c>
      <c r="N574">
        <v>40497</v>
      </c>
      <c r="O574">
        <v>497</v>
      </c>
      <c r="P574">
        <v>3794748</v>
      </c>
      <c r="Q574">
        <v>3963449</v>
      </c>
      <c r="R574">
        <v>-168701</v>
      </c>
      <c r="S574">
        <v>5556</v>
      </c>
      <c r="T574">
        <v>5803</v>
      </c>
      <c r="U574">
        <v>-247</v>
      </c>
      <c r="V574">
        <v>172</v>
      </c>
      <c r="W574">
        <v>2.9639841461313101</v>
      </c>
      <c r="X574">
        <v>3.1317494600432001</v>
      </c>
      <c r="Y574">
        <v>43.7</v>
      </c>
      <c r="Z574">
        <v>1</v>
      </c>
      <c r="AA574">
        <v>0</v>
      </c>
      <c r="AB574">
        <v>0</v>
      </c>
      <c r="AC574">
        <v>0</v>
      </c>
    </row>
    <row r="575" spans="1:29" x14ac:dyDescent="0.35">
      <c r="A575">
        <v>119785</v>
      </c>
      <c r="B575" t="s">
        <v>717</v>
      </c>
      <c r="C575" t="s">
        <v>690</v>
      </c>
      <c r="D575" t="s">
        <v>233</v>
      </c>
      <c r="E575" t="s">
        <v>32</v>
      </c>
      <c r="F575">
        <v>1</v>
      </c>
      <c r="G575">
        <v>733</v>
      </c>
      <c r="H575">
        <v>141</v>
      </c>
      <c r="I575">
        <v>1.6</v>
      </c>
      <c r="J575">
        <v>11.1</v>
      </c>
      <c r="K575">
        <v>86.9</v>
      </c>
      <c r="L575">
        <v>15.7</v>
      </c>
      <c r="M575">
        <v>48</v>
      </c>
      <c r="N575">
        <v>41923</v>
      </c>
      <c r="O575">
        <v>497</v>
      </c>
      <c r="P575">
        <v>3939875</v>
      </c>
      <c r="Q575">
        <v>4013175</v>
      </c>
      <c r="R575">
        <v>-73300</v>
      </c>
      <c r="S575">
        <v>5375</v>
      </c>
      <c r="T575">
        <v>5475</v>
      </c>
      <c r="U575">
        <v>-100</v>
      </c>
      <c r="V575">
        <v>90</v>
      </c>
      <c r="W575">
        <v>1.6438356164383601</v>
      </c>
      <c r="X575">
        <v>0.372093023255814</v>
      </c>
      <c r="Y575">
        <v>41</v>
      </c>
      <c r="Z575">
        <v>1</v>
      </c>
      <c r="AA575">
        <v>0</v>
      </c>
      <c r="AB575">
        <v>0</v>
      </c>
      <c r="AC575">
        <v>0</v>
      </c>
    </row>
    <row r="576" spans="1:29" x14ac:dyDescent="0.35">
      <c r="A576">
        <v>119788</v>
      </c>
      <c r="B576" t="s">
        <v>718</v>
      </c>
      <c r="C576" t="s">
        <v>690</v>
      </c>
      <c r="D576" t="s">
        <v>233</v>
      </c>
      <c r="E576" t="s">
        <v>32</v>
      </c>
      <c r="F576">
        <v>1</v>
      </c>
      <c r="G576">
        <v>792</v>
      </c>
      <c r="H576">
        <v>146</v>
      </c>
      <c r="I576">
        <v>2.6</v>
      </c>
      <c r="J576">
        <v>7.3</v>
      </c>
      <c r="K576">
        <v>98.4</v>
      </c>
      <c r="L576">
        <v>17.399999999999999</v>
      </c>
      <c r="M576">
        <v>46</v>
      </c>
      <c r="N576">
        <v>42390</v>
      </c>
      <c r="O576">
        <v>497</v>
      </c>
      <c r="P576">
        <v>3918024</v>
      </c>
      <c r="Q576">
        <v>4062960</v>
      </c>
      <c r="R576">
        <v>-144936</v>
      </c>
      <c r="S576">
        <v>4947</v>
      </c>
      <c r="T576">
        <v>5130</v>
      </c>
      <c r="U576">
        <v>-183</v>
      </c>
      <c r="V576">
        <v>319</v>
      </c>
      <c r="W576">
        <v>6.2183235867446403</v>
      </c>
      <c r="X576">
        <v>1.3947847180109201</v>
      </c>
      <c r="Y576">
        <v>46.9</v>
      </c>
      <c r="Z576">
        <v>1</v>
      </c>
      <c r="AA576">
        <v>0</v>
      </c>
      <c r="AB576">
        <v>0</v>
      </c>
      <c r="AC576">
        <v>0</v>
      </c>
    </row>
    <row r="577" spans="1:29" x14ac:dyDescent="0.35">
      <c r="A577">
        <v>119789</v>
      </c>
      <c r="B577" t="s">
        <v>719</v>
      </c>
      <c r="C577" t="s">
        <v>690</v>
      </c>
      <c r="D577" t="s">
        <v>233</v>
      </c>
      <c r="E577" t="s">
        <v>32</v>
      </c>
      <c r="F577">
        <v>1</v>
      </c>
      <c r="G577">
        <v>768</v>
      </c>
      <c r="H577">
        <v>150</v>
      </c>
      <c r="I577">
        <v>1.3</v>
      </c>
      <c r="J577">
        <v>6.5</v>
      </c>
      <c r="K577">
        <v>99.2</v>
      </c>
      <c r="L577">
        <v>19.100000000000001</v>
      </c>
      <c r="M577">
        <v>41</v>
      </c>
      <c r="N577">
        <v>40166</v>
      </c>
      <c r="O577">
        <v>497</v>
      </c>
      <c r="P577">
        <v>3836160</v>
      </c>
      <c r="Q577">
        <v>3761664</v>
      </c>
      <c r="R577">
        <v>74496</v>
      </c>
      <c r="S577">
        <v>4995</v>
      </c>
      <c r="T577">
        <v>4898</v>
      </c>
      <c r="U577">
        <v>97</v>
      </c>
      <c r="V577">
        <v>253</v>
      </c>
      <c r="W577">
        <v>5.1653736218864799</v>
      </c>
      <c r="X577">
        <v>2.1821821821821801</v>
      </c>
      <c r="Y577">
        <v>49</v>
      </c>
      <c r="Z577">
        <v>1</v>
      </c>
      <c r="AA577">
        <v>0</v>
      </c>
      <c r="AB577">
        <v>0</v>
      </c>
      <c r="AC577">
        <v>0</v>
      </c>
    </row>
    <row r="578" spans="1:29" x14ac:dyDescent="0.35">
      <c r="A578">
        <v>119790</v>
      </c>
      <c r="B578" t="s">
        <v>720</v>
      </c>
      <c r="C578" t="s">
        <v>721</v>
      </c>
      <c r="D578" t="s">
        <v>233</v>
      </c>
      <c r="E578" t="s">
        <v>32</v>
      </c>
      <c r="F578">
        <v>1</v>
      </c>
      <c r="G578">
        <v>727</v>
      </c>
      <c r="H578">
        <v>155</v>
      </c>
      <c r="I578">
        <v>0</v>
      </c>
      <c r="J578">
        <v>26.6</v>
      </c>
      <c r="K578">
        <v>76.2</v>
      </c>
      <c r="L578">
        <v>13.6</v>
      </c>
      <c r="M578">
        <v>54</v>
      </c>
      <c r="N578">
        <v>42527</v>
      </c>
      <c r="O578">
        <v>445.2</v>
      </c>
      <c r="P578">
        <v>5182783</v>
      </c>
      <c r="Q578">
        <v>5736757</v>
      </c>
      <c r="R578">
        <v>-553974</v>
      </c>
      <c r="S578">
        <v>7129</v>
      </c>
      <c r="T578">
        <v>7891</v>
      </c>
      <c r="U578">
        <v>-762</v>
      </c>
      <c r="V578">
        <v>149</v>
      </c>
      <c r="W578">
        <v>1.8882270941579</v>
      </c>
      <c r="X578">
        <v>1.66923832234535</v>
      </c>
      <c r="Y578">
        <v>39.9</v>
      </c>
      <c r="Z578">
        <v>1</v>
      </c>
      <c r="AA578">
        <v>0</v>
      </c>
      <c r="AB578">
        <v>0</v>
      </c>
      <c r="AC578">
        <v>0</v>
      </c>
    </row>
    <row r="579" spans="1:29" x14ac:dyDescent="0.35">
      <c r="A579">
        <v>119792</v>
      </c>
      <c r="B579" t="s">
        <v>718</v>
      </c>
      <c r="C579" t="s">
        <v>690</v>
      </c>
      <c r="D579" t="s">
        <v>233</v>
      </c>
      <c r="E579" t="s">
        <v>32</v>
      </c>
      <c r="F579">
        <v>1</v>
      </c>
      <c r="G579">
        <v>695</v>
      </c>
      <c r="H579">
        <v>129</v>
      </c>
      <c r="I579">
        <v>1.7</v>
      </c>
      <c r="J579">
        <v>6.6</v>
      </c>
      <c r="K579">
        <v>97.4</v>
      </c>
      <c r="L579">
        <v>15.9</v>
      </c>
      <c r="M579">
        <v>43</v>
      </c>
      <c r="N579">
        <v>41640</v>
      </c>
      <c r="O579">
        <v>497</v>
      </c>
      <c r="P579">
        <v>3363105</v>
      </c>
      <c r="Q579">
        <v>3468050</v>
      </c>
      <c r="R579">
        <v>-104945</v>
      </c>
      <c r="S579">
        <v>4839</v>
      </c>
      <c r="T579">
        <v>4990</v>
      </c>
      <c r="U579">
        <v>-151</v>
      </c>
      <c r="V579">
        <v>238</v>
      </c>
      <c r="W579">
        <v>4.7695390781563098</v>
      </c>
      <c r="X579">
        <v>3.30646827856995</v>
      </c>
      <c r="Y579">
        <v>51.5</v>
      </c>
      <c r="Z579">
        <v>1</v>
      </c>
      <c r="AA579">
        <v>0</v>
      </c>
      <c r="AB579">
        <v>0</v>
      </c>
      <c r="AC579">
        <v>0</v>
      </c>
    </row>
    <row r="580" spans="1:29" x14ac:dyDescent="0.35">
      <c r="A580">
        <v>119793</v>
      </c>
      <c r="B580" t="s">
        <v>722</v>
      </c>
      <c r="C580" t="s">
        <v>721</v>
      </c>
      <c r="D580" t="s">
        <v>233</v>
      </c>
      <c r="E580" t="s">
        <v>32</v>
      </c>
      <c r="F580">
        <v>1</v>
      </c>
      <c r="G580">
        <v>994</v>
      </c>
      <c r="H580">
        <v>181</v>
      </c>
      <c r="I580">
        <v>0.6</v>
      </c>
      <c r="J580">
        <v>8.8000000000000007</v>
      </c>
      <c r="K580">
        <v>96.6</v>
      </c>
      <c r="L580">
        <v>15</v>
      </c>
      <c r="M580">
        <v>67</v>
      </c>
      <c r="N580">
        <v>40960</v>
      </c>
      <c r="O580">
        <v>445.2</v>
      </c>
      <c r="P580">
        <v>5929210</v>
      </c>
      <c r="Q580">
        <v>5944120</v>
      </c>
      <c r="R580">
        <v>-14910</v>
      </c>
      <c r="S580">
        <v>5965</v>
      </c>
      <c r="T580">
        <v>5980</v>
      </c>
      <c r="U580">
        <v>-15</v>
      </c>
      <c r="V580">
        <v>110</v>
      </c>
      <c r="W580">
        <v>1.8394648829431399</v>
      </c>
      <c r="X580">
        <v>5.8172673931265697</v>
      </c>
      <c r="Y580">
        <v>48.2</v>
      </c>
      <c r="Z580">
        <v>1</v>
      </c>
      <c r="AA580">
        <v>0</v>
      </c>
      <c r="AB580">
        <v>0</v>
      </c>
      <c r="AC580">
        <v>0</v>
      </c>
    </row>
    <row r="581" spans="1:29" x14ac:dyDescent="0.35">
      <c r="A581">
        <v>119794</v>
      </c>
      <c r="B581" t="s">
        <v>723</v>
      </c>
      <c r="C581" t="s">
        <v>690</v>
      </c>
      <c r="D581" t="s">
        <v>233</v>
      </c>
      <c r="E581" t="s">
        <v>41</v>
      </c>
      <c r="F581">
        <v>1</v>
      </c>
      <c r="G581">
        <v>875</v>
      </c>
      <c r="H581">
        <v>147</v>
      </c>
      <c r="I581">
        <v>2.1</v>
      </c>
      <c r="J581">
        <v>4</v>
      </c>
      <c r="K581">
        <v>94.2</v>
      </c>
      <c r="L581">
        <v>15.3</v>
      </c>
      <c r="M581">
        <v>60</v>
      </c>
      <c r="N581">
        <v>39085</v>
      </c>
      <c r="O581">
        <v>497</v>
      </c>
      <c r="P581">
        <v>4228875</v>
      </c>
      <c r="Q581">
        <v>4368000</v>
      </c>
      <c r="R581">
        <v>-139125</v>
      </c>
      <c r="S581">
        <v>4833</v>
      </c>
      <c r="T581">
        <v>4992</v>
      </c>
      <c r="U581">
        <v>-159</v>
      </c>
      <c r="V581">
        <v>160</v>
      </c>
      <c r="W581">
        <v>3.2051282051282</v>
      </c>
      <c r="X581">
        <v>4.6554934823091196</v>
      </c>
      <c r="Y581">
        <v>52.8</v>
      </c>
      <c r="Z581">
        <v>0</v>
      </c>
      <c r="AA581">
        <v>0</v>
      </c>
      <c r="AB581">
        <v>1</v>
      </c>
      <c r="AC581">
        <v>0</v>
      </c>
    </row>
    <row r="582" spans="1:29" x14ac:dyDescent="0.35">
      <c r="A582">
        <v>119797</v>
      </c>
      <c r="B582" t="s">
        <v>724</v>
      </c>
      <c r="C582" t="s">
        <v>690</v>
      </c>
      <c r="D582" t="s">
        <v>233</v>
      </c>
      <c r="E582" t="s">
        <v>32</v>
      </c>
      <c r="F582">
        <v>1</v>
      </c>
      <c r="G582">
        <v>431</v>
      </c>
      <c r="H582">
        <v>86</v>
      </c>
      <c r="I582">
        <v>2.7</v>
      </c>
      <c r="J582">
        <v>20.9</v>
      </c>
      <c r="K582">
        <v>96.2</v>
      </c>
      <c r="L582">
        <v>14.3</v>
      </c>
      <c r="M582">
        <v>31</v>
      </c>
      <c r="N582">
        <v>37733</v>
      </c>
      <c r="O582">
        <v>497</v>
      </c>
      <c r="P582">
        <v>2601947</v>
      </c>
      <c r="Q582">
        <v>2637720</v>
      </c>
      <c r="R582">
        <v>-35773</v>
      </c>
      <c r="S582">
        <v>6037</v>
      </c>
      <c r="T582">
        <v>6120</v>
      </c>
      <c r="U582">
        <v>-83</v>
      </c>
      <c r="V582">
        <v>177</v>
      </c>
      <c r="W582">
        <v>2.8921568627451002</v>
      </c>
      <c r="X582">
        <v>1.7227099552758001</v>
      </c>
      <c r="Y582">
        <v>41</v>
      </c>
      <c r="Z582">
        <v>1</v>
      </c>
      <c r="AA582">
        <v>0</v>
      </c>
      <c r="AB582">
        <v>0</v>
      </c>
      <c r="AC582">
        <v>0</v>
      </c>
    </row>
    <row r="583" spans="1:29" x14ac:dyDescent="0.35">
      <c r="A583">
        <v>119798</v>
      </c>
      <c r="B583" t="s">
        <v>725</v>
      </c>
      <c r="C583" t="s">
        <v>690</v>
      </c>
      <c r="D583" t="s">
        <v>233</v>
      </c>
      <c r="E583" t="s">
        <v>32</v>
      </c>
      <c r="F583">
        <v>1</v>
      </c>
      <c r="G583">
        <v>701</v>
      </c>
      <c r="H583">
        <v>107</v>
      </c>
      <c r="I583">
        <v>2.9</v>
      </c>
      <c r="J583">
        <v>22.2</v>
      </c>
      <c r="K583">
        <v>86.8</v>
      </c>
      <c r="L583">
        <v>14.5</v>
      </c>
      <c r="M583">
        <v>47</v>
      </c>
      <c r="N583">
        <v>40501</v>
      </c>
      <c r="O583">
        <v>497</v>
      </c>
      <c r="P583">
        <v>4371436</v>
      </c>
      <c r="Q583">
        <v>4630105</v>
      </c>
      <c r="R583">
        <v>-258669</v>
      </c>
      <c r="S583">
        <v>6236</v>
      </c>
      <c r="T583">
        <v>6605</v>
      </c>
      <c r="U583">
        <v>-369</v>
      </c>
      <c r="V583">
        <v>331</v>
      </c>
      <c r="W583">
        <v>5.0113550340651001</v>
      </c>
      <c r="X583">
        <v>2.2771007055805002</v>
      </c>
      <c r="Y583">
        <v>44.7</v>
      </c>
      <c r="Z583">
        <v>1</v>
      </c>
      <c r="AA583">
        <v>0</v>
      </c>
      <c r="AB583">
        <v>1</v>
      </c>
      <c r="AC583">
        <v>0</v>
      </c>
    </row>
    <row r="584" spans="1:29" x14ac:dyDescent="0.35">
      <c r="A584">
        <v>119799</v>
      </c>
      <c r="B584" t="s">
        <v>726</v>
      </c>
      <c r="C584" t="s">
        <v>690</v>
      </c>
      <c r="D584" t="s">
        <v>233</v>
      </c>
      <c r="E584" t="s">
        <v>32</v>
      </c>
      <c r="F584">
        <v>1</v>
      </c>
      <c r="G584">
        <v>820</v>
      </c>
      <c r="H584">
        <v>154</v>
      </c>
      <c r="I584">
        <v>1.6</v>
      </c>
      <c r="J584">
        <v>12.7</v>
      </c>
      <c r="K584">
        <v>99.4</v>
      </c>
      <c r="L584">
        <v>16.5</v>
      </c>
      <c r="M584">
        <v>49</v>
      </c>
      <c r="N584">
        <v>41421</v>
      </c>
      <c r="O584">
        <v>497</v>
      </c>
      <c r="P584">
        <v>4623160</v>
      </c>
      <c r="Q584">
        <v>4657600</v>
      </c>
      <c r="R584">
        <v>-34440</v>
      </c>
      <c r="S584">
        <v>5638</v>
      </c>
      <c r="T584">
        <v>5680</v>
      </c>
      <c r="U584">
        <v>-42</v>
      </c>
      <c r="V584">
        <v>197</v>
      </c>
      <c r="W584">
        <v>3.46830985915493</v>
      </c>
      <c r="X584">
        <v>2.9975168499467899</v>
      </c>
      <c r="Y584">
        <v>43</v>
      </c>
      <c r="Z584">
        <v>1</v>
      </c>
      <c r="AA584">
        <v>0</v>
      </c>
      <c r="AB584">
        <v>0</v>
      </c>
      <c r="AC584">
        <v>0</v>
      </c>
    </row>
    <row r="585" spans="1:29" x14ac:dyDescent="0.35">
      <c r="A585">
        <v>119800</v>
      </c>
      <c r="B585" t="s">
        <v>727</v>
      </c>
      <c r="C585" t="s">
        <v>690</v>
      </c>
      <c r="D585" t="s">
        <v>233</v>
      </c>
      <c r="E585" t="s">
        <v>32</v>
      </c>
      <c r="F585">
        <v>1</v>
      </c>
      <c r="G585">
        <v>319</v>
      </c>
      <c r="H585">
        <v>67</v>
      </c>
      <c r="I585">
        <v>1.6</v>
      </c>
      <c r="J585">
        <v>12.5</v>
      </c>
      <c r="K585">
        <v>95.8</v>
      </c>
      <c r="L585">
        <v>13</v>
      </c>
      <c r="M585">
        <v>24</v>
      </c>
      <c r="N585">
        <v>40997</v>
      </c>
      <c r="O585">
        <v>497</v>
      </c>
      <c r="P585">
        <v>1839035</v>
      </c>
      <c r="Q585">
        <v>2199505</v>
      </c>
      <c r="R585">
        <v>-360470</v>
      </c>
      <c r="S585">
        <v>5765</v>
      </c>
      <c r="T585">
        <v>6895</v>
      </c>
      <c r="U585">
        <v>-1130</v>
      </c>
      <c r="V585">
        <v>178</v>
      </c>
      <c r="W585">
        <v>2.5815808556925299</v>
      </c>
      <c r="X585">
        <v>2.1162185602775399</v>
      </c>
      <c r="Y585">
        <v>45.5</v>
      </c>
      <c r="Z585">
        <v>1</v>
      </c>
      <c r="AA585">
        <v>0</v>
      </c>
      <c r="AB585">
        <v>0</v>
      </c>
      <c r="AC585">
        <v>0</v>
      </c>
    </row>
    <row r="586" spans="1:29" x14ac:dyDescent="0.35">
      <c r="A586">
        <v>119801</v>
      </c>
      <c r="B586" t="s">
        <v>728</v>
      </c>
      <c r="C586" t="s">
        <v>690</v>
      </c>
      <c r="D586" t="s">
        <v>233</v>
      </c>
      <c r="E586" t="s">
        <v>32</v>
      </c>
      <c r="F586">
        <v>1</v>
      </c>
      <c r="G586">
        <v>1030</v>
      </c>
      <c r="H586">
        <v>194</v>
      </c>
      <c r="I586">
        <v>1.2</v>
      </c>
      <c r="J586">
        <v>5.6</v>
      </c>
      <c r="K586">
        <v>99.2</v>
      </c>
      <c r="L586">
        <v>16.899999999999999</v>
      </c>
      <c r="M586">
        <v>61</v>
      </c>
      <c r="N586">
        <v>40301</v>
      </c>
      <c r="O586">
        <v>497</v>
      </c>
      <c r="P586">
        <v>5189140</v>
      </c>
      <c r="Q586">
        <v>5167510</v>
      </c>
      <c r="R586">
        <v>21630</v>
      </c>
      <c r="S586">
        <v>5038</v>
      </c>
      <c r="T586">
        <v>5017</v>
      </c>
      <c r="U586">
        <v>21</v>
      </c>
      <c r="V586">
        <v>80</v>
      </c>
      <c r="W586">
        <v>1.5945784333266899</v>
      </c>
      <c r="X586">
        <v>5.5379118697895997</v>
      </c>
      <c r="Y586">
        <v>51.1</v>
      </c>
      <c r="Z586">
        <v>1</v>
      </c>
      <c r="AA586">
        <v>0</v>
      </c>
      <c r="AB586">
        <v>0</v>
      </c>
      <c r="AC586">
        <v>0</v>
      </c>
    </row>
    <row r="587" spans="1:29" x14ac:dyDescent="0.35">
      <c r="A587">
        <v>119802</v>
      </c>
      <c r="B587" t="s">
        <v>729</v>
      </c>
      <c r="C587" t="s">
        <v>690</v>
      </c>
      <c r="D587" t="s">
        <v>233</v>
      </c>
      <c r="E587" t="s">
        <v>32</v>
      </c>
      <c r="F587">
        <v>1</v>
      </c>
      <c r="G587">
        <v>897</v>
      </c>
      <c r="H587">
        <v>175</v>
      </c>
      <c r="I587">
        <v>2.1</v>
      </c>
      <c r="J587">
        <v>3.3</v>
      </c>
      <c r="K587">
        <v>97.9</v>
      </c>
      <c r="L587">
        <v>16.3</v>
      </c>
      <c r="M587">
        <v>55</v>
      </c>
      <c r="N587">
        <v>40351</v>
      </c>
      <c r="O587">
        <v>497</v>
      </c>
      <c r="P587">
        <v>4232943</v>
      </c>
      <c r="Q587">
        <v>4198857</v>
      </c>
      <c r="R587">
        <v>34086</v>
      </c>
      <c r="S587">
        <v>4719</v>
      </c>
      <c r="T587">
        <v>4681</v>
      </c>
      <c r="U587">
        <v>38</v>
      </c>
      <c r="V587">
        <v>186</v>
      </c>
      <c r="W587">
        <v>3.9735099337748299</v>
      </c>
      <c r="X587">
        <v>2.3310023310023298</v>
      </c>
      <c r="Y587">
        <v>55.8</v>
      </c>
      <c r="Z587">
        <v>1</v>
      </c>
      <c r="AA587">
        <v>0</v>
      </c>
      <c r="AB587">
        <v>0</v>
      </c>
      <c r="AC587">
        <v>0</v>
      </c>
    </row>
    <row r="588" spans="1:29" x14ac:dyDescent="0.35">
      <c r="A588">
        <v>119803</v>
      </c>
      <c r="B588" t="s">
        <v>730</v>
      </c>
      <c r="C588" t="s">
        <v>690</v>
      </c>
      <c r="D588" t="s">
        <v>233</v>
      </c>
      <c r="E588" t="s">
        <v>32</v>
      </c>
      <c r="F588">
        <v>1</v>
      </c>
      <c r="G588">
        <v>779</v>
      </c>
      <c r="H588">
        <v>162</v>
      </c>
      <c r="I588">
        <v>1.3</v>
      </c>
      <c r="J588">
        <v>6.7</v>
      </c>
      <c r="K588">
        <v>97.3</v>
      </c>
      <c r="L588">
        <v>15.3</v>
      </c>
      <c r="M588">
        <v>52</v>
      </c>
      <c r="N588">
        <v>39662</v>
      </c>
      <c r="O588">
        <v>497</v>
      </c>
      <c r="P588">
        <v>3938624</v>
      </c>
      <c r="Q588">
        <v>4137269</v>
      </c>
      <c r="R588">
        <v>-198645</v>
      </c>
      <c r="S588">
        <v>5056</v>
      </c>
      <c r="T588">
        <v>5311</v>
      </c>
      <c r="U588">
        <v>-255</v>
      </c>
      <c r="V588">
        <v>139</v>
      </c>
      <c r="W588">
        <v>2.6172095650536602</v>
      </c>
      <c r="X588">
        <v>2.1162974683544298</v>
      </c>
      <c r="Y588">
        <v>47.9</v>
      </c>
      <c r="Z588">
        <v>1</v>
      </c>
      <c r="AA588">
        <v>0</v>
      </c>
      <c r="AB588">
        <v>0</v>
      </c>
      <c r="AC588">
        <v>0</v>
      </c>
    </row>
    <row r="589" spans="1:29" x14ac:dyDescent="0.35">
      <c r="A589">
        <v>119804</v>
      </c>
      <c r="B589" t="s">
        <v>731</v>
      </c>
      <c r="C589" t="s">
        <v>690</v>
      </c>
      <c r="D589" t="s">
        <v>233</v>
      </c>
      <c r="E589" t="s">
        <v>32</v>
      </c>
      <c r="F589">
        <v>1</v>
      </c>
      <c r="G589">
        <v>722</v>
      </c>
      <c r="H589">
        <v>149</v>
      </c>
      <c r="I589">
        <v>0.8</v>
      </c>
      <c r="J589">
        <v>24.2</v>
      </c>
      <c r="K589">
        <v>65.400000000000006</v>
      </c>
      <c r="L589">
        <v>16.3</v>
      </c>
      <c r="M589">
        <v>46</v>
      </c>
      <c r="N589">
        <v>41574</v>
      </c>
      <c r="O589">
        <v>497</v>
      </c>
      <c r="P589">
        <v>4488674</v>
      </c>
      <c r="Q589">
        <v>4501670</v>
      </c>
      <c r="R589">
        <v>-12996</v>
      </c>
      <c r="S589">
        <v>6217</v>
      </c>
      <c r="T589">
        <v>6235</v>
      </c>
      <c r="U589">
        <v>-18</v>
      </c>
      <c r="V589">
        <v>282</v>
      </c>
      <c r="W589">
        <v>4.5228548516439497</v>
      </c>
      <c r="X589">
        <v>1.52806820009651</v>
      </c>
      <c r="Y589">
        <v>39.299999999999997</v>
      </c>
      <c r="Z589">
        <v>1</v>
      </c>
      <c r="AA589">
        <v>0</v>
      </c>
      <c r="AB589">
        <v>0</v>
      </c>
      <c r="AC589">
        <v>0</v>
      </c>
    </row>
    <row r="590" spans="1:29" x14ac:dyDescent="0.35">
      <c r="A590">
        <v>119813</v>
      </c>
      <c r="B590" t="s">
        <v>732</v>
      </c>
      <c r="C590" t="s">
        <v>690</v>
      </c>
      <c r="D590" t="s">
        <v>233</v>
      </c>
      <c r="E590" t="s">
        <v>32</v>
      </c>
      <c r="F590">
        <v>1</v>
      </c>
      <c r="G590">
        <v>934</v>
      </c>
      <c r="H590">
        <v>161</v>
      </c>
      <c r="I590">
        <v>1</v>
      </c>
      <c r="J590">
        <v>7.3</v>
      </c>
      <c r="K590">
        <v>98.2</v>
      </c>
      <c r="L590">
        <v>14.4</v>
      </c>
      <c r="M590">
        <v>64</v>
      </c>
      <c r="N590">
        <v>40190</v>
      </c>
      <c r="O590">
        <v>497</v>
      </c>
      <c r="P590">
        <v>4559788</v>
      </c>
      <c r="Q590">
        <v>4753126</v>
      </c>
      <c r="R590">
        <v>-193338</v>
      </c>
      <c r="S590">
        <v>4882</v>
      </c>
      <c r="T590">
        <v>5089</v>
      </c>
      <c r="U590">
        <v>-207</v>
      </c>
      <c r="V590">
        <v>177</v>
      </c>
      <c r="W590">
        <v>3.4780899980349802</v>
      </c>
      <c r="X590">
        <v>1.2494879147890201</v>
      </c>
      <c r="Y590">
        <v>43.3</v>
      </c>
      <c r="Z590">
        <v>1</v>
      </c>
      <c r="AA590">
        <v>0</v>
      </c>
      <c r="AB590">
        <v>1</v>
      </c>
      <c r="AC590">
        <v>0</v>
      </c>
    </row>
    <row r="591" spans="1:29" x14ac:dyDescent="0.35">
      <c r="A591">
        <v>119814</v>
      </c>
      <c r="B591" t="s">
        <v>733</v>
      </c>
      <c r="C591" t="s">
        <v>690</v>
      </c>
      <c r="D591" t="s">
        <v>233</v>
      </c>
      <c r="E591" t="s">
        <v>32</v>
      </c>
      <c r="F591">
        <v>1</v>
      </c>
      <c r="G591">
        <v>763</v>
      </c>
      <c r="H591">
        <v>152</v>
      </c>
      <c r="I591">
        <v>1.3</v>
      </c>
      <c r="J591">
        <v>5.5</v>
      </c>
      <c r="K591">
        <v>90</v>
      </c>
      <c r="L591">
        <v>15.8</v>
      </c>
      <c r="M591">
        <v>48</v>
      </c>
      <c r="N591">
        <v>40800</v>
      </c>
      <c r="O591">
        <v>497</v>
      </c>
      <c r="P591">
        <v>3713521</v>
      </c>
      <c r="Q591">
        <v>3673845</v>
      </c>
      <c r="R591">
        <v>39676</v>
      </c>
      <c r="S591">
        <v>4867</v>
      </c>
      <c r="T591">
        <v>4815</v>
      </c>
      <c r="U591">
        <v>52</v>
      </c>
      <c r="V591">
        <v>220</v>
      </c>
      <c r="W591">
        <v>4.5690550363447597</v>
      </c>
      <c r="X591">
        <v>2.2190260941031399</v>
      </c>
      <c r="Y591">
        <v>60.5</v>
      </c>
      <c r="Z591">
        <v>1</v>
      </c>
      <c r="AA591">
        <v>0</v>
      </c>
      <c r="AB591">
        <v>0</v>
      </c>
      <c r="AC591">
        <v>0</v>
      </c>
    </row>
    <row r="592" spans="1:29" x14ac:dyDescent="0.35">
      <c r="A592">
        <v>119816</v>
      </c>
      <c r="B592" t="s">
        <v>118</v>
      </c>
      <c r="C592" t="s">
        <v>690</v>
      </c>
      <c r="D592" t="s">
        <v>233</v>
      </c>
      <c r="E592" t="s">
        <v>32</v>
      </c>
      <c r="F592">
        <v>1</v>
      </c>
      <c r="G592">
        <v>550</v>
      </c>
      <c r="H592">
        <v>120</v>
      </c>
      <c r="I592">
        <v>1.1000000000000001</v>
      </c>
      <c r="J592">
        <v>13</v>
      </c>
      <c r="K592">
        <v>95.3</v>
      </c>
      <c r="L592">
        <v>15.4</v>
      </c>
      <c r="M592">
        <v>36</v>
      </c>
      <c r="N592">
        <v>39479</v>
      </c>
      <c r="O592">
        <v>497</v>
      </c>
      <c r="P592">
        <v>2969450</v>
      </c>
      <c r="Q592">
        <v>3199900</v>
      </c>
      <c r="R592">
        <v>-230450</v>
      </c>
      <c r="S592">
        <v>5399</v>
      </c>
      <c r="T592">
        <v>5818</v>
      </c>
      <c r="U592">
        <v>-419</v>
      </c>
      <c r="V592">
        <v>153</v>
      </c>
      <c r="W592">
        <v>2.6297696803025099</v>
      </c>
      <c r="X592">
        <v>3.8340433413595099</v>
      </c>
      <c r="Y592">
        <v>46.9</v>
      </c>
      <c r="Z592">
        <v>1</v>
      </c>
      <c r="AA592">
        <v>0</v>
      </c>
      <c r="AB592">
        <v>0</v>
      </c>
      <c r="AC592">
        <v>0</v>
      </c>
    </row>
    <row r="593" spans="1:29" x14ac:dyDescent="0.35">
      <c r="A593">
        <v>120274</v>
      </c>
      <c r="B593" t="s">
        <v>734</v>
      </c>
      <c r="C593" t="s">
        <v>735</v>
      </c>
      <c r="D593" t="s">
        <v>490</v>
      </c>
      <c r="E593" t="s">
        <v>32</v>
      </c>
      <c r="F593">
        <v>1</v>
      </c>
      <c r="G593">
        <v>573</v>
      </c>
      <c r="H593">
        <v>194</v>
      </c>
      <c r="I593">
        <v>3.3</v>
      </c>
      <c r="J593">
        <v>6.3</v>
      </c>
      <c r="K593">
        <v>98</v>
      </c>
      <c r="L593">
        <v>14.7</v>
      </c>
      <c r="M593">
        <v>37</v>
      </c>
      <c r="N593">
        <v>39926</v>
      </c>
      <c r="O593">
        <v>531</v>
      </c>
      <c r="P593">
        <v>3321108</v>
      </c>
      <c r="Q593">
        <v>3607608</v>
      </c>
      <c r="R593">
        <v>-286500</v>
      </c>
      <c r="S593">
        <v>5796</v>
      </c>
      <c r="T593">
        <v>6296</v>
      </c>
      <c r="U593">
        <v>-500</v>
      </c>
      <c r="V593">
        <v>369</v>
      </c>
      <c r="W593">
        <v>5.86086404066074</v>
      </c>
      <c r="X593">
        <v>8.9199447895100104</v>
      </c>
      <c r="Y593">
        <v>40.6</v>
      </c>
      <c r="Z593">
        <v>1</v>
      </c>
      <c r="AA593">
        <v>0</v>
      </c>
      <c r="AB593">
        <v>1</v>
      </c>
      <c r="AC593">
        <v>0</v>
      </c>
    </row>
    <row r="594" spans="1:29" x14ac:dyDescent="0.35">
      <c r="A594">
        <v>120277</v>
      </c>
      <c r="B594" t="s">
        <v>736</v>
      </c>
      <c r="C594" t="s">
        <v>737</v>
      </c>
      <c r="D594" t="s">
        <v>490</v>
      </c>
      <c r="E594" t="s">
        <v>32</v>
      </c>
      <c r="F594">
        <v>1</v>
      </c>
      <c r="G594">
        <v>1204</v>
      </c>
      <c r="H594">
        <v>234</v>
      </c>
      <c r="I594">
        <v>1</v>
      </c>
      <c r="J594">
        <v>12.9</v>
      </c>
      <c r="K594">
        <v>10.6</v>
      </c>
      <c r="L594">
        <v>15.5</v>
      </c>
      <c r="M594">
        <v>80</v>
      </c>
      <c r="N594">
        <v>40002</v>
      </c>
      <c r="O594">
        <v>433</v>
      </c>
      <c r="P594">
        <v>8494220</v>
      </c>
      <c r="Q594">
        <v>8356964</v>
      </c>
      <c r="R594">
        <v>137256</v>
      </c>
      <c r="S594">
        <v>7055</v>
      </c>
      <c r="T594">
        <v>6941</v>
      </c>
      <c r="U594">
        <v>114</v>
      </c>
      <c r="V594">
        <v>276</v>
      </c>
      <c r="W594">
        <v>3.9763722806512001</v>
      </c>
      <c r="X594">
        <v>11.566265060240999</v>
      </c>
      <c r="Y594">
        <v>41</v>
      </c>
      <c r="Z594">
        <v>1</v>
      </c>
      <c r="AA594">
        <v>0</v>
      </c>
      <c r="AB594">
        <v>0</v>
      </c>
      <c r="AC594">
        <v>0</v>
      </c>
    </row>
    <row r="595" spans="1:29" x14ac:dyDescent="0.35">
      <c r="A595">
        <v>120281</v>
      </c>
      <c r="B595" t="s">
        <v>738</v>
      </c>
      <c r="C595" t="s">
        <v>737</v>
      </c>
      <c r="D595" t="s">
        <v>490</v>
      </c>
      <c r="E595" t="s">
        <v>32</v>
      </c>
      <c r="F595">
        <v>1</v>
      </c>
      <c r="G595">
        <v>1027</v>
      </c>
      <c r="H595">
        <v>192</v>
      </c>
      <c r="I595">
        <v>1.2</v>
      </c>
      <c r="J595">
        <v>19.399999999999999</v>
      </c>
      <c r="K595">
        <v>79.599999999999994</v>
      </c>
      <c r="L595">
        <v>16</v>
      </c>
      <c r="M595">
        <v>66</v>
      </c>
      <c r="N595">
        <v>36089</v>
      </c>
      <c r="O595">
        <v>433</v>
      </c>
      <c r="P595">
        <v>6782308</v>
      </c>
      <c r="Q595">
        <v>6852144</v>
      </c>
      <c r="R595">
        <v>-69836</v>
      </c>
      <c r="S595">
        <v>6604</v>
      </c>
      <c r="T595">
        <v>6672</v>
      </c>
      <c r="U595">
        <v>-68</v>
      </c>
      <c r="V595">
        <v>498</v>
      </c>
      <c r="W595">
        <v>7.4640287769784202</v>
      </c>
      <c r="X595">
        <v>2.05935796486978</v>
      </c>
      <c r="Y595">
        <v>44.5</v>
      </c>
      <c r="Z595">
        <v>1</v>
      </c>
      <c r="AA595">
        <v>0</v>
      </c>
      <c r="AB595">
        <v>0</v>
      </c>
      <c r="AC595">
        <v>0</v>
      </c>
    </row>
    <row r="596" spans="1:29" x14ac:dyDescent="0.35">
      <c r="A596">
        <v>120286</v>
      </c>
      <c r="B596" t="s">
        <v>739</v>
      </c>
      <c r="C596" t="s">
        <v>737</v>
      </c>
      <c r="D596" t="s">
        <v>490</v>
      </c>
      <c r="E596" t="s">
        <v>32</v>
      </c>
      <c r="F596">
        <v>1</v>
      </c>
      <c r="G596">
        <v>1292</v>
      </c>
      <c r="H596">
        <v>249</v>
      </c>
      <c r="I596">
        <v>0.6</v>
      </c>
      <c r="J596">
        <v>20.2</v>
      </c>
      <c r="K596">
        <v>24.7</v>
      </c>
      <c r="L596">
        <v>15.8</v>
      </c>
      <c r="M596">
        <v>82</v>
      </c>
      <c r="N596">
        <v>41019</v>
      </c>
      <c r="O596">
        <v>433</v>
      </c>
      <c r="P596">
        <v>7783008</v>
      </c>
      <c r="Q596">
        <v>7540112</v>
      </c>
      <c r="R596">
        <v>242896</v>
      </c>
      <c r="S596">
        <v>6024</v>
      </c>
      <c r="T596">
        <v>5836</v>
      </c>
      <c r="U596">
        <v>188</v>
      </c>
      <c r="V596">
        <v>255</v>
      </c>
      <c r="W596">
        <v>4.3694311172035603</v>
      </c>
      <c r="X596">
        <v>2.4070385126162002</v>
      </c>
      <c r="Y596">
        <v>48.7</v>
      </c>
      <c r="Z596">
        <v>1</v>
      </c>
      <c r="AA596">
        <v>0</v>
      </c>
      <c r="AB596">
        <v>0</v>
      </c>
      <c r="AC596">
        <v>0</v>
      </c>
    </row>
    <row r="597" spans="1:29" x14ac:dyDescent="0.35">
      <c r="A597">
        <v>120292</v>
      </c>
      <c r="B597" t="s">
        <v>740</v>
      </c>
      <c r="C597" t="s">
        <v>737</v>
      </c>
      <c r="D597" t="s">
        <v>490</v>
      </c>
      <c r="E597" t="s">
        <v>32</v>
      </c>
      <c r="F597">
        <v>1</v>
      </c>
      <c r="G597">
        <v>1064</v>
      </c>
      <c r="H597">
        <v>207</v>
      </c>
      <c r="I597">
        <v>0.3</v>
      </c>
      <c r="J597">
        <v>18.2</v>
      </c>
      <c r="K597">
        <v>8.6999999999999993</v>
      </c>
      <c r="L597">
        <v>15.3</v>
      </c>
      <c r="M597">
        <v>72</v>
      </c>
      <c r="N597">
        <v>40366</v>
      </c>
      <c r="O597">
        <v>433</v>
      </c>
      <c r="P597">
        <v>7138376</v>
      </c>
      <c r="Q597">
        <v>7044744</v>
      </c>
      <c r="R597">
        <v>93632</v>
      </c>
      <c r="S597">
        <v>6709</v>
      </c>
      <c r="T597">
        <v>6621</v>
      </c>
      <c r="U597">
        <v>88</v>
      </c>
      <c r="V597">
        <v>435</v>
      </c>
      <c r="W597">
        <v>6.5700045310376103</v>
      </c>
      <c r="X597">
        <v>6.3645848859740601</v>
      </c>
      <c r="Y597">
        <v>43.9</v>
      </c>
      <c r="Z597">
        <v>1</v>
      </c>
      <c r="AA597">
        <v>0</v>
      </c>
      <c r="AB597">
        <v>0</v>
      </c>
      <c r="AC597">
        <v>0</v>
      </c>
    </row>
    <row r="598" spans="1:29" x14ac:dyDescent="0.35">
      <c r="A598">
        <v>120297</v>
      </c>
      <c r="B598" t="s">
        <v>741</v>
      </c>
      <c r="C598" t="s">
        <v>737</v>
      </c>
      <c r="D598" t="s">
        <v>490</v>
      </c>
      <c r="E598" t="s">
        <v>32</v>
      </c>
      <c r="F598">
        <v>1</v>
      </c>
      <c r="G598">
        <v>1496</v>
      </c>
      <c r="H598">
        <v>204</v>
      </c>
      <c r="I598">
        <v>0.6</v>
      </c>
      <c r="J598">
        <v>13.7</v>
      </c>
      <c r="K598">
        <v>40.299999999999997</v>
      </c>
      <c r="L598">
        <v>15</v>
      </c>
      <c r="M598">
        <v>105</v>
      </c>
      <c r="N598">
        <v>38478</v>
      </c>
      <c r="O598">
        <v>433</v>
      </c>
      <c r="P598">
        <v>8980488</v>
      </c>
      <c r="Q598">
        <v>9352992</v>
      </c>
      <c r="R598">
        <v>-372504</v>
      </c>
      <c r="S598">
        <v>6003</v>
      </c>
      <c r="T598">
        <v>6252</v>
      </c>
      <c r="U598">
        <v>-249</v>
      </c>
      <c r="V598">
        <v>354</v>
      </c>
      <c r="W598">
        <v>5.66218809980806</v>
      </c>
      <c r="X598">
        <v>4.8975512243878097</v>
      </c>
      <c r="Y598">
        <v>41.2</v>
      </c>
      <c r="Z598">
        <v>1</v>
      </c>
      <c r="AA598">
        <v>0</v>
      </c>
      <c r="AB598">
        <v>1</v>
      </c>
      <c r="AC598">
        <v>0</v>
      </c>
    </row>
    <row r="599" spans="1:29" x14ac:dyDescent="0.35">
      <c r="A599">
        <v>120298</v>
      </c>
      <c r="B599" t="s">
        <v>742</v>
      </c>
      <c r="C599" t="s">
        <v>737</v>
      </c>
      <c r="D599" t="s">
        <v>490</v>
      </c>
      <c r="E599" t="s">
        <v>32</v>
      </c>
      <c r="F599">
        <v>1</v>
      </c>
      <c r="G599">
        <v>897</v>
      </c>
      <c r="H599">
        <v>170</v>
      </c>
      <c r="I599">
        <v>1.2</v>
      </c>
      <c r="J599">
        <v>24.9</v>
      </c>
      <c r="K599">
        <v>66.5</v>
      </c>
      <c r="L599">
        <v>13.1</v>
      </c>
      <c r="M599">
        <v>69</v>
      </c>
      <c r="N599">
        <v>38270</v>
      </c>
      <c r="O599">
        <v>433</v>
      </c>
      <c r="P599">
        <v>6827067</v>
      </c>
      <c r="Q599">
        <v>6900621</v>
      </c>
      <c r="R599">
        <v>-73554</v>
      </c>
      <c r="S599">
        <v>7611</v>
      </c>
      <c r="T599">
        <v>7693</v>
      </c>
      <c r="U599">
        <v>-82</v>
      </c>
      <c r="V599">
        <v>373</v>
      </c>
      <c r="W599">
        <v>4.8485636292733698</v>
      </c>
      <c r="X599">
        <v>1.7080541321771101</v>
      </c>
      <c r="Y599">
        <v>45.4</v>
      </c>
      <c r="Z599">
        <v>1</v>
      </c>
      <c r="AA599">
        <v>0</v>
      </c>
      <c r="AB599">
        <v>0</v>
      </c>
      <c r="AC599">
        <v>0</v>
      </c>
    </row>
    <row r="600" spans="1:29" x14ac:dyDescent="0.35">
      <c r="A600">
        <v>120642</v>
      </c>
      <c r="B600" t="s">
        <v>743</v>
      </c>
      <c r="C600" t="s">
        <v>744</v>
      </c>
      <c r="D600" t="s">
        <v>490</v>
      </c>
      <c r="E600" t="s">
        <v>34</v>
      </c>
      <c r="F600">
        <v>1</v>
      </c>
      <c r="G600">
        <v>962</v>
      </c>
      <c r="H600">
        <v>148</v>
      </c>
      <c r="I600">
        <v>0</v>
      </c>
      <c r="J600">
        <v>3.5</v>
      </c>
      <c r="K600">
        <v>93.4</v>
      </c>
      <c r="L600">
        <v>16.8</v>
      </c>
      <c r="M600">
        <v>58</v>
      </c>
      <c r="N600">
        <v>37999</v>
      </c>
      <c r="O600">
        <v>466.3</v>
      </c>
      <c r="P600">
        <v>4387682</v>
      </c>
      <c r="Q600">
        <v>4575272</v>
      </c>
      <c r="R600">
        <v>-187590</v>
      </c>
      <c r="S600">
        <v>4561</v>
      </c>
      <c r="T600">
        <v>4756</v>
      </c>
      <c r="U600">
        <v>-195</v>
      </c>
      <c r="V600">
        <v>226</v>
      </c>
      <c r="W600">
        <v>4.7518923465096696</v>
      </c>
      <c r="X600">
        <v>3.6176277132207799</v>
      </c>
      <c r="Y600">
        <v>63.3</v>
      </c>
      <c r="Z600">
        <v>0</v>
      </c>
      <c r="AA600">
        <v>0</v>
      </c>
      <c r="AB600">
        <v>1</v>
      </c>
      <c r="AC600">
        <v>0</v>
      </c>
    </row>
    <row r="601" spans="1:29" x14ac:dyDescent="0.35">
      <c r="A601">
        <v>120645</v>
      </c>
      <c r="B601" t="s">
        <v>745</v>
      </c>
      <c r="C601" t="s">
        <v>744</v>
      </c>
      <c r="D601" t="s">
        <v>490</v>
      </c>
      <c r="E601" t="s">
        <v>32</v>
      </c>
      <c r="F601">
        <v>1</v>
      </c>
      <c r="G601">
        <v>654</v>
      </c>
      <c r="H601">
        <v>119</v>
      </c>
      <c r="I601">
        <v>1.3</v>
      </c>
      <c r="J601">
        <v>13.6</v>
      </c>
      <c r="K601">
        <v>96.2</v>
      </c>
      <c r="L601">
        <v>30.2</v>
      </c>
      <c r="M601">
        <v>20</v>
      </c>
      <c r="N601">
        <v>40605</v>
      </c>
      <c r="O601">
        <v>466.3</v>
      </c>
      <c r="P601">
        <v>3747420</v>
      </c>
      <c r="Q601">
        <v>3807588</v>
      </c>
      <c r="R601">
        <v>-60168</v>
      </c>
      <c r="S601">
        <v>5730</v>
      </c>
      <c r="T601">
        <v>5822</v>
      </c>
      <c r="U601">
        <v>-92</v>
      </c>
      <c r="V601">
        <v>509</v>
      </c>
      <c r="W601">
        <v>8.7427001030573699</v>
      </c>
      <c r="X601">
        <v>3.1064572425828998</v>
      </c>
      <c r="Y601">
        <v>40.4</v>
      </c>
      <c r="Z601">
        <v>1</v>
      </c>
      <c r="AA601">
        <v>0</v>
      </c>
      <c r="AB601">
        <v>0</v>
      </c>
      <c r="AC601">
        <v>0</v>
      </c>
    </row>
    <row r="602" spans="1:29" x14ac:dyDescent="0.35">
      <c r="A602">
        <v>120655</v>
      </c>
      <c r="B602" t="s">
        <v>746</v>
      </c>
      <c r="C602" t="s">
        <v>744</v>
      </c>
      <c r="D602" t="s">
        <v>490</v>
      </c>
      <c r="E602" t="s">
        <v>32</v>
      </c>
      <c r="F602">
        <v>1</v>
      </c>
      <c r="G602">
        <v>1224</v>
      </c>
      <c r="H602">
        <v>178</v>
      </c>
      <c r="I602">
        <v>0.6</v>
      </c>
      <c r="J602">
        <v>2.9</v>
      </c>
      <c r="K602">
        <v>93.7</v>
      </c>
      <c r="L602">
        <v>18.3</v>
      </c>
      <c r="M602">
        <v>67</v>
      </c>
      <c r="N602">
        <v>37267</v>
      </c>
      <c r="O602">
        <v>466.3</v>
      </c>
      <c r="P602">
        <v>5637744</v>
      </c>
      <c r="Q602">
        <v>5752800</v>
      </c>
      <c r="R602">
        <v>-115056</v>
      </c>
      <c r="S602">
        <v>4606</v>
      </c>
      <c r="T602">
        <v>4700</v>
      </c>
      <c r="U602">
        <v>-94</v>
      </c>
      <c r="V602">
        <v>236</v>
      </c>
      <c r="W602">
        <v>5.0212765957446797</v>
      </c>
      <c r="X602">
        <v>4.7112462006079001</v>
      </c>
      <c r="Y602">
        <v>61.4</v>
      </c>
      <c r="Z602">
        <v>1</v>
      </c>
      <c r="AA602">
        <v>0</v>
      </c>
      <c r="AB602">
        <v>1</v>
      </c>
      <c r="AC602">
        <v>0</v>
      </c>
    </row>
    <row r="603" spans="1:29" x14ac:dyDescent="0.35">
      <c r="A603">
        <v>121154</v>
      </c>
      <c r="B603" t="s">
        <v>747</v>
      </c>
      <c r="C603" t="s">
        <v>748</v>
      </c>
      <c r="D603" t="s">
        <v>403</v>
      </c>
      <c r="E603" t="s">
        <v>32</v>
      </c>
      <c r="F603">
        <v>1</v>
      </c>
      <c r="G603">
        <v>701</v>
      </c>
      <c r="H603">
        <v>135</v>
      </c>
      <c r="I603">
        <v>2</v>
      </c>
      <c r="J603">
        <v>11.1</v>
      </c>
      <c r="K603">
        <v>98.6</v>
      </c>
      <c r="L603">
        <v>20.100000000000001</v>
      </c>
      <c r="M603">
        <v>36</v>
      </c>
      <c r="N603">
        <v>37803</v>
      </c>
      <c r="O603">
        <v>493.1</v>
      </c>
      <c r="P603">
        <v>3813440</v>
      </c>
      <c r="Q603">
        <v>3812038</v>
      </c>
      <c r="R603">
        <v>1402</v>
      </c>
      <c r="S603">
        <v>5440</v>
      </c>
      <c r="T603">
        <v>5438</v>
      </c>
      <c r="U603">
        <v>2</v>
      </c>
      <c r="V603">
        <v>307</v>
      </c>
      <c r="W603">
        <v>5.6454578889297498</v>
      </c>
      <c r="X603">
        <v>3.2720588235294099</v>
      </c>
      <c r="Y603">
        <v>42.8</v>
      </c>
      <c r="Z603">
        <v>1</v>
      </c>
      <c r="AA603">
        <v>0</v>
      </c>
      <c r="AB603">
        <v>0</v>
      </c>
      <c r="AC603">
        <v>0</v>
      </c>
    </row>
    <row r="604" spans="1:29" x14ac:dyDescent="0.35">
      <c r="A604">
        <v>121164</v>
      </c>
      <c r="B604" t="s">
        <v>749</v>
      </c>
      <c r="C604" t="s">
        <v>748</v>
      </c>
      <c r="D604" t="s">
        <v>403</v>
      </c>
      <c r="E604" t="s">
        <v>32</v>
      </c>
      <c r="F604">
        <v>1</v>
      </c>
      <c r="G604">
        <v>1029</v>
      </c>
      <c r="H604">
        <v>206</v>
      </c>
      <c r="I604">
        <v>3.8</v>
      </c>
      <c r="J604">
        <v>7.5</v>
      </c>
      <c r="K604">
        <v>99.4</v>
      </c>
      <c r="L604">
        <v>16.899999999999999</v>
      </c>
      <c r="M604">
        <v>63</v>
      </c>
      <c r="N604">
        <v>36833</v>
      </c>
      <c r="O604">
        <v>493.1</v>
      </c>
      <c r="P604">
        <v>5637891</v>
      </c>
      <c r="Q604">
        <v>5626572</v>
      </c>
      <c r="R604">
        <v>11319</v>
      </c>
      <c r="S604">
        <v>5479</v>
      </c>
      <c r="T604">
        <v>5468</v>
      </c>
      <c r="U604">
        <v>11</v>
      </c>
      <c r="V604">
        <v>291</v>
      </c>
      <c r="W604">
        <v>5.3218727139722004</v>
      </c>
      <c r="X604">
        <v>4.8914035407921199</v>
      </c>
      <c r="Y604">
        <v>50.9</v>
      </c>
      <c r="Z604">
        <v>1</v>
      </c>
      <c r="AA604">
        <v>0</v>
      </c>
      <c r="AB604">
        <v>0</v>
      </c>
      <c r="AC604">
        <v>0</v>
      </c>
    </row>
    <row r="605" spans="1:29" x14ac:dyDescent="0.35">
      <c r="A605">
        <v>121663</v>
      </c>
      <c r="B605" t="s">
        <v>750</v>
      </c>
      <c r="C605" t="s">
        <v>751</v>
      </c>
      <c r="D605" t="s">
        <v>333</v>
      </c>
      <c r="E605" t="s">
        <v>32</v>
      </c>
      <c r="F605">
        <v>1</v>
      </c>
      <c r="G605">
        <v>424</v>
      </c>
      <c r="H605">
        <v>85</v>
      </c>
      <c r="I605">
        <v>0</v>
      </c>
      <c r="J605">
        <v>7.5</v>
      </c>
      <c r="K605">
        <v>95.1</v>
      </c>
      <c r="L605">
        <v>15.2</v>
      </c>
      <c r="M605">
        <v>28</v>
      </c>
      <c r="N605">
        <v>38638</v>
      </c>
      <c r="O605">
        <v>492.2</v>
      </c>
      <c r="P605">
        <v>2851824</v>
      </c>
      <c r="Q605">
        <v>2956976</v>
      </c>
      <c r="R605">
        <v>-105152</v>
      </c>
      <c r="S605">
        <v>6726</v>
      </c>
      <c r="T605">
        <v>6974</v>
      </c>
      <c r="U605">
        <v>-248</v>
      </c>
      <c r="V605">
        <v>260</v>
      </c>
      <c r="W605">
        <v>3.7281330656725</v>
      </c>
      <c r="X605">
        <v>0.594707106749926</v>
      </c>
      <c r="Y605">
        <v>40.1</v>
      </c>
      <c r="Z605">
        <v>1</v>
      </c>
      <c r="AA605">
        <v>0</v>
      </c>
      <c r="AB605">
        <v>0</v>
      </c>
      <c r="AC605">
        <v>0</v>
      </c>
    </row>
    <row r="606" spans="1:29" x14ac:dyDescent="0.35">
      <c r="A606">
        <v>121665</v>
      </c>
      <c r="B606" t="s">
        <v>752</v>
      </c>
      <c r="C606" t="s">
        <v>751</v>
      </c>
      <c r="D606" t="s">
        <v>333</v>
      </c>
      <c r="E606" t="s">
        <v>32</v>
      </c>
      <c r="F606">
        <v>1</v>
      </c>
      <c r="G606">
        <v>595</v>
      </c>
      <c r="H606">
        <v>113</v>
      </c>
      <c r="I606">
        <v>0.2</v>
      </c>
      <c r="J606">
        <v>5.7</v>
      </c>
      <c r="K606">
        <v>99.2</v>
      </c>
      <c r="L606">
        <v>20</v>
      </c>
      <c r="M606">
        <v>31</v>
      </c>
      <c r="N606">
        <v>35135</v>
      </c>
      <c r="O606">
        <v>492.2</v>
      </c>
      <c r="P606">
        <v>3136840</v>
      </c>
      <c r="Q606">
        <v>3233825</v>
      </c>
      <c r="R606">
        <v>-96985</v>
      </c>
      <c r="S606">
        <v>5272</v>
      </c>
      <c r="T606">
        <v>5435</v>
      </c>
      <c r="U606">
        <v>-163</v>
      </c>
      <c r="V606">
        <v>286</v>
      </c>
      <c r="W606">
        <v>5.2621895124194999</v>
      </c>
      <c r="X606">
        <v>1.4984825493171501</v>
      </c>
      <c r="Y606">
        <v>55.7</v>
      </c>
      <c r="Z606">
        <v>1</v>
      </c>
      <c r="AA606">
        <v>0</v>
      </c>
      <c r="AB606">
        <v>0</v>
      </c>
      <c r="AC606">
        <v>0</v>
      </c>
    </row>
    <row r="607" spans="1:29" x14ac:dyDescent="0.35">
      <c r="A607">
        <v>121666</v>
      </c>
      <c r="B607" t="s">
        <v>753</v>
      </c>
      <c r="C607" t="s">
        <v>751</v>
      </c>
      <c r="D607" t="s">
        <v>333</v>
      </c>
      <c r="E607" t="s">
        <v>32</v>
      </c>
      <c r="F607">
        <v>1</v>
      </c>
      <c r="G607">
        <v>907</v>
      </c>
      <c r="H607">
        <v>149</v>
      </c>
      <c r="I607">
        <v>0.7</v>
      </c>
      <c r="J607">
        <v>6.2</v>
      </c>
      <c r="K607">
        <v>96.9</v>
      </c>
      <c r="L607">
        <v>18</v>
      </c>
      <c r="M607">
        <v>50</v>
      </c>
      <c r="N607">
        <v>38399</v>
      </c>
      <c r="O607">
        <v>492.2</v>
      </c>
      <c r="P607">
        <v>4709144</v>
      </c>
      <c r="Q607">
        <v>4652910</v>
      </c>
      <c r="R607">
        <v>56234</v>
      </c>
      <c r="S607">
        <v>5192</v>
      </c>
      <c r="T607">
        <v>5130</v>
      </c>
      <c r="U607">
        <v>62</v>
      </c>
      <c r="V607">
        <v>261</v>
      </c>
      <c r="W607">
        <v>5.0877192982456103</v>
      </c>
      <c r="X607">
        <v>1.2904468412943</v>
      </c>
      <c r="Y607">
        <v>48.4</v>
      </c>
      <c r="Z607">
        <v>1</v>
      </c>
      <c r="AA607">
        <v>0</v>
      </c>
      <c r="AB607">
        <v>1</v>
      </c>
      <c r="AC607">
        <v>0</v>
      </c>
    </row>
    <row r="608" spans="1:29" x14ac:dyDescent="0.35">
      <c r="A608">
        <v>121667</v>
      </c>
      <c r="B608" t="s">
        <v>754</v>
      </c>
      <c r="C608" t="s">
        <v>751</v>
      </c>
      <c r="D608" t="s">
        <v>333</v>
      </c>
      <c r="E608" t="s">
        <v>32</v>
      </c>
      <c r="F608">
        <v>1</v>
      </c>
      <c r="G608">
        <v>1054</v>
      </c>
      <c r="H608">
        <v>182</v>
      </c>
      <c r="I608">
        <v>1.6</v>
      </c>
      <c r="J608">
        <v>7.1</v>
      </c>
      <c r="K608">
        <v>99.4</v>
      </c>
      <c r="L608">
        <v>15.2</v>
      </c>
      <c r="M608">
        <v>65</v>
      </c>
      <c r="N608">
        <v>37956</v>
      </c>
      <c r="O608">
        <v>492.2</v>
      </c>
      <c r="P608">
        <v>5947722</v>
      </c>
      <c r="Q608">
        <v>6179602</v>
      </c>
      <c r="R608">
        <v>-231880</v>
      </c>
      <c r="S608">
        <v>5643</v>
      </c>
      <c r="T608">
        <v>5863</v>
      </c>
      <c r="U608">
        <v>-220</v>
      </c>
      <c r="V608">
        <v>127</v>
      </c>
      <c r="W608">
        <v>2.1661265563704601</v>
      </c>
      <c r="X608">
        <v>2.26829700513911</v>
      </c>
      <c r="Y608">
        <v>42.3</v>
      </c>
      <c r="Z608">
        <v>1</v>
      </c>
      <c r="AA608">
        <v>0</v>
      </c>
      <c r="AB608">
        <v>1</v>
      </c>
      <c r="AC608">
        <v>0</v>
      </c>
    </row>
    <row r="609" spans="1:29" x14ac:dyDescent="0.35">
      <c r="A609">
        <v>121670</v>
      </c>
      <c r="B609" t="s">
        <v>755</v>
      </c>
      <c r="C609" t="s">
        <v>751</v>
      </c>
      <c r="D609" t="s">
        <v>333</v>
      </c>
      <c r="E609" t="s">
        <v>32</v>
      </c>
      <c r="F609">
        <v>1</v>
      </c>
      <c r="G609">
        <v>611</v>
      </c>
      <c r="H609">
        <v>131</v>
      </c>
      <c r="I609">
        <v>3.1</v>
      </c>
      <c r="J609">
        <v>5.5</v>
      </c>
      <c r="K609">
        <v>97.8</v>
      </c>
      <c r="L609">
        <v>19.399999999999999</v>
      </c>
      <c r="M609">
        <v>30</v>
      </c>
      <c r="N609">
        <v>38078</v>
      </c>
      <c r="O609">
        <v>492.2</v>
      </c>
      <c r="P609">
        <v>3392272</v>
      </c>
      <c r="Q609">
        <v>3550521</v>
      </c>
      <c r="R609">
        <v>-158249</v>
      </c>
      <c r="S609">
        <v>5552</v>
      </c>
      <c r="T609">
        <v>5811</v>
      </c>
      <c r="U609">
        <v>-259</v>
      </c>
      <c r="V609">
        <v>319</v>
      </c>
      <c r="W609">
        <v>5.4895887110652204</v>
      </c>
      <c r="X609">
        <v>0.972622478386167</v>
      </c>
      <c r="Y609">
        <v>43</v>
      </c>
      <c r="Z609">
        <v>1</v>
      </c>
      <c r="AA609">
        <v>0</v>
      </c>
      <c r="AB609">
        <v>0</v>
      </c>
      <c r="AC609">
        <v>0</v>
      </c>
    </row>
    <row r="610" spans="1:29" x14ac:dyDescent="0.35">
      <c r="A610">
        <v>121671</v>
      </c>
      <c r="B610" t="s">
        <v>756</v>
      </c>
      <c r="C610" t="s">
        <v>751</v>
      </c>
      <c r="D610" t="s">
        <v>333</v>
      </c>
      <c r="E610" t="s">
        <v>32</v>
      </c>
      <c r="F610">
        <v>1</v>
      </c>
      <c r="G610">
        <v>890</v>
      </c>
      <c r="H610">
        <v>143</v>
      </c>
      <c r="I610">
        <v>1.1000000000000001</v>
      </c>
      <c r="J610">
        <v>4.5</v>
      </c>
      <c r="K610">
        <v>99.5</v>
      </c>
      <c r="L610">
        <v>16.5</v>
      </c>
      <c r="M610">
        <v>53</v>
      </c>
      <c r="N610">
        <v>38365</v>
      </c>
      <c r="O610">
        <v>492.2</v>
      </c>
      <c r="P610">
        <v>5032060</v>
      </c>
      <c r="Q610">
        <v>5029390</v>
      </c>
      <c r="R610">
        <v>2670</v>
      </c>
      <c r="S610">
        <v>5654</v>
      </c>
      <c r="T610">
        <v>5651</v>
      </c>
      <c r="U610">
        <v>3</v>
      </c>
      <c r="V610">
        <v>387</v>
      </c>
      <c r="W610">
        <v>6.8483454255883904</v>
      </c>
      <c r="X610">
        <v>3.2189600282985502</v>
      </c>
      <c r="Y610">
        <v>46.7</v>
      </c>
      <c r="Z610">
        <v>1</v>
      </c>
      <c r="AA610">
        <v>0</v>
      </c>
      <c r="AB610">
        <v>1</v>
      </c>
      <c r="AC610">
        <v>0</v>
      </c>
    </row>
    <row r="611" spans="1:29" x14ac:dyDescent="0.35">
      <c r="A611">
        <v>121673</v>
      </c>
      <c r="B611" t="s">
        <v>757</v>
      </c>
      <c r="C611" t="s">
        <v>758</v>
      </c>
      <c r="D611" t="s">
        <v>333</v>
      </c>
      <c r="E611" t="s">
        <v>32</v>
      </c>
      <c r="F611">
        <v>1</v>
      </c>
      <c r="G611">
        <v>1473</v>
      </c>
      <c r="H611">
        <v>230</v>
      </c>
      <c r="I611">
        <v>0.5</v>
      </c>
      <c r="J611">
        <v>4.2</v>
      </c>
      <c r="K611">
        <v>95.1</v>
      </c>
      <c r="L611">
        <v>16.100000000000001</v>
      </c>
      <c r="M611">
        <v>91</v>
      </c>
      <c r="N611">
        <v>38228</v>
      </c>
      <c r="O611">
        <v>508.1</v>
      </c>
      <c r="P611">
        <v>7248633</v>
      </c>
      <c r="Q611">
        <v>7180875</v>
      </c>
      <c r="R611">
        <v>67758</v>
      </c>
      <c r="S611">
        <v>4921</v>
      </c>
      <c r="T611">
        <v>4875</v>
      </c>
      <c r="U611">
        <v>46</v>
      </c>
      <c r="V611">
        <v>247</v>
      </c>
      <c r="W611">
        <v>5.06666666666667</v>
      </c>
      <c r="X611">
        <v>5.4866896972160104</v>
      </c>
      <c r="Y611">
        <v>51.3</v>
      </c>
      <c r="Z611">
        <v>1</v>
      </c>
      <c r="AA611">
        <v>0</v>
      </c>
      <c r="AB611">
        <v>1</v>
      </c>
      <c r="AC611">
        <v>0</v>
      </c>
    </row>
    <row r="612" spans="1:29" x14ac:dyDescent="0.35">
      <c r="A612">
        <v>121674</v>
      </c>
      <c r="B612" t="s">
        <v>759</v>
      </c>
      <c r="C612" t="s">
        <v>751</v>
      </c>
      <c r="D612" t="s">
        <v>333</v>
      </c>
      <c r="E612" t="s">
        <v>32</v>
      </c>
      <c r="F612">
        <v>1</v>
      </c>
      <c r="G612">
        <v>674</v>
      </c>
      <c r="H612">
        <v>109</v>
      </c>
      <c r="I612">
        <v>1.3</v>
      </c>
      <c r="J612">
        <v>20.100000000000001</v>
      </c>
      <c r="K612">
        <v>98.1</v>
      </c>
      <c r="L612">
        <v>18.7</v>
      </c>
      <c r="M612">
        <v>33</v>
      </c>
      <c r="N612">
        <v>35491</v>
      </c>
      <c r="O612">
        <v>492.2</v>
      </c>
      <c r="P612">
        <v>4114096</v>
      </c>
      <c r="Q612">
        <v>3899764</v>
      </c>
      <c r="R612">
        <v>214332</v>
      </c>
      <c r="S612">
        <v>6104</v>
      </c>
      <c r="T612">
        <v>5786</v>
      </c>
      <c r="U612">
        <v>318</v>
      </c>
      <c r="V612">
        <v>336</v>
      </c>
      <c r="W612">
        <v>5.8071206360179701</v>
      </c>
      <c r="X612">
        <v>1.67103538663172</v>
      </c>
      <c r="Y612">
        <v>32.799999999999997</v>
      </c>
      <c r="Z612">
        <v>1</v>
      </c>
      <c r="AA612">
        <v>0</v>
      </c>
      <c r="AB612">
        <v>0</v>
      </c>
      <c r="AC612">
        <v>0</v>
      </c>
    </row>
    <row r="613" spans="1:29" x14ac:dyDescent="0.35">
      <c r="A613">
        <v>121675</v>
      </c>
      <c r="B613" t="s">
        <v>760</v>
      </c>
      <c r="C613" t="s">
        <v>751</v>
      </c>
      <c r="D613" t="s">
        <v>333</v>
      </c>
      <c r="E613" t="s">
        <v>32</v>
      </c>
      <c r="F613">
        <v>1</v>
      </c>
      <c r="G613">
        <v>1126</v>
      </c>
      <c r="H613">
        <v>196</v>
      </c>
      <c r="I613">
        <v>0.6</v>
      </c>
      <c r="J613">
        <v>19.399999999999999</v>
      </c>
      <c r="K613">
        <v>93.3</v>
      </c>
      <c r="L613">
        <v>15.2</v>
      </c>
      <c r="M613">
        <v>70</v>
      </c>
      <c r="N613">
        <v>36409</v>
      </c>
      <c r="O613">
        <v>492.2</v>
      </c>
      <c r="P613">
        <v>6855088</v>
      </c>
      <c r="Q613">
        <v>7106186</v>
      </c>
      <c r="R613">
        <v>-251098</v>
      </c>
      <c r="S613">
        <v>6088</v>
      </c>
      <c r="T613">
        <v>6311</v>
      </c>
      <c r="U613">
        <v>-223</v>
      </c>
      <c r="V613">
        <v>267</v>
      </c>
      <c r="W613">
        <v>4.2307082871177304</v>
      </c>
      <c r="X613">
        <v>1.3961892247043399</v>
      </c>
      <c r="Y613">
        <v>36.1</v>
      </c>
      <c r="Z613">
        <v>1</v>
      </c>
      <c r="AA613">
        <v>0</v>
      </c>
      <c r="AB613">
        <v>0</v>
      </c>
      <c r="AC613">
        <v>0</v>
      </c>
    </row>
    <row r="614" spans="1:29" x14ac:dyDescent="0.35">
      <c r="A614">
        <v>121678</v>
      </c>
      <c r="B614" t="s">
        <v>761</v>
      </c>
      <c r="C614" t="s">
        <v>751</v>
      </c>
      <c r="D614" t="s">
        <v>333</v>
      </c>
      <c r="E614" t="s">
        <v>32</v>
      </c>
      <c r="F614">
        <v>1</v>
      </c>
      <c r="G614">
        <v>1199</v>
      </c>
      <c r="H614">
        <v>200</v>
      </c>
      <c r="I614">
        <v>0.9</v>
      </c>
      <c r="J614">
        <v>6.1</v>
      </c>
      <c r="K614">
        <v>96.9</v>
      </c>
      <c r="L614">
        <v>18</v>
      </c>
      <c r="M614">
        <v>63</v>
      </c>
      <c r="N614">
        <v>36580</v>
      </c>
      <c r="O614">
        <v>492.2</v>
      </c>
      <c r="P614">
        <v>6550137</v>
      </c>
      <c r="Q614">
        <v>6713201</v>
      </c>
      <c r="R614">
        <v>-163064</v>
      </c>
      <c r="S614">
        <v>5463</v>
      </c>
      <c r="T614">
        <v>5599</v>
      </c>
      <c r="U614">
        <v>-136</v>
      </c>
      <c r="V614">
        <v>152</v>
      </c>
      <c r="W614">
        <v>2.7147704947312001</v>
      </c>
      <c r="X614">
        <v>0.86033315028372703</v>
      </c>
      <c r="Y614">
        <v>45.4</v>
      </c>
      <c r="Z614">
        <v>1</v>
      </c>
      <c r="AA614">
        <v>0</v>
      </c>
      <c r="AB614">
        <v>1</v>
      </c>
      <c r="AC614">
        <v>0</v>
      </c>
    </row>
    <row r="615" spans="1:29" x14ac:dyDescent="0.35">
      <c r="A615">
        <v>121679</v>
      </c>
      <c r="B615" t="s">
        <v>762</v>
      </c>
      <c r="C615" t="s">
        <v>751</v>
      </c>
      <c r="D615" t="s">
        <v>333</v>
      </c>
      <c r="E615" t="s">
        <v>32</v>
      </c>
      <c r="F615">
        <v>1</v>
      </c>
      <c r="G615">
        <v>446</v>
      </c>
      <c r="H615">
        <v>84</v>
      </c>
      <c r="I615">
        <v>0.7</v>
      </c>
      <c r="J615">
        <v>5</v>
      </c>
      <c r="K615">
        <v>99.8</v>
      </c>
      <c r="L615">
        <v>17.8</v>
      </c>
      <c r="M615">
        <v>24</v>
      </c>
      <c r="N615">
        <v>38512</v>
      </c>
      <c r="O615">
        <v>492.2</v>
      </c>
      <c r="P615">
        <v>2401710</v>
      </c>
      <c r="Q615">
        <v>2500722</v>
      </c>
      <c r="R615">
        <v>-99012</v>
      </c>
      <c r="S615">
        <v>5385</v>
      </c>
      <c r="T615">
        <v>5607</v>
      </c>
      <c r="U615">
        <v>-222</v>
      </c>
      <c r="V615">
        <v>357</v>
      </c>
      <c r="W615">
        <v>6.3670411985018696</v>
      </c>
      <c r="X615">
        <v>1.6527390900650001</v>
      </c>
      <c r="Y615">
        <v>46.1</v>
      </c>
      <c r="Z615">
        <v>1</v>
      </c>
      <c r="AA615">
        <v>0</v>
      </c>
      <c r="AB615">
        <v>1</v>
      </c>
      <c r="AC615">
        <v>0</v>
      </c>
    </row>
    <row r="616" spans="1:29" x14ac:dyDescent="0.35">
      <c r="A616">
        <v>121681</v>
      </c>
      <c r="B616" t="s">
        <v>763</v>
      </c>
      <c r="C616" t="s">
        <v>751</v>
      </c>
      <c r="D616" t="s">
        <v>333</v>
      </c>
      <c r="E616" t="s">
        <v>32</v>
      </c>
      <c r="F616">
        <v>1</v>
      </c>
      <c r="G616">
        <v>696</v>
      </c>
      <c r="H616">
        <v>111</v>
      </c>
      <c r="I616">
        <v>1</v>
      </c>
      <c r="J616">
        <v>6.1</v>
      </c>
      <c r="K616">
        <v>97.9</v>
      </c>
      <c r="L616">
        <v>20.399999999999999</v>
      </c>
      <c r="M616">
        <v>34</v>
      </c>
      <c r="N616">
        <v>35394</v>
      </c>
      <c r="O616">
        <v>492.2</v>
      </c>
      <c r="P616">
        <v>3681144</v>
      </c>
      <c r="Q616">
        <v>3822432</v>
      </c>
      <c r="R616">
        <v>-141288</v>
      </c>
      <c r="S616">
        <v>5289</v>
      </c>
      <c r="T616">
        <v>5492</v>
      </c>
      <c r="U616">
        <v>-203</v>
      </c>
      <c r="V616">
        <v>661</v>
      </c>
      <c r="W616">
        <v>12.0356882738529</v>
      </c>
      <c r="X616">
        <v>4.4620911325392303</v>
      </c>
      <c r="Y616">
        <v>49.5</v>
      </c>
      <c r="Z616">
        <v>1</v>
      </c>
      <c r="AA616">
        <v>0</v>
      </c>
      <c r="AB616">
        <v>1</v>
      </c>
      <c r="AC616">
        <v>0</v>
      </c>
    </row>
    <row r="617" spans="1:29" x14ac:dyDescent="0.35">
      <c r="A617">
        <v>121687</v>
      </c>
      <c r="B617" t="s">
        <v>764</v>
      </c>
      <c r="C617" t="s">
        <v>751</v>
      </c>
      <c r="D617" t="s">
        <v>333</v>
      </c>
      <c r="E617" t="s">
        <v>32</v>
      </c>
      <c r="F617">
        <v>1</v>
      </c>
      <c r="G617">
        <v>1555</v>
      </c>
      <c r="H617">
        <v>229</v>
      </c>
      <c r="I617">
        <v>2.6</v>
      </c>
      <c r="J617">
        <v>5.3</v>
      </c>
      <c r="K617">
        <v>98.4</v>
      </c>
      <c r="L617">
        <v>16.600000000000001</v>
      </c>
      <c r="M617">
        <v>91</v>
      </c>
      <c r="N617">
        <v>38336</v>
      </c>
      <c r="O617">
        <v>492.2</v>
      </c>
      <c r="P617">
        <v>8187075</v>
      </c>
      <c r="Q617">
        <v>8367455</v>
      </c>
      <c r="R617">
        <v>-180380</v>
      </c>
      <c r="S617">
        <v>5265</v>
      </c>
      <c r="T617">
        <v>5381</v>
      </c>
      <c r="U617">
        <v>-116</v>
      </c>
      <c r="V617">
        <v>237</v>
      </c>
      <c r="W617">
        <v>4.4043858018955602</v>
      </c>
      <c r="X617">
        <v>1.42450142450142</v>
      </c>
      <c r="Y617">
        <v>48.1</v>
      </c>
      <c r="Z617">
        <v>1</v>
      </c>
      <c r="AA617">
        <v>0</v>
      </c>
      <c r="AB617">
        <v>1</v>
      </c>
      <c r="AC617">
        <v>0</v>
      </c>
    </row>
    <row r="618" spans="1:29" x14ac:dyDescent="0.35">
      <c r="A618">
        <v>121689</v>
      </c>
      <c r="B618" t="s">
        <v>765</v>
      </c>
      <c r="C618" t="s">
        <v>751</v>
      </c>
      <c r="D618" t="s">
        <v>333</v>
      </c>
      <c r="E618" t="s">
        <v>32</v>
      </c>
      <c r="F618">
        <v>1</v>
      </c>
      <c r="G618">
        <v>589</v>
      </c>
      <c r="H618">
        <v>110</v>
      </c>
      <c r="I618">
        <v>1.7</v>
      </c>
      <c r="J618">
        <v>4.3</v>
      </c>
      <c r="K618">
        <v>97.9</v>
      </c>
      <c r="L618">
        <v>19.100000000000001</v>
      </c>
      <c r="M618">
        <v>30</v>
      </c>
      <c r="N618">
        <v>37864</v>
      </c>
      <c r="O618">
        <v>492.2</v>
      </c>
      <c r="P618">
        <v>3184134</v>
      </c>
      <c r="Q618">
        <v>3231254</v>
      </c>
      <c r="R618">
        <v>-47120</v>
      </c>
      <c r="S618">
        <v>5406</v>
      </c>
      <c r="T618">
        <v>5486</v>
      </c>
      <c r="U618">
        <v>-80</v>
      </c>
      <c r="V618">
        <v>227</v>
      </c>
      <c r="W618">
        <v>4.1378053226394496</v>
      </c>
      <c r="X618">
        <v>3.0151683314835398</v>
      </c>
      <c r="Y618">
        <v>49.6</v>
      </c>
      <c r="Z618">
        <v>1</v>
      </c>
      <c r="AA618">
        <v>0</v>
      </c>
      <c r="AB618">
        <v>1</v>
      </c>
      <c r="AC618">
        <v>0</v>
      </c>
    </row>
    <row r="619" spans="1:29" x14ac:dyDescent="0.35">
      <c r="A619">
        <v>121690</v>
      </c>
      <c r="B619" t="s">
        <v>766</v>
      </c>
      <c r="C619" t="s">
        <v>751</v>
      </c>
      <c r="D619" t="s">
        <v>333</v>
      </c>
      <c r="E619" t="s">
        <v>32</v>
      </c>
      <c r="F619">
        <v>1</v>
      </c>
      <c r="G619">
        <v>292</v>
      </c>
      <c r="H619">
        <v>55</v>
      </c>
      <c r="I619">
        <v>6.9</v>
      </c>
      <c r="J619">
        <v>6.6</v>
      </c>
      <c r="K619">
        <v>93.8</v>
      </c>
      <c r="L619">
        <v>11.6</v>
      </c>
      <c r="M619">
        <v>25</v>
      </c>
      <c r="N619">
        <v>39365</v>
      </c>
      <c r="O619">
        <v>492.2</v>
      </c>
      <c r="P619">
        <v>2126052</v>
      </c>
      <c r="Q619">
        <v>2239348</v>
      </c>
      <c r="R619">
        <v>-113296</v>
      </c>
      <c r="S619">
        <v>7281</v>
      </c>
      <c r="T619">
        <v>7669</v>
      </c>
      <c r="U619">
        <v>-388</v>
      </c>
      <c r="V619">
        <v>407</v>
      </c>
      <c r="W619">
        <v>5.3070804537749403</v>
      </c>
      <c r="X619">
        <v>2.8292816920752601</v>
      </c>
      <c r="Y619">
        <v>51.2</v>
      </c>
      <c r="Z619">
        <v>1</v>
      </c>
      <c r="AA619">
        <v>0</v>
      </c>
      <c r="AB619">
        <v>0</v>
      </c>
      <c r="AC619">
        <v>0</v>
      </c>
    </row>
    <row r="620" spans="1:29" x14ac:dyDescent="0.35">
      <c r="A620">
        <v>121694</v>
      </c>
      <c r="B620" t="s">
        <v>767</v>
      </c>
      <c r="C620" t="s">
        <v>751</v>
      </c>
      <c r="D620" t="s">
        <v>333</v>
      </c>
      <c r="E620" t="s">
        <v>32</v>
      </c>
      <c r="F620">
        <v>1</v>
      </c>
      <c r="G620">
        <v>889</v>
      </c>
      <c r="H620">
        <v>130</v>
      </c>
      <c r="I620">
        <v>0.2</v>
      </c>
      <c r="J620">
        <v>0.9</v>
      </c>
      <c r="K620">
        <v>98.1</v>
      </c>
      <c r="L620">
        <v>18.7</v>
      </c>
      <c r="M620">
        <v>49</v>
      </c>
      <c r="N620">
        <v>37349</v>
      </c>
      <c r="O620">
        <v>492.2</v>
      </c>
      <c r="P620">
        <v>5195316</v>
      </c>
      <c r="Q620">
        <v>5157089</v>
      </c>
      <c r="R620">
        <v>38227</v>
      </c>
      <c r="S620">
        <v>5844</v>
      </c>
      <c r="T620">
        <v>5801</v>
      </c>
      <c r="U620">
        <v>43</v>
      </c>
      <c r="V620">
        <v>251</v>
      </c>
      <c r="W620">
        <v>4.3268401999655204</v>
      </c>
      <c r="X620">
        <v>23.408624229979502</v>
      </c>
      <c r="Y620">
        <v>71.400000000000006</v>
      </c>
      <c r="Z620">
        <v>1</v>
      </c>
      <c r="AA620">
        <v>0</v>
      </c>
      <c r="AB620">
        <v>1</v>
      </c>
      <c r="AC620">
        <v>0</v>
      </c>
    </row>
    <row r="621" spans="1:29" x14ac:dyDescent="0.35">
      <c r="A621">
        <v>121699</v>
      </c>
      <c r="B621" t="s">
        <v>768</v>
      </c>
      <c r="C621" t="s">
        <v>751</v>
      </c>
      <c r="D621" t="s">
        <v>333</v>
      </c>
      <c r="E621" t="s">
        <v>32</v>
      </c>
      <c r="F621">
        <v>1</v>
      </c>
      <c r="G621">
        <v>670</v>
      </c>
      <c r="H621">
        <v>125</v>
      </c>
      <c r="I621">
        <v>0.9</v>
      </c>
      <c r="J621">
        <v>3.4</v>
      </c>
      <c r="K621">
        <v>96.4</v>
      </c>
      <c r="L621">
        <v>15.4</v>
      </c>
      <c r="M621">
        <v>42</v>
      </c>
      <c r="N621">
        <v>36622</v>
      </c>
      <c r="O621">
        <v>492.2</v>
      </c>
      <c r="P621">
        <v>3573780</v>
      </c>
      <c r="Q621">
        <v>3682990</v>
      </c>
      <c r="R621">
        <v>-109210</v>
      </c>
      <c r="S621">
        <v>5334</v>
      </c>
      <c r="T621">
        <v>5497</v>
      </c>
      <c r="U621">
        <v>-163</v>
      </c>
      <c r="V621">
        <v>349</v>
      </c>
      <c r="W621">
        <v>6.3489175914134997</v>
      </c>
      <c r="X621">
        <v>0.59992500937382798</v>
      </c>
      <c r="Y621">
        <v>40.700000000000003</v>
      </c>
      <c r="Z621">
        <v>1</v>
      </c>
      <c r="AA621">
        <v>0</v>
      </c>
      <c r="AB621">
        <v>1</v>
      </c>
      <c r="AC621">
        <v>0</v>
      </c>
    </row>
    <row r="622" spans="1:29" x14ac:dyDescent="0.35">
      <c r="A622">
        <v>121700</v>
      </c>
      <c r="B622" t="s">
        <v>769</v>
      </c>
      <c r="C622" t="s">
        <v>751</v>
      </c>
      <c r="D622" t="s">
        <v>333</v>
      </c>
      <c r="E622" t="s">
        <v>32</v>
      </c>
      <c r="F622">
        <v>1</v>
      </c>
      <c r="G622">
        <v>287</v>
      </c>
      <c r="H622">
        <v>52</v>
      </c>
      <c r="I622">
        <v>3.2</v>
      </c>
      <c r="J622">
        <v>5.5</v>
      </c>
      <c r="K622">
        <v>99.4</v>
      </c>
      <c r="L622">
        <v>13.5</v>
      </c>
      <c r="M622">
        <v>23</v>
      </c>
      <c r="N622">
        <v>36309</v>
      </c>
      <c r="O622">
        <v>492.2</v>
      </c>
      <c r="P622">
        <v>2080176</v>
      </c>
      <c r="Q622">
        <v>2101127</v>
      </c>
      <c r="R622">
        <v>-20951</v>
      </c>
      <c r="S622">
        <v>7248</v>
      </c>
      <c r="T622">
        <v>7321</v>
      </c>
      <c r="U622">
        <v>-73</v>
      </c>
      <c r="V622">
        <v>467</v>
      </c>
      <c r="W622">
        <v>6.3789099849747304</v>
      </c>
      <c r="X622">
        <v>6.3465783664459199</v>
      </c>
      <c r="Y622">
        <v>43.6</v>
      </c>
      <c r="Z622">
        <v>1</v>
      </c>
      <c r="AA622">
        <v>0</v>
      </c>
      <c r="AB622">
        <v>0</v>
      </c>
      <c r="AC622">
        <v>0</v>
      </c>
    </row>
    <row r="623" spans="1:29" x14ac:dyDescent="0.35">
      <c r="A623">
        <v>121702</v>
      </c>
      <c r="B623" t="s">
        <v>770</v>
      </c>
      <c r="C623" t="s">
        <v>751</v>
      </c>
      <c r="D623" t="s">
        <v>333</v>
      </c>
      <c r="E623" t="s">
        <v>32</v>
      </c>
      <c r="F623">
        <v>1</v>
      </c>
      <c r="G623">
        <v>1102</v>
      </c>
      <c r="H623">
        <v>222</v>
      </c>
      <c r="I623">
        <v>0.9</v>
      </c>
      <c r="J623">
        <v>8.6</v>
      </c>
      <c r="K623">
        <v>94.9</v>
      </c>
      <c r="L623">
        <v>17</v>
      </c>
      <c r="M623">
        <v>66</v>
      </c>
      <c r="N623">
        <v>36994</v>
      </c>
      <c r="O623">
        <v>492.2</v>
      </c>
      <c r="P623">
        <v>5765664</v>
      </c>
      <c r="Q623">
        <v>5933168</v>
      </c>
      <c r="R623">
        <v>-167504</v>
      </c>
      <c r="S623">
        <v>5232</v>
      </c>
      <c r="T623">
        <v>5384</v>
      </c>
      <c r="U623">
        <v>-152</v>
      </c>
      <c r="V623">
        <v>288</v>
      </c>
      <c r="W623">
        <v>5.3491827637444302</v>
      </c>
      <c r="X623">
        <v>1.0894495412844001</v>
      </c>
      <c r="Y623">
        <v>45.3</v>
      </c>
      <c r="Z623">
        <v>1</v>
      </c>
      <c r="AA623">
        <v>0</v>
      </c>
      <c r="AB623">
        <v>0</v>
      </c>
      <c r="AC623">
        <v>0</v>
      </c>
    </row>
    <row r="624" spans="1:29" x14ac:dyDescent="0.35">
      <c r="A624">
        <v>121711</v>
      </c>
      <c r="B624" t="s">
        <v>771</v>
      </c>
      <c r="C624" t="s">
        <v>758</v>
      </c>
      <c r="D624" t="s">
        <v>333</v>
      </c>
      <c r="E624" t="s">
        <v>32</v>
      </c>
      <c r="F624">
        <v>1</v>
      </c>
      <c r="G624">
        <v>1290</v>
      </c>
      <c r="H624">
        <v>187</v>
      </c>
      <c r="I624">
        <v>2</v>
      </c>
      <c r="J624">
        <v>6.7</v>
      </c>
      <c r="K624">
        <v>97.2</v>
      </c>
      <c r="L624">
        <v>18.7</v>
      </c>
      <c r="M624">
        <v>68</v>
      </c>
      <c r="N624">
        <v>39227</v>
      </c>
      <c r="O624">
        <v>508.1</v>
      </c>
      <c r="P624">
        <v>6738960</v>
      </c>
      <c r="Q624">
        <v>6541590</v>
      </c>
      <c r="R624">
        <v>197370</v>
      </c>
      <c r="S624">
        <v>5224</v>
      </c>
      <c r="T624">
        <v>5071</v>
      </c>
      <c r="U624">
        <v>153</v>
      </c>
      <c r="V624">
        <v>209</v>
      </c>
      <c r="W624">
        <v>4.1214750542299399</v>
      </c>
      <c r="X624">
        <v>2.2205206738131702</v>
      </c>
      <c r="Y624">
        <v>46.6</v>
      </c>
      <c r="Z624">
        <v>1</v>
      </c>
      <c r="AA624">
        <v>0</v>
      </c>
      <c r="AB624">
        <v>1</v>
      </c>
      <c r="AC624">
        <v>0</v>
      </c>
    </row>
    <row r="625" spans="1:29" x14ac:dyDescent="0.35">
      <c r="A625">
        <v>121714</v>
      </c>
      <c r="B625" t="s">
        <v>772</v>
      </c>
      <c r="C625" t="s">
        <v>751</v>
      </c>
      <c r="D625" t="s">
        <v>333</v>
      </c>
      <c r="E625" t="s">
        <v>32</v>
      </c>
      <c r="F625">
        <v>1</v>
      </c>
      <c r="G625">
        <v>544</v>
      </c>
      <c r="H625">
        <v>97</v>
      </c>
      <c r="I625">
        <v>1.8</v>
      </c>
      <c r="J625">
        <v>7.7</v>
      </c>
      <c r="K625">
        <v>78.5</v>
      </c>
      <c r="L625">
        <v>17.899999999999999</v>
      </c>
      <c r="M625">
        <v>31</v>
      </c>
      <c r="N625">
        <v>37245</v>
      </c>
      <c r="O625">
        <v>492.2</v>
      </c>
      <c r="P625">
        <v>3144320</v>
      </c>
      <c r="Q625">
        <v>3099712</v>
      </c>
      <c r="R625">
        <v>44608</v>
      </c>
      <c r="S625">
        <v>5780</v>
      </c>
      <c r="T625">
        <v>5698</v>
      </c>
      <c r="U625">
        <v>82</v>
      </c>
      <c r="V625">
        <v>389</v>
      </c>
      <c r="W625">
        <v>6.8269568269568301</v>
      </c>
      <c r="X625">
        <v>1.29757785467128</v>
      </c>
      <c r="Y625">
        <v>52.8</v>
      </c>
      <c r="Z625">
        <v>1</v>
      </c>
      <c r="AA625">
        <v>0</v>
      </c>
      <c r="AB625">
        <v>0</v>
      </c>
      <c r="AC625">
        <v>0</v>
      </c>
    </row>
    <row r="626" spans="1:29" x14ac:dyDescent="0.35">
      <c r="A626">
        <v>121715</v>
      </c>
      <c r="B626" t="s">
        <v>773</v>
      </c>
      <c r="C626" t="s">
        <v>751</v>
      </c>
      <c r="D626" t="s">
        <v>333</v>
      </c>
      <c r="E626" t="s">
        <v>32</v>
      </c>
      <c r="F626">
        <v>1</v>
      </c>
      <c r="G626">
        <v>457</v>
      </c>
      <c r="H626">
        <v>88</v>
      </c>
      <c r="I626">
        <v>1.1000000000000001</v>
      </c>
      <c r="J626">
        <v>4.5999999999999996</v>
      </c>
      <c r="K626">
        <v>97.6</v>
      </c>
      <c r="L626">
        <v>15.1</v>
      </c>
      <c r="M626">
        <v>30</v>
      </c>
      <c r="N626">
        <v>37734</v>
      </c>
      <c r="O626">
        <v>492.2</v>
      </c>
      <c r="P626">
        <v>2419358</v>
      </c>
      <c r="Q626">
        <v>2566969</v>
      </c>
      <c r="R626">
        <v>-147611</v>
      </c>
      <c r="S626">
        <v>5294</v>
      </c>
      <c r="T626">
        <v>5617</v>
      </c>
      <c r="U626">
        <v>-323</v>
      </c>
      <c r="V626">
        <v>191</v>
      </c>
      <c r="W626">
        <v>3.4003916681502599</v>
      </c>
      <c r="X626">
        <v>3.9856441254250101</v>
      </c>
      <c r="Y626">
        <v>57.5</v>
      </c>
      <c r="Z626">
        <v>1</v>
      </c>
      <c r="AA626">
        <v>0</v>
      </c>
      <c r="AB626">
        <v>0</v>
      </c>
      <c r="AC626">
        <v>0</v>
      </c>
    </row>
    <row r="627" spans="1:29" x14ac:dyDescent="0.35">
      <c r="A627">
        <v>121716</v>
      </c>
      <c r="B627" t="s">
        <v>774</v>
      </c>
      <c r="C627" t="s">
        <v>751</v>
      </c>
      <c r="D627" t="s">
        <v>333</v>
      </c>
      <c r="E627" t="s">
        <v>41</v>
      </c>
      <c r="F627">
        <v>1</v>
      </c>
      <c r="G627">
        <v>815</v>
      </c>
      <c r="H627">
        <v>114</v>
      </c>
      <c r="I627">
        <v>0.5</v>
      </c>
      <c r="J627">
        <v>1.7</v>
      </c>
      <c r="K627">
        <v>92.2</v>
      </c>
      <c r="L627">
        <v>18</v>
      </c>
      <c r="M627">
        <v>45</v>
      </c>
      <c r="N627">
        <v>38252</v>
      </c>
      <c r="O627">
        <v>492.2</v>
      </c>
      <c r="P627">
        <v>4060330</v>
      </c>
      <c r="Q627">
        <v>4013060</v>
      </c>
      <c r="R627">
        <v>47270</v>
      </c>
      <c r="S627">
        <v>4982</v>
      </c>
      <c r="T627">
        <v>4924</v>
      </c>
      <c r="U627">
        <v>58</v>
      </c>
      <c r="V627">
        <v>492</v>
      </c>
      <c r="W627">
        <v>9.9918765231519107</v>
      </c>
      <c r="X627">
        <v>7.7278201525491799</v>
      </c>
      <c r="Y627">
        <v>71.5</v>
      </c>
      <c r="Z627">
        <v>0</v>
      </c>
      <c r="AA627">
        <v>0</v>
      </c>
      <c r="AB627">
        <v>1</v>
      </c>
      <c r="AC627">
        <v>0</v>
      </c>
    </row>
    <row r="628" spans="1:29" x14ac:dyDescent="0.35">
      <c r="A628">
        <v>121717</v>
      </c>
      <c r="B628" t="s">
        <v>328</v>
      </c>
      <c r="C628" t="s">
        <v>751</v>
      </c>
      <c r="D628" t="s">
        <v>333</v>
      </c>
      <c r="E628" t="s">
        <v>32</v>
      </c>
      <c r="F628">
        <v>1</v>
      </c>
      <c r="G628">
        <v>1421</v>
      </c>
      <c r="H628">
        <v>203</v>
      </c>
      <c r="I628">
        <v>0.7</v>
      </c>
      <c r="J628">
        <v>1.9</v>
      </c>
      <c r="K628">
        <v>93.5</v>
      </c>
      <c r="L628">
        <v>16.3</v>
      </c>
      <c r="M628">
        <v>88</v>
      </c>
      <c r="N628">
        <v>35631</v>
      </c>
      <c r="O628">
        <v>492.2</v>
      </c>
      <c r="P628">
        <v>6971426</v>
      </c>
      <c r="Q628">
        <v>6917428</v>
      </c>
      <c r="R628">
        <v>53998</v>
      </c>
      <c r="S628">
        <v>4906</v>
      </c>
      <c r="T628">
        <v>4868</v>
      </c>
      <c r="U628">
        <v>38</v>
      </c>
      <c r="V628">
        <v>271</v>
      </c>
      <c r="W628">
        <v>5.5669679539852099</v>
      </c>
      <c r="X628">
        <v>4.4231553200163098</v>
      </c>
      <c r="Y628">
        <v>56.9</v>
      </c>
      <c r="Z628">
        <v>1</v>
      </c>
      <c r="AA628">
        <v>0</v>
      </c>
      <c r="AB628">
        <v>1</v>
      </c>
      <c r="AC628">
        <v>0</v>
      </c>
    </row>
    <row r="629" spans="1:29" x14ac:dyDescent="0.35">
      <c r="A629">
        <v>121718</v>
      </c>
      <c r="B629" t="s">
        <v>775</v>
      </c>
      <c r="C629" t="s">
        <v>751</v>
      </c>
      <c r="D629" t="s">
        <v>333</v>
      </c>
      <c r="E629" t="s">
        <v>32</v>
      </c>
      <c r="F629">
        <v>1</v>
      </c>
      <c r="G629">
        <v>480</v>
      </c>
      <c r="H629">
        <v>91</v>
      </c>
      <c r="I629">
        <v>4.4000000000000004</v>
      </c>
      <c r="J629">
        <v>6.4</v>
      </c>
      <c r="K629">
        <v>89.8</v>
      </c>
      <c r="L629">
        <v>16.8</v>
      </c>
      <c r="M629">
        <v>29</v>
      </c>
      <c r="N629">
        <v>38386</v>
      </c>
      <c r="O629">
        <v>492.2</v>
      </c>
      <c r="P629">
        <v>2772960</v>
      </c>
      <c r="Q629">
        <v>2840640</v>
      </c>
      <c r="R629">
        <v>-67680</v>
      </c>
      <c r="S629">
        <v>5777</v>
      </c>
      <c r="T629">
        <v>5918</v>
      </c>
      <c r="U629">
        <v>-141</v>
      </c>
      <c r="V629">
        <v>178</v>
      </c>
      <c r="W629">
        <v>3.00777289624873</v>
      </c>
      <c r="X629">
        <v>0.24234031504240999</v>
      </c>
      <c r="Y629">
        <v>51.2</v>
      </c>
      <c r="Z629">
        <v>1</v>
      </c>
      <c r="AA629">
        <v>0</v>
      </c>
      <c r="AB629">
        <v>0</v>
      </c>
      <c r="AC629">
        <v>0</v>
      </c>
    </row>
    <row r="630" spans="1:29" x14ac:dyDescent="0.35">
      <c r="A630">
        <v>121720</v>
      </c>
      <c r="B630" t="s">
        <v>776</v>
      </c>
      <c r="C630" t="s">
        <v>758</v>
      </c>
      <c r="D630" t="s">
        <v>333</v>
      </c>
      <c r="E630" t="s">
        <v>32</v>
      </c>
      <c r="F630">
        <v>1</v>
      </c>
      <c r="G630">
        <v>1314</v>
      </c>
      <c r="H630">
        <v>175</v>
      </c>
      <c r="I630">
        <v>1.3</v>
      </c>
      <c r="J630">
        <v>3.8</v>
      </c>
      <c r="K630">
        <v>91</v>
      </c>
      <c r="L630">
        <v>16.899999999999999</v>
      </c>
      <c r="M630">
        <v>80</v>
      </c>
      <c r="N630">
        <v>36187</v>
      </c>
      <c r="O630">
        <v>508.1</v>
      </c>
      <c r="P630">
        <v>6305886</v>
      </c>
      <c r="Q630">
        <v>6283548</v>
      </c>
      <c r="R630">
        <v>22338</v>
      </c>
      <c r="S630">
        <v>4799</v>
      </c>
      <c r="T630">
        <v>4782</v>
      </c>
      <c r="U630">
        <v>17</v>
      </c>
      <c r="V630">
        <v>228</v>
      </c>
      <c r="W630">
        <v>4.7678795483061496</v>
      </c>
      <c r="X630">
        <v>2.2713065221921198</v>
      </c>
      <c r="Y630">
        <v>51.2</v>
      </c>
      <c r="Z630">
        <v>1</v>
      </c>
      <c r="AA630">
        <v>0</v>
      </c>
      <c r="AB630">
        <v>1</v>
      </c>
      <c r="AC630">
        <v>0</v>
      </c>
    </row>
    <row r="631" spans="1:29" x14ac:dyDescent="0.35">
      <c r="A631">
        <v>122066</v>
      </c>
      <c r="B631" t="s">
        <v>777</v>
      </c>
      <c r="C631" t="s">
        <v>778</v>
      </c>
      <c r="D631" t="s">
        <v>490</v>
      </c>
      <c r="E631" t="s">
        <v>32</v>
      </c>
      <c r="F631">
        <v>1</v>
      </c>
      <c r="G631">
        <v>1060</v>
      </c>
      <c r="H631">
        <v>173</v>
      </c>
      <c r="I631">
        <v>1.6</v>
      </c>
      <c r="J631">
        <v>6.7</v>
      </c>
      <c r="K631">
        <v>96.7</v>
      </c>
      <c r="L631">
        <v>16.5</v>
      </c>
      <c r="M631">
        <v>64</v>
      </c>
      <c r="N631">
        <v>38682</v>
      </c>
      <c r="O631">
        <v>524.20000000000005</v>
      </c>
      <c r="P631">
        <v>5497160</v>
      </c>
      <c r="Q631">
        <v>5127220</v>
      </c>
      <c r="R631">
        <v>369940</v>
      </c>
      <c r="S631">
        <v>5186</v>
      </c>
      <c r="T631">
        <v>4837</v>
      </c>
      <c r="U631">
        <v>349</v>
      </c>
      <c r="V631">
        <v>199</v>
      </c>
      <c r="W631">
        <v>4.1141203225139504</v>
      </c>
      <c r="X631">
        <v>1.4654839953721599</v>
      </c>
      <c r="Y631">
        <v>45.4</v>
      </c>
      <c r="Z631">
        <v>1</v>
      </c>
      <c r="AA631">
        <v>0</v>
      </c>
      <c r="AB631">
        <v>1</v>
      </c>
      <c r="AC631">
        <v>0</v>
      </c>
    </row>
    <row r="632" spans="1:29" x14ac:dyDescent="0.35">
      <c r="A632">
        <v>122351</v>
      </c>
      <c r="B632" t="s">
        <v>779</v>
      </c>
      <c r="C632" t="s">
        <v>780</v>
      </c>
      <c r="D632" t="s">
        <v>370</v>
      </c>
      <c r="E632" t="s">
        <v>32</v>
      </c>
      <c r="F632">
        <v>1</v>
      </c>
      <c r="G632">
        <v>741</v>
      </c>
      <c r="H632">
        <v>172</v>
      </c>
      <c r="I632">
        <v>2</v>
      </c>
      <c r="J632">
        <v>5.2</v>
      </c>
      <c r="K632">
        <v>97.7</v>
      </c>
      <c r="L632">
        <v>16.600000000000001</v>
      </c>
      <c r="M632">
        <v>45</v>
      </c>
      <c r="N632">
        <v>41152</v>
      </c>
      <c r="O632">
        <v>487.8</v>
      </c>
      <c r="P632">
        <v>3804294</v>
      </c>
      <c r="Q632">
        <v>3803553</v>
      </c>
      <c r="R632">
        <v>741</v>
      </c>
      <c r="S632">
        <v>5134</v>
      </c>
      <c r="T632">
        <v>5133</v>
      </c>
      <c r="U632">
        <v>1</v>
      </c>
      <c r="V632">
        <v>224</v>
      </c>
      <c r="W632">
        <v>4.3639197350477303</v>
      </c>
      <c r="X632">
        <v>1.3050253213868299</v>
      </c>
      <c r="Y632">
        <v>48.3</v>
      </c>
      <c r="Z632">
        <v>1</v>
      </c>
      <c r="AA632">
        <v>0</v>
      </c>
      <c r="AB632">
        <v>1</v>
      </c>
      <c r="AC632">
        <v>0</v>
      </c>
    </row>
    <row r="633" spans="1:29" x14ac:dyDescent="0.35">
      <c r="A633">
        <v>122362</v>
      </c>
      <c r="B633" t="s">
        <v>781</v>
      </c>
      <c r="C633" t="s">
        <v>780</v>
      </c>
      <c r="D633" t="s">
        <v>370</v>
      </c>
      <c r="E633" t="s">
        <v>32</v>
      </c>
      <c r="F633">
        <v>1</v>
      </c>
      <c r="G633">
        <v>1063</v>
      </c>
      <c r="H633">
        <v>248</v>
      </c>
      <c r="I633">
        <v>1.4</v>
      </c>
      <c r="J633">
        <v>6.1</v>
      </c>
      <c r="K633">
        <v>98.8</v>
      </c>
      <c r="L633">
        <v>14.8</v>
      </c>
      <c r="M633">
        <v>70</v>
      </c>
      <c r="N633">
        <v>39439</v>
      </c>
      <c r="O633">
        <v>487.8</v>
      </c>
      <c r="P633">
        <v>5563742</v>
      </c>
      <c r="Q633">
        <v>6061226</v>
      </c>
      <c r="R633">
        <v>-497484</v>
      </c>
      <c r="S633">
        <v>5234</v>
      </c>
      <c r="T633">
        <v>5702</v>
      </c>
      <c r="U633">
        <v>-468</v>
      </c>
      <c r="V633">
        <v>336</v>
      </c>
      <c r="W633">
        <v>5.8926692388635598</v>
      </c>
      <c r="X633">
        <v>1.3947267863966399</v>
      </c>
      <c r="Y633">
        <v>47.8</v>
      </c>
      <c r="Z633">
        <v>1</v>
      </c>
      <c r="AA633">
        <v>0</v>
      </c>
      <c r="AB633">
        <v>1</v>
      </c>
      <c r="AC633">
        <v>0</v>
      </c>
    </row>
    <row r="634" spans="1:29" x14ac:dyDescent="0.35">
      <c r="A634">
        <v>122363</v>
      </c>
      <c r="B634" t="s">
        <v>782</v>
      </c>
      <c r="C634" t="s">
        <v>780</v>
      </c>
      <c r="D634" t="s">
        <v>370</v>
      </c>
      <c r="E634" t="s">
        <v>32</v>
      </c>
      <c r="F634">
        <v>1</v>
      </c>
      <c r="G634">
        <v>365</v>
      </c>
      <c r="H634">
        <v>84</v>
      </c>
      <c r="I634">
        <v>1.6</v>
      </c>
      <c r="J634">
        <v>18.899999999999999</v>
      </c>
      <c r="K634">
        <v>98.4</v>
      </c>
      <c r="L634">
        <v>16.2</v>
      </c>
      <c r="M634">
        <v>45</v>
      </c>
      <c r="N634">
        <v>36879</v>
      </c>
      <c r="O634">
        <v>487.8</v>
      </c>
      <c r="P634">
        <v>4056975</v>
      </c>
      <c r="Q634">
        <v>4024490</v>
      </c>
      <c r="R634">
        <v>32485</v>
      </c>
      <c r="S634">
        <v>11115</v>
      </c>
      <c r="T634">
        <v>11026</v>
      </c>
      <c r="U634">
        <v>89</v>
      </c>
      <c r="V634">
        <v>845</v>
      </c>
      <c r="W634">
        <v>7.6637039724287996</v>
      </c>
      <c r="X634">
        <v>2.6270805218173598</v>
      </c>
      <c r="Y634">
        <v>41.2</v>
      </c>
      <c r="Z634">
        <v>1</v>
      </c>
      <c r="AA634">
        <v>1</v>
      </c>
      <c r="AB634">
        <v>1</v>
      </c>
      <c r="AC634">
        <v>0</v>
      </c>
    </row>
    <row r="635" spans="1:29" x14ac:dyDescent="0.35">
      <c r="A635">
        <v>122374</v>
      </c>
      <c r="B635" t="s">
        <v>783</v>
      </c>
      <c r="C635" t="s">
        <v>780</v>
      </c>
      <c r="D635" t="s">
        <v>370</v>
      </c>
      <c r="E635" t="s">
        <v>32</v>
      </c>
      <c r="F635">
        <v>1</v>
      </c>
      <c r="G635">
        <v>547</v>
      </c>
      <c r="H635">
        <v>143</v>
      </c>
      <c r="I635">
        <v>2.4</v>
      </c>
      <c r="J635">
        <v>14.3</v>
      </c>
      <c r="K635">
        <v>99.6</v>
      </c>
      <c r="L635">
        <v>14.7</v>
      </c>
      <c r="M635">
        <v>37</v>
      </c>
      <c r="N635">
        <v>39847</v>
      </c>
      <c r="O635">
        <v>487.8</v>
      </c>
      <c r="P635">
        <v>3347640</v>
      </c>
      <c r="Q635">
        <v>3460322</v>
      </c>
      <c r="R635">
        <v>-112682</v>
      </c>
      <c r="S635">
        <v>6120</v>
      </c>
      <c r="T635">
        <v>6326</v>
      </c>
      <c r="U635">
        <v>-206</v>
      </c>
      <c r="V635">
        <v>380</v>
      </c>
      <c r="W635">
        <v>6.0069554220676604</v>
      </c>
      <c r="X635">
        <v>3.87254901960784</v>
      </c>
      <c r="Y635">
        <v>42</v>
      </c>
      <c r="Z635">
        <v>1</v>
      </c>
      <c r="AA635">
        <v>0</v>
      </c>
      <c r="AB635">
        <v>1</v>
      </c>
      <c r="AC635">
        <v>0</v>
      </c>
    </row>
    <row r="636" spans="1:29" x14ac:dyDescent="0.35">
      <c r="A636">
        <v>122854</v>
      </c>
      <c r="B636" t="s">
        <v>784</v>
      </c>
      <c r="C636" t="s">
        <v>785</v>
      </c>
      <c r="D636" t="s">
        <v>490</v>
      </c>
      <c r="E636" t="s">
        <v>32</v>
      </c>
      <c r="F636">
        <v>1</v>
      </c>
      <c r="G636">
        <v>759</v>
      </c>
      <c r="H636">
        <v>139</v>
      </c>
      <c r="I636">
        <v>0.3</v>
      </c>
      <c r="J636">
        <v>9.4</v>
      </c>
      <c r="K636">
        <v>86.8</v>
      </c>
      <c r="L636">
        <v>14.5</v>
      </c>
      <c r="M636">
        <v>52</v>
      </c>
      <c r="N636">
        <v>37195</v>
      </c>
      <c r="O636">
        <v>515.6</v>
      </c>
      <c r="P636">
        <v>4233702</v>
      </c>
      <c r="Q636">
        <v>4437114</v>
      </c>
      <c r="R636">
        <v>-203412</v>
      </c>
      <c r="S636">
        <v>5578</v>
      </c>
      <c r="T636">
        <v>5846</v>
      </c>
      <c r="U636">
        <v>-268</v>
      </c>
      <c r="V636">
        <v>198</v>
      </c>
      <c r="W636">
        <v>3.3869312350324998</v>
      </c>
      <c r="X636">
        <v>1.3983506633201901</v>
      </c>
      <c r="Y636">
        <v>47.9</v>
      </c>
      <c r="Z636">
        <v>1</v>
      </c>
      <c r="AA636">
        <v>0</v>
      </c>
      <c r="AB636">
        <v>1</v>
      </c>
      <c r="AC636">
        <v>0</v>
      </c>
    </row>
    <row r="637" spans="1:29" x14ac:dyDescent="0.35">
      <c r="A637">
        <v>123236</v>
      </c>
      <c r="B637" t="s">
        <v>786</v>
      </c>
      <c r="C637" t="s">
        <v>787</v>
      </c>
      <c r="D637" t="s">
        <v>413</v>
      </c>
      <c r="E637" t="s">
        <v>32</v>
      </c>
      <c r="F637">
        <v>1</v>
      </c>
      <c r="G637">
        <v>613</v>
      </c>
      <c r="H637">
        <v>97</v>
      </c>
      <c r="I637">
        <v>2.6</v>
      </c>
      <c r="J637">
        <v>7.9</v>
      </c>
      <c r="K637">
        <v>94.4</v>
      </c>
      <c r="L637">
        <v>13.4</v>
      </c>
      <c r="M637">
        <v>45</v>
      </c>
      <c r="N637">
        <v>42152</v>
      </c>
      <c r="O637">
        <v>603.1</v>
      </c>
      <c r="P637">
        <v>3649802</v>
      </c>
      <c r="Q637">
        <v>3996760</v>
      </c>
      <c r="R637">
        <v>-346958</v>
      </c>
      <c r="S637">
        <v>5954</v>
      </c>
      <c r="T637">
        <v>6520</v>
      </c>
      <c r="U637">
        <v>-566</v>
      </c>
      <c r="V637">
        <v>338</v>
      </c>
      <c r="W637">
        <v>5.1840490797546002</v>
      </c>
      <c r="X637">
        <v>6.95330870003359</v>
      </c>
      <c r="Y637">
        <v>40.6</v>
      </c>
      <c r="Z637">
        <v>1</v>
      </c>
      <c r="AA637">
        <v>0</v>
      </c>
      <c r="AB637">
        <v>1</v>
      </c>
      <c r="AC637">
        <v>0</v>
      </c>
    </row>
    <row r="638" spans="1:29" x14ac:dyDescent="0.35">
      <c r="A638">
        <v>123564</v>
      </c>
      <c r="B638" t="s">
        <v>788</v>
      </c>
      <c r="C638" t="s">
        <v>789</v>
      </c>
      <c r="D638" t="s">
        <v>190</v>
      </c>
      <c r="E638" t="s">
        <v>32</v>
      </c>
      <c r="F638">
        <v>1</v>
      </c>
      <c r="G638">
        <v>416</v>
      </c>
      <c r="H638">
        <v>63</v>
      </c>
      <c r="I638">
        <v>5.2</v>
      </c>
      <c r="J638">
        <v>8.3000000000000007</v>
      </c>
      <c r="K638">
        <v>98.1</v>
      </c>
      <c r="L638">
        <v>15</v>
      </c>
      <c r="M638">
        <v>28</v>
      </c>
      <c r="N638">
        <v>38821</v>
      </c>
      <c r="O638">
        <v>518.70000000000005</v>
      </c>
      <c r="P638">
        <v>2550080</v>
      </c>
      <c r="Q638">
        <v>2536352</v>
      </c>
      <c r="R638">
        <v>13728</v>
      </c>
      <c r="S638">
        <v>6130</v>
      </c>
      <c r="T638">
        <v>6097</v>
      </c>
      <c r="U638">
        <v>33</v>
      </c>
      <c r="V638">
        <v>580</v>
      </c>
      <c r="W638">
        <v>9.5128751845169806</v>
      </c>
      <c r="X638">
        <v>5.0244698205546499</v>
      </c>
      <c r="Y638">
        <v>45.3</v>
      </c>
      <c r="Z638">
        <v>1</v>
      </c>
      <c r="AA638">
        <v>0</v>
      </c>
      <c r="AB638">
        <v>0</v>
      </c>
      <c r="AC638">
        <v>0</v>
      </c>
    </row>
    <row r="639" spans="1:29" x14ac:dyDescent="0.35">
      <c r="A639">
        <v>123580</v>
      </c>
      <c r="B639" t="s">
        <v>790</v>
      </c>
      <c r="C639" t="s">
        <v>789</v>
      </c>
      <c r="D639" t="s">
        <v>190</v>
      </c>
      <c r="E639" t="s">
        <v>32</v>
      </c>
      <c r="F639">
        <v>1</v>
      </c>
      <c r="G639">
        <v>898</v>
      </c>
      <c r="H639">
        <v>133</v>
      </c>
      <c r="I639">
        <v>3.6</v>
      </c>
      <c r="J639">
        <v>8.5</v>
      </c>
      <c r="K639">
        <v>97.1</v>
      </c>
      <c r="L639">
        <v>16.600000000000001</v>
      </c>
      <c r="M639">
        <v>54</v>
      </c>
      <c r="N639">
        <v>39213</v>
      </c>
      <c r="O639">
        <v>518.70000000000005</v>
      </c>
      <c r="P639">
        <v>4778258</v>
      </c>
      <c r="Q639">
        <v>4587882</v>
      </c>
      <c r="R639">
        <v>190376</v>
      </c>
      <c r="S639">
        <v>5321</v>
      </c>
      <c r="T639">
        <v>5109</v>
      </c>
      <c r="U639">
        <v>212</v>
      </c>
      <c r="V639">
        <v>154</v>
      </c>
      <c r="W639">
        <v>3.0142885104717201</v>
      </c>
      <c r="X639">
        <v>0.71415147528659995</v>
      </c>
      <c r="Y639">
        <v>40.1</v>
      </c>
      <c r="Z639">
        <v>1</v>
      </c>
      <c r="AA639">
        <v>0</v>
      </c>
      <c r="AB639">
        <v>1</v>
      </c>
      <c r="AC639">
        <v>0</v>
      </c>
    </row>
    <row r="640" spans="1:29" x14ac:dyDescent="0.35">
      <c r="A640">
        <v>123589</v>
      </c>
      <c r="B640" t="s">
        <v>791</v>
      </c>
      <c r="C640" t="s">
        <v>789</v>
      </c>
      <c r="D640" t="s">
        <v>190</v>
      </c>
      <c r="E640" t="s">
        <v>32</v>
      </c>
      <c r="F640">
        <v>1</v>
      </c>
      <c r="G640">
        <v>1306</v>
      </c>
      <c r="H640">
        <v>216</v>
      </c>
      <c r="I640">
        <v>3.7</v>
      </c>
      <c r="J640">
        <v>5.7</v>
      </c>
      <c r="K640">
        <v>95.7</v>
      </c>
      <c r="L640">
        <v>15.9</v>
      </c>
      <c r="M640">
        <v>81</v>
      </c>
      <c r="N640">
        <v>39469</v>
      </c>
      <c r="O640">
        <v>518.70000000000005</v>
      </c>
      <c r="P640">
        <v>7218262</v>
      </c>
      <c r="Q640">
        <v>7066766</v>
      </c>
      <c r="R640">
        <v>151496</v>
      </c>
      <c r="S640">
        <v>5527</v>
      </c>
      <c r="T640">
        <v>5411</v>
      </c>
      <c r="U640">
        <v>116</v>
      </c>
      <c r="V640">
        <v>444</v>
      </c>
      <c r="W640">
        <v>8.2055072999445606</v>
      </c>
      <c r="X640">
        <v>9.6978469332368409</v>
      </c>
      <c r="Y640">
        <v>46</v>
      </c>
      <c r="Z640">
        <v>1</v>
      </c>
      <c r="AA640">
        <v>0</v>
      </c>
      <c r="AB640">
        <v>1</v>
      </c>
      <c r="AC640">
        <v>0</v>
      </c>
    </row>
    <row r="641" spans="1:29" x14ac:dyDescent="0.35">
      <c r="A641">
        <v>123862</v>
      </c>
      <c r="B641" t="s">
        <v>792</v>
      </c>
      <c r="C641" t="s">
        <v>793</v>
      </c>
      <c r="D641" t="s">
        <v>393</v>
      </c>
      <c r="E641" t="s">
        <v>32</v>
      </c>
      <c r="F641">
        <v>1</v>
      </c>
      <c r="G641">
        <v>1136</v>
      </c>
      <c r="H641">
        <v>249</v>
      </c>
      <c r="I641">
        <v>1.4</v>
      </c>
      <c r="J641">
        <v>10.8</v>
      </c>
      <c r="K641">
        <v>96.5</v>
      </c>
      <c r="L641">
        <v>16.5</v>
      </c>
      <c r="M641">
        <v>65</v>
      </c>
      <c r="N641">
        <v>39320</v>
      </c>
      <c r="O641">
        <v>483.1</v>
      </c>
      <c r="P641">
        <v>6205968</v>
      </c>
      <c r="Q641">
        <v>6142352</v>
      </c>
      <c r="R641">
        <v>63616</v>
      </c>
      <c r="S641">
        <v>5463</v>
      </c>
      <c r="T641">
        <v>5407</v>
      </c>
      <c r="U641">
        <v>56</v>
      </c>
      <c r="V641">
        <v>308</v>
      </c>
      <c r="W641">
        <v>5.6963195857222102</v>
      </c>
      <c r="X641">
        <v>1.09829763866008</v>
      </c>
      <c r="Y641">
        <v>46.6</v>
      </c>
      <c r="Z641">
        <v>1</v>
      </c>
      <c r="AA641">
        <v>0</v>
      </c>
      <c r="AB641">
        <v>1</v>
      </c>
      <c r="AC641">
        <v>0</v>
      </c>
    </row>
    <row r="642" spans="1:29" x14ac:dyDescent="0.35">
      <c r="A642">
        <v>123869</v>
      </c>
      <c r="B642" t="s">
        <v>794</v>
      </c>
      <c r="C642" t="s">
        <v>793</v>
      </c>
      <c r="D642" t="s">
        <v>393</v>
      </c>
      <c r="E642" t="s">
        <v>32</v>
      </c>
      <c r="F642">
        <v>1</v>
      </c>
      <c r="G642">
        <v>444</v>
      </c>
      <c r="H642">
        <v>84</v>
      </c>
      <c r="I642">
        <v>0.8</v>
      </c>
      <c r="J642">
        <v>11</v>
      </c>
      <c r="K642">
        <v>92.4</v>
      </c>
      <c r="L642">
        <v>14</v>
      </c>
      <c r="M642">
        <v>27</v>
      </c>
      <c r="N642">
        <v>39832</v>
      </c>
      <c r="O642">
        <v>483.1</v>
      </c>
      <c r="P642">
        <v>2629368</v>
      </c>
      <c r="Q642">
        <v>2621820</v>
      </c>
      <c r="R642">
        <v>7548</v>
      </c>
      <c r="S642">
        <v>5922</v>
      </c>
      <c r="T642">
        <v>5905</v>
      </c>
      <c r="U642">
        <v>17</v>
      </c>
      <c r="V642">
        <v>243</v>
      </c>
      <c r="W642">
        <v>4.1151566469093996</v>
      </c>
      <c r="X642">
        <v>4.2215467747382602</v>
      </c>
      <c r="Y642">
        <v>39.799999999999997</v>
      </c>
      <c r="Z642">
        <v>1</v>
      </c>
      <c r="AA642">
        <v>0</v>
      </c>
      <c r="AB642">
        <v>0</v>
      </c>
      <c r="AC642">
        <v>0</v>
      </c>
    </row>
    <row r="643" spans="1:29" x14ac:dyDescent="0.35">
      <c r="A643">
        <v>123878</v>
      </c>
      <c r="B643" t="s">
        <v>795</v>
      </c>
      <c r="C643" t="s">
        <v>793</v>
      </c>
      <c r="D643" t="s">
        <v>393</v>
      </c>
      <c r="E643" t="s">
        <v>32</v>
      </c>
      <c r="F643">
        <v>1</v>
      </c>
      <c r="G643">
        <v>726</v>
      </c>
      <c r="H643">
        <v>141</v>
      </c>
      <c r="I643">
        <v>0.3</v>
      </c>
      <c r="J643">
        <v>18</v>
      </c>
      <c r="K643">
        <v>89.6</v>
      </c>
      <c r="L643">
        <v>16.8</v>
      </c>
      <c r="M643">
        <v>45</v>
      </c>
      <c r="N643">
        <v>36483</v>
      </c>
      <c r="O643">
        <v>483.1</v>
      </c>
      <c r="P643">
        <v>4371972</v>
      </c>
      <c r="Q643">
        <v>4387944</v>
      </c>
      <c r="R643">
        <v>-15972</v>
      </c>
      <c r="S643">
        <v>6022</v>
      </c>
      <c r="T643">
        <v>6044</v>
      </c>
      <c r="U643">
        <v>-22</v>
      </c>
      <c r="V643">
        <v>457</v>
      </c>
      <c r="W643">
        <v>7.5612177365982802</v>
      </c>
      <c r="X643">
        <v>4.0019926934573196</v>
      </c>
      <c r="Y643">
        <v>41.3</v>
      </c>
      <c r="Z643">
        <v>1</v>
      </c>
      <c r="AA643">
        <v>0</v>
      </c>
      <c r="AB643">
        <v>0</v>
      </c>
      <c r="AC643">
        <v>0</v>
      </c>
    </row>
    <row r="644" spans="1:29" x14ac:dyDescent="0.35">
      <c r="A644">
        <v>123883</v>
      </c>
      <c r="B644" t="s">
        <v>796</v>
      </c>
      <c r="C644" t="s">
        <v>793</v>
      </c>
      <c r="D644" t="s">
        <v>393</v>
      </c>
      <c r="E644" t="s">
        <v>32</v>
      </c>
      <c r="F644">
        <v>1</v>
      </c>
      <c r="G644">
        <v>1273</v>
      </c>
      <c r="H644">
        <v>230</v>
      </c>
      <c r="I644">
        <v>2.2000000000000002</v>
      </c>
      <c r="J644">
        <v>8.5</v>
      </c>
      <c r="K644">
        <v>97.4</v>
      </c>
      <c r="L644">
        <v>15.3</v>
      </c>
      <c r="M644">
        <v>82</v>
      </c>
      <c r="N644">
        <v>38929</v>
      </c>
      <c r="O644">
        <v>483.1</v>
      </c>
      <c r="P644">
        <v>7075334</v>
      </c>
      <c r="Q644">
        <v>7429228</v>
      </c>
      <c r="R644">
        <v>-353894</v>
      </c>
      <c r="S644">
        <v>5558</v>
      </c>
      <c r="T644">
        <v>5836</v>
      </c>
      <c r="U644">
        <v>-278</v>
      </c>
      <c r="V644">
        <v>452</v>
      </c>
      <c r="W644">
        <v>7.74503084304318</v>
      </c>
      <c r="X644">
        <v>6.1892767182439696</v>
      </c>
      <c r="Y644">
        <v>47.9</v>
      </c>
      <c r="Z644">
        <v>1</v>
      </c>
      <c r="AA644">
        <v>0</v>
      </c>
      <c r="AB644">
        <v>1</v>
      </c>
      <c r="AC644">
        <v>0</v>
      </c>
    </row>
    <row r="645" spans="1:29" x14ac:dyDescent="0.35">
      <c r="A645">
        <v>123893</v>
      </c>
      <c r="B645" t="s">
        <v>797</v>
      </c>
      <c r="C645" t="s">
        <v>793</v>
      </c>
      <c r="D645" t="s">
        <v>393</v>
      </c>
      <c r="E645" t="s">
        <v>32</v>
      </c>
      <c r="F645">
        <v>1</v>
      </c>
      <c r="G645">
        <v>573</v>
      </c>
      <c r="H645">
        <v>149</v>
      </c>
      <c r="I645">
        <v>0</v>
      </c>
      <c r="J645">
        <v>8.5</v>
      </c>
      <c r="K645">
        <v>98.7</v>
      </c>
      <c r="L645">
        <v>15.4</v>
      </c>
      <c r="M645">
        <v>34</v>
      </c>
      <c r="N645">
        <v>40340</v>
      </c>
      <c r="O645">
        <v>483.1</v>
      </c>
      <c r="P645">
        <v>3168690</v>
      </c>
      <c r="Q645">
        <v>3582396</v>
      </c>
      <c r="R645">
        <v>-413706</v>
      </c>
      <c r="S645">
        <v>5530</v>
      </c>
      <c r="T645">
        <v>6252</v>
      </c>
      <c r="U645">
        <v>-722</v>
      </c>
      <c r="V645">
        <v>268</v>
      </c>
      <c r="W645">
        <v>4.2866282789507402</v>
      </c>
      <c r="X645">
        <v>6.5822784810126604</v>
      </c>
      <c r="Y645">
        <v>41.6</v>
      </c>
      <c r="Z645">
        <v>1</v>
      </c>
      <c r="AA645">
        <v>0</v>
      </c>
      <c r="AB645">
        <v>1</v>
      </c>
      <c r="AC645">
        <v>0</v>
      </c>
    </row>
    <row r="646" spans="1:29" x14ac:dyDescent="0.35">
      <c r="A646">
        <v>124391</v>
      </c>
      <c r="B646" t="s">
        <v>798</v>
      </c>
      <c r="C646" t="s">
        <v>799</v>
      </c>
      <c r="D646" t="s">
        <v>190</v>
      </c>
      <c r="E646" t="s">
        <v>32</v>
      </c>
      <c r="F646">
        <v>1</v>
      </c>
      <c r="G646">
        <v>795</v>
      </c>
      <c r="H646">
        <v>110</v>
      </c>
      <c r="I646">
        <v>0.5</v>
      </c>
      <c r="J646">
        <v>9.9</v>
      </c>
      <c r="K646">
        <v>89.7</v>
      </c>
      <c r="L646">
        <v>15.3</v>
      </c>
      <c r="M646">
        <v>52</v>
      </c>
      <c r="N646">
        <v>38892</v>
      </c>
      <c r="O646">
        <v>531.1</v>
      </c>
      <c r="P646">
        <v>4199985</v>
      </c>
      <c r="Q646">
        <v>4174545</v>
      </c>
      <c r="R646">
        <v>25440</v>
      </c>
      <c r="S646">
        <v>5283</v>
      </c>
      <c r="T646">
        <v>5251</v>
      </c>
      <c r="U646">
        <v>32</v>
      </c>
      <c r="V646">
        <v>346</v>
      </c>
      <c r="W646">
        <v>6.5892211007427202</v>
      </c>
      <c r="X646">
        <v>2.7067953814120802</v>
      </c>
      <c r="Y646">
        <v>43.1</v>
      </c>
      <c r="Z646">
        <v>1</v>
      </c>
      <c r="AA646">
        <v>0</v>
      </c>
      <c r="AB646">
        <v>1</v>
      </c>
      <c r="AC646">
        <v>0</v>
      </c>
    </row>
    <row r="647" spans="1:29" x14ac:dyDescent="0.35">
      <c r="A647">
        <v>124392</v>
      </c>
      <c r="B647" t="s">
        <v>800</v>
      </c>
      <c r="C647" t="s">
        <v>799</v>
      </c>
      <c r="D647" t="s">
        <v>190</v>
      </c>
      <c r="E647" t="s">
        <v>32</v>
      </c>
      <c r="F647">
        <v>1</v>
      </c>
      <c r="G647">
        <v>947</v>
      </c>
      <c r="H647">
        <v>164</v>
      </c>
      <c r="I647">
        <v>0.8</v>
      </c>
      <c r="J647">
        <v>10.5</v>
      </c>
      <c r="K647">
        <v>54.6</v>
      </c>
      <c r="L647">
        <v>16</v>
      </c>
      <c r="M647">
        <v>60</v>
      </c>
      <c r="N647">
        <v>38709</v>
      </c>
      <c r="O647">
        <v>531.1</v>
      </c>
      <c r="P647">
        <v>5229334</v>
      </c>
      <c r="Q647">
        <v>5198083</v>
      </c>
      <c r="R647">
        <v>31251</v>
      </c>
      <c r="S647">
        <v>5522</v>
      </c>
      <c r="T647">
        <v>5489</v>
      </c>
      <c r="U647">
        <v>33</v>
      </c>
      <c r="V647">
        <v>271</v>
      </c>
      <c r="W647">
        <v>4.9371470213153597</v>
      </c>
      <c r="X647">
        <v>1.77471930459978</v>
      </c>
      <c r="Y647">
        <v>36.299999999999997</v>
      </c>
      <c r="Z647">
        <v>1</v>
      </c>
      <c r="AA647">
        <v>0</v>
      </c>
      <c r="AB647">
        <v>1</v>
      </c>
      <c r="AC647">
        <v>0</v>
      </c>
    </row>
    <row r="648" spans="1:29" x14ac:dyDescent="0.35">
      <c r="A648">
        <v>124395</v>
      </c>
      <c r="B648" t="s">
        <v>801</v>
      </c>
      <c r="C648" t="s">
        <v>799</v>
      </c>
      <c r="D648" t="s">
        <v>190</v>
      </c>
      <c r="E648" t="s">
        <v>32</v>
      </c>
      <c r="F648">
        <v>1</v>
      </c>
      <c r="G648">
        <v>407</v>
      </c>
      <c r="H648">
        <v>68</v>
      </c>
      <c r="I648">
        <v>5.6</v>
      </c>
      <c r="J648">
        <v>14.8</v>
      </c>
      <c r="K648">
        <v>97.5</v>
      </c>
      <c r="L648">
        <v>16.899999999999999</v>
      </c>
      <c r="M648">
        <v>26</v>
      </c>
      <c r="N648">
        <v>41569</v>
      </c>
      <c r="O648">
        <v>531.1</v>
      </c>
      <c r="P648">
        <v>2343099</v>
      </c>
      <c r="Q648">
        <v>2543343</v>
      </c>
      <c r="R648">
        <v>-200244</v>
      </c>
      <c r="S648">
        <v>5757</v>
      </c>
      <c r="T648">
        <v>6249</v>
      </c>
      <c r="U648">
        <v>-492</v>
      </c>
      <c r="V648">
        <v>223</v>
      </c>
      <c r="W648">
        <v>3.5685709713554199</v>
      </c>
      <c r="X648">
        <v>0.90324821955879797</v>
      </c>
      <c r="Y648">
        <v>33.4</v>
      </c>
      <c r="Z648">
        <v>1</v>
      </c>
      <c r="AA648">
        <v>0</v>
      </c>
      <c r="AB648">
        <v>1</v>
      </c>
      <c r="AC648">
        <v>0</v>
      </c>
    </row>
    <row r="649" spans="1:29" x14ac:dyDescent="0.35">
      <c r="A649">
        <v>124396</v>
      </c>
      <c r="B649" t="s">
        <v>802</v>
      </c>
      <c r="C649" t="s">
        <v>799</v>
      </c>
      <c r="D649" t="s">
        <v>190</v>
      </c>
      <c r="E649" t="s">
        <v>32</v>
      </c>
      <c r="F649">
        <v>1</v>
      </c>
      <c r="G649">
        <v>961</v>
      </c>
      <c r="H649">
        <v>170</v>
      </c>
      <c r="I649">
        <v>0.9</v>
      </c>
      <c r="J649">
        <v>7.6</v>
      </c>
      <c r="K649">
        <v>98.3</v>
      </c>
      <c r="L649">
        <v>16.399999999999999</v>
      </c>
      <c r="M649">
        <v>60</v>
      </c>
      <c r="N649">
        <v>35921</v>
      </c>
      <c r="O649">
        <v>531.1</v>
      </c>
      <c r="P649">
        <v>4806922</v>
      </c>
      <c r="Q649">
        <v>5124052</v>
      </c>
      <c r="R649">
        <v>-317130</v>
      </c>
      <c r="S649">
        <v>5002</v>
      </c>
      <c r="T649">
        <v>5332</v>
      </c>
      <c r="U649">
        <v>-330</v>
      </c>
      <c r="V649">
        <v>225</v>
      </c>
      <c r="W649">
        <v>4.2198049512378102</v>
      </c>
      <c r="X649">
        <v>2.6989204318272701</v>
      </c>
      <c r="Y649">
        <v>47</v>
      </c>
      <c r="Z649">
        <v>1</v>
      </c>
      <c r="AA649">
        <v>0</v>
      </c>
      <c r="AB649">
        <v>1</v>
      </c>
      <c r="AC649">
        <v>0</v>
      </c>
    </row>
    <row r="650" spans="1:29" x14ac:dyDescent="0.35">
      <c r="A650">
        <v>124399</v>
      </c>
      <c r="B650" t="s">
        <v>803</v>
      </c>
      <c r="C650" t="s">
        <v>799</v>
      </c>
      <c r="D650" t="s">
        <v>190</v>
      </c>
      <c r="E650" t="s">
        <v>32</v>
      </c>
      <c r="F650">
        <v>1</v>
      </c>
      <c r="G650">
        <v>780</v>
      </c>
      <c r="H650">
        <v>133</v>
      </c>
      <c r="I650">
        <v>2</v>
      </c>
      <c r="J650">
        <v>10.199999999999999</v>
      </c>
      <c r="K650">
        <v>98</v>
      </c>
      <c r="L650">
        <v>19.3</v>
      </c>
      <c r="M650">
        <v>41</v>
      </c>
      <c r="N650">
        <v>36030</v>
      </c>
      <c r="O650">
        <v>531.1</v>
      </c>
      <c r="P650">
        <v>3848520</v>
      </c>
      <c r="Q650">
        <v>3850860</v>
      </c>
      <c r="R650">
        <v>-2340</v>
      </c>
      <c r="S650">
        <v>4934</v>
      </c>
      <c r="T650">
        <v>4937</v>
      </c>
      <c r="U650">
        <v>-3</v>
      </c>
      <c r="V650">
        <v>335</v>
      </c>
      <c r="W650">
        <v>6.7854972655458798</v>
      </c>
      <c r="X650">
        <v>4.4588569112282102</v>
      </c>
      <c r="Y650">
        <v>51</v>
      </c>
      <c r="Z650">
        <v>1</v>
      </c>
      <c r="AA650">
        <v>0</v>
      </c>
      <c r="AB650">
        <v>1</v>
      </c>
      <c r="AC650">
        <v>0</v>
      </c>
    </row>
    <row r="651" spans="1:29" x14ac:dyDescent="0.35">
      <c r="A651">
        <v>124400</v>
      </c>
      <c r="B651" t="s">
        <v>804</v>
      </c>
      <c r="C651" t="s">
        <v>799</v>
      </c>
      <c r="D651" t="s">
        <v>190</v>
      </c>
      <c r="E651" t="s">
        <v>32</v>
      </c>
      <c r="F651">
        <v>1</v>
      </c>
      <c r="G651">
        <v>980</v>
      </c>
      <c r="H651">
        <v>201</v>
      </c>
      <c r="I651">
        <v>0.8</v>
      </c>
      <c r="J651">
        <v>5.4</v>
      </c>
      <c r="K651">
        <v>96.2</v>
      </c>
      <c r="L651">
        <v>16.8</v>
      </c>
      <c r="M651">
        <v>57</v>
      </c>
      <c r="N651">
        <v>38411</v>
      </c>
      <c r="O651">
        <v>531.1</v>
      </c>
      <c r="P651">
        <v>5114620</v>
      </c>
      <c r="Q651">
        <v>5081300</v>
      </c>
      <c r="R651">
        <v>33320</v>
      </c>
      <c r="S651">
        <v>5219</v>
      </c>
      <c r="T651">
        <v>5185</v>
      </c>
      <c r="U651">
        <v>34</v>
      </c>
      <c r="V651">
        <v>183</v>
      </c>
      <c r="W651">
        <v>3.52941176470588</v>
      </c>
      <c r="X651">
        <v>5.2500479018969104</v>
      </c>
      <c r="Y651">
        <v>46.9</v>
      </c>
      <c r="Z651">
        <v>1</v>
      </c>
      <c r="AA651">
        <v>0</v>
      </c>
      <c r="AB651">
        <v>1</v>
      </c>
      <c r="AC651">
        <v>0</v>
      </c>
    </row>
    <row r="652" spans="1:29" x14ac:dyDescent="0.35">
      <c r="A652">
        <v>124401</v>
      </c>
      <c r="B652" t="s">
        <v>805</v>
      </c>
      <c r="C652" t="s">
        <v>799</v>
      </c>
      <c r="D652" t="s">
        <v>190</v>
      </c>
      <c r="E652" t="s">
        <v>32</v>
      </c>
      <c r="F652">
        <v>1</v>
      </c>
      <c r="G652">
        <v>691</v>
      </c>
      <c r="H652">
        <v>140</v>
      </c>
      <c r="I652">
        <v>1.7</v>
      </c>
      <c r="J652">
        <v>3</v>
      </c>
      <c r="K652">
        <v>98.1</v>
      </c>
      <c r="L652">
        <v>17.8</v>
      </c>
      <c r="M652">
        <v>39</v>
      </c>
      <c r="N652">
        <v>38756</v>
      </c>
      <c r="O652">
        <v>531.1</v>
      </c>
      <c r="P652">
        <v>3358260</v>
      </c>
      <c r="Q652">
        <v>3381754</v>
      </c>
      <c r="R652">
        <v>-23494</v>
      </c>
      <c r="S652">
        <v>4860</v>
      </c>
      <c r="T652">
        <v>4894</v>
      </c>
      <c r="U652">
        <v>-34</v>
      </c>
      <c r="V652">
        <v>179</v>
      </c>
      <c r="W652">
        <v>3.6575398447078098</v>
      </c>
      <c r="X652">
        <v>0.92592592592592604</v>
      </c>
      <c r="Y652">
        <v>52.2</v>
      </c>
      <c r="Z652">
        <v>1</v>
      </c>
      <c r="AA652">
        <v>0</v>
      </c>
      <c r="AB652">
        <v>0</v>
      </c>
      <c r="AC652">
        <v>0</v>
      </c>
    </row>
    <row r="653" spans="1:29" x14ac:dyDescent="0.35">
      <c r="A653">
        <v>124408</v>
      </c>
      <c r="B653" t="s">
        <v>806</v>
      </c>
      <c r="C653" t="s">
        <v>799</v>
      </c>
      <c r="D653" t="s">
        <v>190</v>
      </c>
      <c r="E653" t="s">
        <v>32</v>
      </c>
      <c r="F653">
        <v>1</v>
      </c>
      <c r="G653">
        <v>1377</v>
      </c>
      <c r="H653">
        <v>208</v>
      </c>
      <c r="I653">
        <v>1.2</v>
      </c>
      <c r="J653">
        <v>3.4</v>
      </c>
      <c r="K653">
        <v>95.1</v>
      </c>
      <c r="L653">
        <v>17</v>
      </c>
      <c r="M653">
        <v>80</v>
      </c>
      <c r="N653">
        <v>36445</v>
      </c>
      <c r="O653">
        <v>531.1</v>
      </c>
      <c r="P653">
        <v>6470523</v>
      </c>
      <c r="Q653">
        <v>6539373</v>
      </c>
      <c r="R653">
        <v>-68850</v>
      </c>
      <c r="S653">
        <v>4699</v>
      </c>
      <c r="T653">
        <v>4749</v>
      </c>
      <c r="U653">
        <v>-50</v>
      </c>
      <c r="V653">
        <v>296</v>
      </c>
      <c r="W653">
        <v>6.2328911349757803</v>
      </c>
      <c r="X653">
        <v>4.5754415833155999</v>
      </c>
      <c r="Y653">
        <v>51.2</v>
      </c>
      <c r="Z653">
        <v>1</v>
      </c>
      <c r="AA653">
        <v>0</v>
      </c>
      <c r="AB653">
        <v>1</v>
      </c>
      <c r="AC653">
        <v>0</v>
      </c>
    </row>
    <row r="654" spans="1:29" x14ac:dyDescent="0.35">
      <c r="A654">
        <v>124422</v>
      </c>
      <c r="B654" t="s">
        <v>807</v>
      </c>
      <c r="C654" t="s">
        <v>799</v>
      </c>
      <c r="D654" t="s">
        <v>190</v>
      </c>
      <c r="E654" t="s">
        <v>32</v>
      </c>
      <c r="F654">
        <v>1</v>
      </c>
      <c r="G654">
        <v>1189</v>
      </c>
      <c r="H654">
        <v>194</v>
      </c>
      <c r="I654">
        <v>0.7</v>
      </c>
      <c r="J654">
        <v>7.5</v>
      </c>
      <c r="K654">
        <v>97.6</v>
      </c>
      <c r="L654">
        <v>18.7</v>
      </c>
      <c r="M654">
        <v>60</v>
      </c>
      <c r="N654">
        <v>36042</v>
      </c>
      <c r="O654">
        <v>531.1</v>
      </c>
      <c r="P654">
        <v>6043687</v>
      </c>
      <c r="Q654">
        <v>6027041</v>
      </c>
      <c r="R654">
        <v>16646</v>
      </c>
      <c r="S654">
        <v>5083</v>
      </c>
      <c r="T654">
        <v>5069</v>
      </c>
      <c r="U654">
        <v>14</v>
      </c>
      <c r="V654">
        <v>200</v>
      </c>
      <c r="W654">
        <v>3.94555139080687</v>
      </c>
      <c r="X654">
        <v>4.62325398386779</v>
      </c>
      <c r="Y654">
        <v>50.8</v>
      </c>
      <c r="Z654">
        <v>1</v>
      </c>
      <c r="AA654">
        <v>0</v>
      </c>
      <c r="AB654">
        <v>1</v>
      </c>
      <c r="AC654">
        <v>0</v>
      </c>
    </row>
    <row r="655" spans="1:29" x14ac:dyDescent="0.35">
      <c r="A655">
        <v>124449</v>
      </c>
      <c r="B655" t="s">
        <v>808</v>
      </c>
      <c r="C655" t="s">
        <v>799</v>
      </c>
      <c r="D655" t="s">
        <v>190</v>
      </c>
      <c r="E655" t="s">
        <v>32</v>
      </c>
      <c r="F655">
        <v>1</v>
      </c>
      <c r="G655">
        <v>661</v>
      </c>
      <c r="H655">
        <v>115</v>
      </c>
      <c r="I655">
        <v>0.4</v>
      </c>
      <c r="J655">
        <v>13.3</v>
      </c>
      <c r="K655">
        <v>74</v>
      </c>
      <c r="L655">
        <v>16.100000000000001</v>
      </c>
      <c r="M655">
        <v>43</v>
      </c>
      <c r="N655">
        <v>37634</v>
      </c>
      <c r="O655">
        <v>531.1</v>
      </c>
      <c r="P655">
        <v>3903205</v>
      </c>
      <c r="Q655">
        <v>4069777</v>
      </c>
      <c r="R655">
        <v>-166572</v>
      </c>
      <c r="S655">
        <v>5905</v>
      </c>
      <c r="T655">
        <v>6157</v>
      </c>
      <c r="U655">
        <v>-252</v>
      </c>
      <c r="V655">
        <v>463</v>
      </c>
      <c r="W655">
        <v>7.5198960532727002</v>
      </c>
      <c r="X655">
        <v>2.2184589331075402</v>
      </c>
      <c r="Y655">
        <v>43.1</v>
      </c>
      <c r="Z655">
        <v>1</v>
      </c>
      <c r="AA655">
        <v>0</v>
      </c>
      <c r="AB655">
        <v>1</v>
      </c>
      <c r="AC655">
        <v>0</v>
      </c>
    </row>
    <row r="656" spans="1:29" x14ac:dyDescent="0.35">
      <c r="A656">
        <v>124467</v>
      </c>
      <c r="B656" t="s">
        <v>809</v>
      </c>
      <c r="C656" t="s">
        <v>799</v>
      </c>
      <c r="D656" t="s">
        <v>190</v>
      </c>
      <c r="E656" t="s">
        <v>32</v>
      </c>
      <c r="F656">
        <v>1</v>
      </c>
      <c r="G656">
        <v>295</v>
      </c>
      <c r="H656">
        <v>45</v>
      </c>
      <c r="I656">
        <v>0.3</v>
      </c>
      <c r="J656">
        <v>24.3</v>
      </c>
      <c r="K656">
        <v>94.7</v>
      </c>
      <c r="L656">
        <v>13.3</v>
      </c>
      <c r="M656">
        <v>23</v>
      </c>
      <c r="N656">
        <v>35678</v>
      </c>
      <c r="O656">
        <v>531.1</v>
      </c>
      <c r="P656">
        <v>2030190</v>
      </c>
      <c r="Q656">
        <v>2127540</v>
      </c>
      <c r="R656">
        <v>-97350</v>
      </c>
      <c r="S656">
        <v>6882</v>
      </c>
      <c r="T656">
        <v>7212</v>
      </c>
      <c r="U656">
        <v>-330</v>
      </c>
      <c r="V656">
        <v>321</v>
      </c>
      <c r="W656">
        <v>4.4509151414309498</v>
      </c>
      <c r="X656">
        <v>7.8174949142691101</v>
      </c>
      <c r="Y656">
        <v>40</v>
      </c>
      <c r="Z656">
        <v>1</v>
      </c>
      <c r="AA656">
        <v>0</v>
      </c>
      <c r="AB656">
        <v>1</v>
      </c>
      <c r="AC656">
        <v>0</v>
      </c>
    </row>
    <row r="657" spans="1:29" x14ac:dyDescent="0.35">
      <c r="A657">
        <v>124468</v>
      </c>
      <c r="B657" t="s">
        <v>810</v>
      </c>
      <c r="C657" t="s">
        <v>799</v>
      </c>
      <c r="D657" t="s">
        <v>190</v>
      </c>
      <c r="E657" t="s">
        <v>32</v>
      </c>
      <c r="F657">
        <v>1</v>
      </c>
      <c r="G657">
        <v>880</v>
      </c>
      <c r="H657">
        <v>138</v>
      </c>
      <c r="I657">
        <v>2</v>
      </c>
      <c r="J657">
        <v>8.1</v>
      </c>
      <c r="K657">
        <v>97.6</v>
      </c>
      <c r="L657">
        <v>16.7</v>
      </c>
      <c r="M657">
        <v>51</v>
      </c>
      <c r="N657">
        <v>36255</v>
      </c>
      <c r="O657">
        <v>531.1</v>
      </c>
      <c r="P657">
        <v>4365680</v>
      </c>
      <c r="Q657">
        <v>4422000</v>
      </c>
      <c r="R657">
        <v>-56320</v>
      </c>
      <c r="S657">
        <v>4961</v>
      </c>
      <c r="T657">
        <v>5025</v>
      </c>
      <c r="U657">
        <v>-64</v>
      </c>
      <c r="V657">
        <v>261</v>
      </c>
      <c r="W657">
        <v>5.1940298507462703</v>
      </c>
      <c r="X657">
        <v>2.8018544648256398</v>
      </c>
      <c r="Y657">
        <v>45.9</v>
      </c>
      <c r="Z657">
        <v>1</v>
      </c>
      <c r="AA657">
        <v>0</v>
      </c>
      <c r="AB657">
        <v>1</v>
      </c>
      <c r="AC657">
        <v>0</v>
      </c>
    </row>
    <row r="658" spans="1:29" x14ac:dyDescent="0.35">
      <c r="A658">
        <v>124802</v>
      </c>
      <c r="B658" t="s">
        <v>811</v>
      </c>
      <c r="C658" t="s">
        <v>812</v>
      </c>
      <c r="D658" t="s">
        <v>403</v>
      </c>
      <c r="E658" t="s">
        <v>32</v>
      </c>
      <c r="F658">
        <v>1</v>
      </c>
      <c r="G658">
        <v>1841</v>
      </c>
      <c r="H658">
        <v>263</v>
      </c>
      <c r="I658">
        <v>1</v>
      </c>
      <c r="J658">
        <v>6.9</v>
      </c>
      <c r="K658">
        <v>98.7</v>
      </c>
      <c r="L658">
        <v>16</v>
      </c>
      <c r="M658">
        <v>110</v>
      </c>
      <c r="N658">
        <v>36819</v>
      </c>
      <c r="O658">
        <v>519.4</v>
      </c>
      <c r="P658">
        <v>9317301</v>
      </c>
      <c r="Q658">
        <v>9442489</v>
      </c>
      <c r="R658">
        <v>-125188</v>
      </c>
      <c r="S658">
        <v>5061</v>
      </c>
      <c r="T658">
        <v>5129</v>
      </c>
      <c r="U658">
        <v>-68</v>
      </c>
      <c r="V658">
        <v>353</v>
      </c>
      <c r="W658">
        <v>6.8824332228504597</v>
      </c>
      <c r="X658">
        <v>6.6982809721398899</v>
      </c>
      <c r="Y658">
        <v>44.3</v>
      </c>
      <c r="Z658">
        <v>1</v>
      </c>
      <c r="AA658">
        <v>0</v>
      </c>
      <c r="AB658">
        <v>1</v>
      </c>
      <c r="AC658">
        <v>0</v>
      </c>
    </row>
    <row r="659" spans="1:29" x14ac:dyDescent="0.35">
      <c r="A659">
        <v>124840</v>
      </c>
      <c r="B659" t="s">
        <v>813</v>
      </c>
      <c r="C659" t="s">
        <v>812</v>
      </c>
      <c r="D659" t="s">
        <v>403</v>
      </c>
      <c r="E659" t="s">
        <v>32</v>
      </c>
      <c r="F659">
        <v>1</v>
      </c>
      <c r="G659">
        <v>1704</v>
      </c>
      <c r="H659">
        <v>244</v>
      </c>
      <c r="I659">
        <v>2.2999999999999998</v>
      </c>
      <c r="J659">
        <v>7</v>
      </c>
      <c r="K659">
        <v>84.3</v>
      </c>
      <c r="L659">
        <v>16</v>
      </c>
      <c r="M659">
        <v>105</v>
      </c>
      <c r="N659">
        <v>39107</v>
      </c>
      <c r="O659">
        <v>519.4</v>
      </c>
      <c r="P659">
        <v>8441616</v>
      </c>
      <c r="Q659">
        <v>8470584</v>
      </c>
      <c r="R659">
        <v>-28968</v>
      </c>
      <c r="S659">
        <v>4954</v>
      </c>
      <c r="T659">
        <v>4971</v>
      </c>
      <c r="U659">
        <v>-17</v>
      </c>
      <c r="V659">
        <v>177</v>
      </c>
      <c r="W659">
        <v>3.5606517803258901</v>
      </c>
      <c r="X659">
        <v>1.85708518368995</v>
      </c>
      <c r="Y659">
        <v>47.7</v>
      </c>
      <c r="Z659">
        <v>1</v>
      </c>
      <c r="AA659">
        <v>0</v>
      </c>
      <c r="AB659">
        <v>1</v>
      </c>
      <c r="AC659">
        <v>0</v>
      </c>
    </row>
    <row r="660" spans="1:29" x14ac:dyDescent="0.35">
      <c r="A660">
        <v>124856</v>
      </c>
      <c r="B660" t="s">
        <v>814</v>
      </c>
      <c r="C660" t="s">
        <v>812</v>
      </c>
      <c r="D660" t="s">
        <v>403</v>
      </c>
      <c r="E660" t="s">
        <v>32</v>
      </c>
      <c r="F660">
        <v>1</v>
      </c>
      <c r="G660">
        <v>1316</v>
      </c>
      <c r="H660">
        <v>306</v>
      </c>
      <c r="I660">
        <v>0.9</v>
      </c>
      <c r="J660">
        <v>6.2</v>
      </c>
      <c r="K660">
        <v>95</v>
      </c>
      <c r="L660">
        <v>17.399999999999999</v>
      </c>
      <c r="M660">
        <v>95</v>
      </c>
      <c r="N660">
        <v>38803</v>
      </c>
      <c r="O660">
        <v>519.4</v>
      </c>
      <c r="P660">
        <v>7953904</v>
      </c>
      <c r="Q660">
        <v>7911792</v>
      </c>
      <c r="R660">
        <v>42112</v>
      </c>
      <c r="S660">
        <v>6044</v>
      </c>
      <c r="T660">
        <v>6012</v>
      </c>
      <c r="U660">
        <v>32</v>
      </c>
      <c r="V660">
        <v>340</v>
      </c>
      <c r="W660">
        <v>5.6553559547571499</v>
      </c>
      <c r="X660">
        <v>3.80542686962277</v>
      </c>
      <c r="Y660">
        <v>46.2</v>
      </c>
      <c r="Z660">
        <v>1</v>
      </c>
      <c r="AA660">
        <v>0</v>
      </c>
      <c r="AB660">
        <v>1</v>
      </c>
      <c r="AC660">
        <v>0</v>
      </c>
    </row>
    <row r="661" spans="1:29" x14ac:dyDescent="0.35">
      <c r="A661">
        <v>124861</v>
      </c>
      <c r="B661" t="s">
        <v>815</v>
      </c>
      <c r="C661" t="s">
        <v>812</v>
      </c>
      <c r="D661" t="s">
        <v>403</v>
      </c>
      <c r="E661" t="s">
        <v>32</v>
      </c>
      <c r="F661">
        <v>1</v>
      </c>
      <c r="G661">
        <v>706</v>
      </c>
      <c r="H661">
        <v>145</v>
      </c>
      <c r="I661">
        <v>1.4</v>
      </c>
      <c r="J661">
        <v>6.1</v>
      </c>
      <c r="K661">
        <v>84.8</v>
      </c>
      <c r="L661">
        <v>15</v>
      </c>
      <c r="M661">
        <v>57</v>
      </c>
      <c r="N661">
        <v>37238</v>
      </c>
      <c r="O661">
        <v>519.4</v>
      </c>
      <c r="P661">
        <v>4207760</v>
      </c>
      <c r="Q661">
        <v>4097624</v>
      </c>
      <c r="R661">
        <v>110136</v>
      </c>
      <c r="S661">
        <v>5960</v>
      </c>
      <c r="T661">
        <v>5804</v>
      </c>
      <c r="U661">
        <v>156</v>
      </c>
      <c r="V661">
        <v>312</v>
      </c>
      <c r="W661">
        <v>5.3756030323914503</v>
      </c>
      <c r="X661">
        <v>4.3456375838926196</v>
      </c>
      <c r="Y661">
        <v>50</v>
      </c>
      <c r="Z661">
        <v>1</v>
      </c>
      <c r="AA661">
        <v>0</v>
      </c>
      <c r="AB661">
        <v>1</v>
      </c>
      <c r="AC661">
        <v>0</v>
      </c>
    </row>
    <row r="662" spans="1:29" x14ac:dyDescent="0.35">
      <c r="A662">
        <v>125249</v>
      </c>
      <c r="B662" t="s">
        <v>816</v>
      </c>
      <c r="C662" t="s">
        <v>817</v>
      </c>
      <c r="D662" t="s">
        <v>413</v>
      </c>
      <c r="E662" t="s">
        <v>32</v>
      </c>
      <c r="F662">
        <v>1</v>
      </c>
      <c r="G662">
        <v>518</v>
      </c>
      <c r="H662">
        <v>104</v>
      </c>
      <c r="I662">
        <v>7.5</v>
      </c>
      <c r="J662">
        <v>11.7</v>
      </c>
      <c r="K662">
        <v>95</v>
      </c>
      <c r="L662">
        <v>13.8</v>
      </c>
      <c r="M662">
        <v>38</v>
      </c>
      <c r="N662">
        <v>39171</v>
      </c>
      <c r="O662">
        <v>667.8</v>
      </c>
      <c r="P662">
        <v>3859618</v>
      </c>
      <c r="Q662">
        <v>3787098</v>
      </c>
      <c r="R662">
        <v>72520</v>
      </c>
      <c r="S662">
        <v>7451</v>
      </c>
      <c r="T662">
        <v>7311</v>
      </c>
      <c r="U662">
        <v>140</v>
      </c>
      <c r="V662">
        <v>422</v>
      </c>
      <c r="W662">
        <v>5.7721241964163603</v>
      </c>
      <c r="X662">
        <v>8.8578714266541407</v>
      </c>
      <c r="Y662">
        <v>40.6</v>
      </c>
      <c r="Z662">
        <v>1</v>
      </c>
      <c r="AA662">
        <v>0</v>
      </c>
      <c r="AB662">
        <v>0</v>
      </c>
      <c r="AC662">
        <v>0</v>
      </c>
    </row>
    <row r="663" spans="1:29" x14ac:dyDescent="0.35">
      <c r="A663">
        <v>125259</v>
      </c>
      <c r="B663" t="s">
        <v>818</v>
      </c>
      <c r="C663" t="s">
        <v>817</v>
      </c>
      <c r="D663" t="s">
        <v>413</v>
      </c>
      <c r="E663" t="s">
        <v>32</v>
      </c>
      <c r="F663">
        <v>1</v>
      </c>
      <c r="G663">
        <v>577</v>
      </c>
      <c r="H663">
        <v>118</v>
      </c>
      <c r="I663">
        <v>1.7</v>
      </c>
      <c r="J663">
        <v>5.3</v>
      </c>
      <c r="K663">
        <v>97.8</v>
      </c>
      <c r="L663">
        <v>16.3</v>
      </c>
      <c r="M663">
        <v>36</v>
      </c>
      <c r="N663">
        <v>40867</v>
      </c>
      <c r="O663">
        <v>667.8</v>
      </c>
      <c r="P663">
        <v>3230623</v>
      </c>
      <c r="Q663">
        <v>3277360</v>
      </c>
      <c r="R663">
        <v>-46737</v>
      </c>
      <c r="S663">
        <v>5599</v>
      </c>
      <c r="T663">
        <v>5680</v>
      </c>
      <c r="U663">
        <v>-81</v>
      </c>
      <c r="V663">
        <v>313</v>
      </c>
      <c r="W663">
        <v>5.51056338028169</v>
      </c>
      <c r="X663">
        <v>1.7503125558135399</v>
      </c>
      <c r="Y663">
        <v>49.2</v>
      </c>
      <c r="Z663">
        <v>1</v>
      </c>
      <c r="AA663">
        <v>0</v>
      </c>
      <c r="AB663">
        <v>0</v>
      </c>
      <c r="AC663">
        <v>0</v>
      </c>
    </row>
    <row r="664" spans="1:29" x14ac:dyDescent="0.35">
      <c r="A664">
        <v>125271</v>
      </c>
      <c r="B664" t="s">
        <v>819</v>
      </c>
      <c r="C664" t="s">
        <v>817</v>
      </c>
      <c r="D664" t="s">
        <v>413</v>
      </c>
      <c r="E664" t="s">
        <v>32</v>
      </c>
      <c r="F664">
        <v>1</v>
      </c>
      <c r="G664">
        <v>937</v>
      </c>
      <c r="H664">
        <v>197</v>
      </c>
      <c r="I664">
        <v>1.4</v>
      </c>
      <c r="J664">
        <v>12</v>
      </c>
      <c r="K664">
        <v>91.5</v>
      </c>
      <c r="L664">
        <v>16.7</v>
      </c>
      <c r="M664">
        <v>56</v>
      </c>
      <c r="N664">
        <v>37847</v>
      </c>
      <c r="O664">
        <v>667.8</v>
      </c>
      <c r="P664">
        <v>5472080</v>
      </c>
      <c r="Q664">
        <v>5542355</v>
      </c>
      <c r="R664">
        <v>-70275</v>
      </c>
      <c r="S664">
        <v>5840</v>
      </c>
      <c r="T664">
        <v>5915</v>
      </c>
      <c r="U664">
        <v>-75</v>
      </c>
      <c r="V664">
        <v>427</v>
      </c>
      <c r="W664">
        <v>7.2189349112425996</v>
      </c>
      <c r="X664">
        <v>2.8253424657534199</v>
      </c>
      <c r="Y664">
        <v>44.8</v>
      </c>
      <c r="Z664">
        <v>1</v>
      </c>
      <c r="AA664">
        <v>0</v>
      </c>
      <c r="AB664">
        <v>0</v>
      </c>
      <c r="AC664">
        <v>0</v>
      </c>
    </row>
    <row r="665" spans="1:29" x14ac:dyDescent="0.35">
      <c r="A665">
        <v>125273</v>
      </c>
      <c r="B665" t="s">
        <v>820</v>
      </c>
      <c r="C665" t="s">
        <v>817</v>
      </c>
      <c r="D665" t="s">
        <v>413</v>
      </c>
      <c r="E665" t="s">
        <v>32</v>
      </c>
      <c r="F665">
        <v>1</v>
      </c>
      <c r="G665">
        <v>902</v>
      </c>
      <c r="H665">
        <v>167</v>
      </c>
      <c r="I665">
        <v>1.3</v>
      </c>
      <c r="J665">
        <v>7.7</v>
      </c>
      <c r="K665">
        <v>92.2</v>
      </c>
      <c r="L665">
        <v>16.5</v>
      </c>
      <c r="M665">
        <v>55</v>
      </c>
      <c r="N665">
        <v>40540</v>
      </c>
      <c r="O665">
        <v>667.8</v>
      </c>
      <c r="P665">
        <v>5430040</v>
      </c>
      <c r="Q665">
        <v>5444472</v>
      </c>
      <c r="R665">
        <v>-14432</v>
      </c>
      <c r="S665">
        <v>6020</v>
      </c>
      <c r="T665">
        <v>6036</v>
      </c>
      <c r="U665">
        <v>-16</v>
      </c>
      <c r="V665">
        <v>328</v>
      </c>
      <c r="W665">
        <v>5.4340622929092097</v>
      </c>
      <c r="X665">
        <v>2.8073089700996698</v>
      </c>
      <c r="Y665">
        <v>45.1</v>
      </c>
      <c r="Z665">
        <v>1</v>
      </c>
      <c r="AA665">
        <v>0</v>
      </c>
      <c r="AB665">
        <v>0</v>
      </c>
      <c r="AC665">
        <v>0</v>
      </c>
    </row>
    <row r="666" spans="1:29" x14ac:dyDescent="0.35">
      <c r="A666">
        <v>125275</v>
      </c>
      <c r="B666" t="s">
        <v>821</v>
      </c>
      <c r="C666" t="s">
        <v>817</v>
      </c>
      <c r="D666" t="s">
        <v>413</v>
      </c>
      <c r="E666" t="s">
        <v>32</v>
      </c>
      <c r="F666">
        <v>1</v>
      </c>
      <c r="G666">
        <v>1049</v>
      </c>
      <c r="H666">
        <v>150</v>
      </c>
      <c r="I666">
        <v>1.2</v>
      </c>
      <c r="J666">
        <v>3.8</v>
      </c>
      <c r="K666">
        <v>87.9</v>
      </c>
      <c r="L666">
        <v>14.6</v>
      </c>
      <c r="M666">
        <v>76</v>
      </c>
      <c r="N666">
        <v>36236</v>
      </c>
      <c r="O666">
        <v>667.8</v>
      </c>
      <c r="P666">
        <v>5145345</v>
      </c>
      <c r="Q666">
        <v>5084503</v>
      </c>
      <c r="R666">
        <v>60842</v>
      </c>
      <c r="S666">
        <v>4905</v>
      </c>
      <c r="T666">
        <v>4847</v>
      </c>
      <c r="U666">
        <v>58</v>
      </c>
      <c r="V666">
        <v>252</v>
      </c>
      <c r="W666">
        <v>5.1990922219929896</v>
      </c>
      <c r="X666">
        <v>1.30479102956167</v>
      </c>
      <c r="Y666">
        <v>58.5</v>
      </c>
      <c r="Z666">
        <v>1</v>
      </c>
      <c r="AA666">
        <v>0</v>
      </c>
      <c r="AB666">
        <v>1</v>
      </c>
      <c r="AC666">
        <v>0</v>
      </c>
    </row>
    <row r="667" spans="1:29" x14ac:dyDescent="0.35">
      <c r="A667">
        <v>125276</v>
      </c>
      <c r="B667" t="s">
        <v>822</v>
      </c>
      <c r="C667" t="s">
        <v>817</v>
      </c>
      <c r="D667" t="s">
        <v>413</v>
      </c>
      <c r="E667" t="s">
        <v>32</v>
      </c>
      <c r="F667">
        <v>1</v>
      </c>
      <c r="G667">
        <v>1122</v>
      </c>
      <c r="H667">
        <v>176</v>
      </c>
      <c r="I667">
        <v>1.7</v>
      </c>
      <c r="J667">
        <v>2.5</v>
      </c>
      <c r="K667">
        <v>87.3</v>
      </c>
      <c r="L667">
        <v>15.7</v>
      </c>
      <c r="M667">
        <v>70</v>
      </c>
      <c r="N667">
        <v>38721</v>
      </c>
      <c r="O667">
        <v>667.8</v>
      </c>
      <c r="P667">
        <v>5622342</v>
      </c>
      <c r="Q667">
        <v>5700882</v>
      </c>
      <c r="R667">
        <v>-78540</v>
      </c>
      <c r="S667">
        <v>5011</v>
      </c>
      <c r="T667">
        <v>5081</v>
      </c>
      <c r="U667">
        <v>-70</v>
      </c>
      <c r="V667">
        <v>243</v>
      </c>
      <c r="W667">
        <v>4.7825231253690204</v>
      </c>
      <c r="X667">
        <v>3.33266813011375</v>
      </c>
      <c r="Y667">
        <v>58.9</v>
      </c>
      <c r="Z667">
        <v>1</v>
      </c>
      <c r="AA667">
        <v>0</v>
      </c>
      <c r="AB667">
        <v>1</v>
      </c>
      <c r="AC667">
        <v>0</v>
      </c>
    </row>
    <row r="668" spans="1:29" x14ac:dyDescent="0.35">
      <c r="A668">
        <v>125278</v>
      </c>
      <c r="B668" t="s">
        <v>823</v>
      </c>
      <c r="C668" t="s">
        <v>817</v>
      </c>
      <c r="D668" t="s">
        <v>413</v>
      </c>
      <c r="E668" t="s">
        <v>32</v>
      </c>
      <c r="F668">
        <v>1</v>
      </c>
      <c r="G668">
        <v>1701</v>
      </c>
      <c r="H668">
        <v>265</v>
      </c>
      <c r="I668">
        <v>1.5</v>
      </c>
      <c r="J668">
        <v>2.6</v>
      </c>
      <c r="K668">
        <v>86</v>
      </c>
      <c r="L668">
        <v>19.2</v>
      </c>
      <c r="M668">
        <v>88</v>
      </c>
      <c r="N668">
        <v>40023</v>
      </c>
      <c r="O668">
        <v>667.8</v>
      </c>
      <c r="P668">
        <v>8435259</v>
      </c>
      <c r="Q668">
        <v>8256654</v>
      </c>
      <c r="R668">
        <v>178605</v>
      </c>
      <c r="S668">
        <v>4959</v>
      </c>
      <c r="T668">
        <v>4854</v>
      </c>
      <c r="U668">
        <v>105</v>
      </c>
      <c r="V668">
        <v>314</v>
      </c>
      <c r="W668">
        <v>6.4688916357643196</v>
      </c>
      <c r="X668">
        <v>4.0129058277878604</v>
      </c>
      <c r="Y668">
        <v>54.9</v>
      </c>
      <c r="Z668">
        <v>1</v>
      </c>
      <c r="AA668">
        <v>0</v>
      </c>
      <c r="AB668">
        <v>1</v>
      </c>
      <c r="AC668">
        <v>0</v>
      </c>
    </row>
    <row r="669" spans="1:29" x14ac:dyDescent="0.35">
      <c r="A669">
        <v>125279</v>
      </c>
      <c r="B669" t="s">
        <v>824</v>
      </c>
      <c r="C669" t="s">
        <v>817</v>
      </c>
      <c r="D669" t="s">
        <v>413</v>
      </c>
      <c r="E669" t="s">
        <v>32</v>
      </c>
      <c r="F669">
        <v>1</v>
      </c>
      <c r="G669">
        <v>1003</v>
      </c>
      <c r="H669">
        <v>152</v>
      </c>
      <c r="I669">
        <v>2.1</v>
      </c>
      <c r="J669">
        <v>3.8</v>
      </c>
      <c r="K669">
        <v>84.8</v>
      </c>
      <c r="L669">
        <v>13.2</v>
      </c>
      <c r="M669">
        <v>77</v>
      </c>
      <c r="N669">
        <v>39743</v>
      </c>
      <c r="O669">
        <v>667.8</v>
      </c>
      <c r="P669">
        <v>6482389</v>
      </c>
      <c r="Q669">
        <v>6447284</v>
      </c>
      <c r="R669">
        <v>35105</v>
      </c>
      <c r="S669">
        <v>6463</v>
      </c>
      <c r="T669">
        <v>6428</v>
      </c>
      <c r="U669">
        <v>35</v>
      </c>
      <c r="V669">
        <v>495</v>
      </c>
      <c r="W669">
        <v>7.7006845052893604</v>
      </c>
      <c r="X669">
        <v>24.044561349218601</v>
      </c>
      <c r="Y669">
        <v>48.4</v>
      </c>
      <c r="Z669">
        <v>1</v>
      </c>
      <c r="AA669">
        <v>1</v>
      </c>
      <c r="AB669">
        <v>1</v>
      </c>
      <c r="AC669">
        <v>0</v>
      </c>
    </row>
    <row r="670" spans="1:29" x14ac:dyDescent="0.35">
      <c r="A670">
        <v>125281</v>
      </c>
      <c r="B670" t="s">
        <v>825</v>
      </c>
      <c r="C670" t="s">
        <v>817</v>
      </c>
      <c r="D670" t="s">
        <v>413</v>
      </c>
      <c r="E670" t="s">
        <v>32</v>
      </c>
      <c r="F670">
        <v>1</v>
      </c>
      <c r="G670">
        <v>846</v>
      </c>
      <c r="H670">
        <v>117</v>
      </c>
      <c r="I670">
        <v>1.5</v>
      </c>
      <c r="J670">
        <v>6.8</v>
      </c>
      <c r="K670">
        <v>96</v>
      </c>
      <c r="L670">
        <v>17.7</v>
      </c>
      <c r="M670">
        <v>46</v>
      </c>
      <c r="N670">
        <v>41929</v>
      </c>
      <c r="O670">
        <v>667.8</v>
      </c>
      <c r="P670">
        <v>4435578</v>
      </c>
      <c r="Q670">
        <v>4328982</v>
      </c>
      <c r="R670">
        <v>106596</v>
      </c>
      <c r="S670">
        <v>5243</v>
      </c>
      <c r="T670">
        <v>5117</v>
      </c>
      <c r="U670">
        <v>126</v>
      </c>
      <c r="V670">
        <v>255</v>
      </c>
      <c r="W670">
        <v>4.9833887043189398</v>
      </c>
      <c r="X670">
        <v>1.7165744802593901</v>
      </c>
      <c r="Y670">
        <v>43.6</v>
      </c>
      <c r="Z670">
        <v>1</v>
      </c>
      <c r="AA670">
        <v>0</v>
      </c>
      <c r="AB670">
        <v>1</v>
      </c>
      <c r="AC670">
        <v>0</v>
      </c>
    </row>
    <row r="671" spans="1:29" x14ac:dyDescent="0.35">
      <c r="A671">
        <v>125311</v>
      </c>
      <c r="B671" t="s">
        <v>826</v>
      </c>
      <c r="C671" t="s">
        <v>817</v>
      </c>
      <c r="D671" t="s">
        <v>413</v>
      </c>
      <c r="E671" t="s">
        <v>32</v>
      </c>
      <c r="F671">
        <v>1</v>
      </c>
      <c r="G671">
        <v>1046</v>
      </c>
      <c r="H671">
        <v>171</v>
      </c>
      <c r="I671">
        <v>1.5</v>
      </c>
      <c r="J671">
        <v>6.2</v>
      </c>
      <c r="K671">
        <v>69.400000000000006</v>
      </c>
      <c r="L671">
        <v>15</v>
      </c>
      <c r="M671">
        <v>70</v>
      </c>
      <c r="N671">
        <v>36048</v>
      </c>
      <c r="O671">
        <v>667.8</v>
      </c>
      <c r="P671">
        <v>6069938</v>
      </c>
      <c r="Q671">
        <v>5888980</v>
      </c>
      <c r="R671">
        <v>180958</v>
      </c>
      <c r="S671">
        <v>5803</v>
      </c>
      <c r="T671">
        <v>5630</v>
      </c>
      <c r="U671">
        <v>173</v>
      </c>
      <c r="V671">
        <v>306</v>
      </c>
      <c r="W671">
        <v>5.43516873889876</v>
      </c>
      <c r="X671">
        <v>5.3592969153885903</v>
      </c>
      <c r="Y671">
        <v>53.3</v>
      </c>
      <c r="Z671">
        <v>1</v>
      </c>
      <c r="AA671">
        <v>0</v>
      </c>
      <c r="AB671">
        <v>1</v>
      </c>
      <c r="AC671">
        <v>0</v>
      </c>
    </row>
    <row r="672" spans="1:29" x14ac:dyDescent="0.35">
      <c r="A672">
        <v>125314</v>
      </c>
      <c r="B672" t="s">
        <v>827</v>
      </c>
      <c r="C672" t="s">
        <v>817</v>
      </c>
      <c r="D672" t="s">
        <v>413</v>
      </c>
      <c r="E672" t="s">
        <v>32</v>
      </c>
      <c r="F672">
        <v>1</v>
      </c>
      <c r="G672">
        <v>1473</v>
      </c>
      <c r="H672">
        <v>303</v>
      </c>
      <c r="I672">
        <v>0.7</v>
      </c>
      <c r="J672">
        <v>6.3</v>
      </c>
      <c r="K672">
        <v>80.400000000000006</v>
      </c>
      <c r="L672">
        <v>17.7</v>
      </c>
      <c r="M672">
        <v>82</v>
      </c>
      <c r="N672">
        <v>38752</v>
      </c>
      <c r="O672">
        <v>667.8</v>
      </c>
      <c r="P672">
        <v>7683168</v>
      </c>
      <c r="Q672">
        <v>7434231</v>
      </c>
      <c r="R672">
        <v>248937</v>
      </c>
      <c r="S672">
        <v>5216</v>
      </c>
      <c r="T672">
        <v>5047</v>
      </c>
      <c r="U672">
        <v>169</v>
      </c>
      <c r="V672">
        <v>247</v>
      </c>
      <c r="W672">
        <v>4.8939964335248698</v>
      </c>
      <c r="X672">
        <v>6.3842024539877302</v>
      </c>
      <c r="Y672">
        <v>47.7</v>
      </c>
      <c r="Z672">
        <v>1</v>
      </c>
      <c r="AA672">
        <v>0</v>
      </c>
      <c r="AB672">
        <v>0</v>
      </c>
      <c r="AC672">
        <v>0</v>
      </c>
    </row>
    <row r="673" spans="1:29" x14ac:dyDescent="0.35">
      <c r="A673">
        <v>125315</v>
      </c>
      <c r="B673" t="s">
        <v>828</v>
      </c>
      <c r="C673" t="s">
        <v>817</v>
      </c>
      <c r="D673" t="s">
        <v>413</v>
      </c>
      <c r="E673" t="s">
        <v>32</v>
      </c>
      <c r="F673">
        <v>1</v>
      </c>
      <c r="G673">
        <v>1395</v>
      </c>
      <c r="H673">
        <v>238</v>
      </c>
      <c r="I673">
        <v>0.8</v>
      </c>
      <c r="J673">
        <v>2.5</v>
      </c>
      <c r="K673">
        <v>81.3</v>
      </c>
      <c r="L673">
        <v>19.7</v>
      </c>
      <c r="M673">
        <v>72</v>
      </c>
      <c r="N673">
        <v>40508</v>
      </c>
      <c r="O673">
        <v>667.8</v>
      </c>
      <c r="P673">
        <v>6707160</v>
      </c>
      <c r="Q673">
        <v>6376545</v>
      </c>
      <c r="R673">
        <v>330615</v>
      </c>
      <c r="S673">
        <v>4808</v>
      </c>
      <c r="T673">
        <v>4571</v>
      </c>
      <c r="U673">
        <v>237</v>
      </c>
      <c r="V673">
        <v>285</v>
      </c>
      <c r="W673">
        <v>6.2349595274557004</v>
      </c>
      <c r="X673">
        <v>1.10232945091514</v>
      </c>
      <c r="Y673">
        <v>58.3</v>
      </c>
      <c r="Z673">
        <v>1</v>
      </c>
      <c r="AA673">
        <v>0</v>
      </c>
      <c r="AB673">
        <v>1</v>
      </c>
      <c r="AC673">
        <v>0</v>
      </c>
    </row>
    <row r="674" spans="1:29" x14ac:dyDescent="0.35">
      <c r="A674">
        <v>125734</v>
      </c>
      <c r="B674" t="s">
        <v>829</v>
      </c>
      <c r="C674" t="s">
        <v>830</v>
      </c>
      <c r="D674" t="s">
        <v>190</v>
      </c>
      <c r="E674" t="s">
        <v>32</v>
      </c>
      <c r="F674">
        <v>1</v>
      </c>
      <c r="G674">
        <v>829</v>
      </c>
      <c r="H674">
        <v>108</v>
      </c>
      <c r="I674">
        <v>1.8</v>
      </c>
      <c r="J674">
        <v>7.2</v>
      </c>
      <c r="K674">
        <v>98.8</v>
      </c>
      <c r="L674">
        <v>15.4</v>
      </c>
      <c r="M674">
        <v>53</v>
      </c>
      <c r="N674">
        <v>38276</v>
      </c>
      <c r="O674">
        <v>565.20000000000005</v>
      </c>
      <c r="P674">
        <v>4393700</v>
      </c>
      <c r="Q674">
        <v>4407793</v>
      </c>
      <c r="R674">
        <v>-14093</v>
      </c>
      <c r="S674">
        <v>5300</v>
      </c>
      <c r="T674">
        <v>5317</v>
      </c>
      <c r="U674">
        <v>-17</v>
      </c>
      <c r="V674">
        <v>313</v>
      </c>
      <c r="W674">
        <v>5.8867782584163999</v>
      </c>
      <c r="X674">
        <v>2.8679245283018902</v>
      </c>
      <c r="Y674">
        <v>47.8</v>
      </c>
      <c r="Z674">
        <v>1</v>
      </c>
      <c r="AA674">
        <v>0</v>
      </c>
      <c r="AB674">
        <v>1</v>
      </c>
      <c r="AC674">
        <v>0</v>
      </c>
    </row>
    <row r="675" spans="1:29" x14ac:dyDescent="0.35">
      <c r="A675">
        <v>125747</v>
      </c>
      <c r="B675" t="s">
        <v>831</v>
      </c>
      <c r="C675" t="s">
        <v>830</v>
      </c>
      <c r="D675" t="s">
        <v>190</v>
      </c>
      <c r="E675" t="s">
        <v>32</v>
      </c>
      <c r="F675">
        <v>1</v>
      </c>
      <c r="G675">
        <v>1739</v>
      </c>
      <c r="H675">
        <v>265</v>
      </c>
      <c r="I675">
        <v>0.9</v>
      </c>
      <c r="J675">
        <v>3.7</v>
      </c>
      <c r="K675">
        <v>95</v>
      </c>
      <c r="L675">
        <v>15.3</v>
      </c>
      <c r="M675">
        <v>114</v>
      </c>
      <c r="N675">
        <v>38146</v>
      </c>
      <c r="O675">
        <v>565.20000000000005</v>
      </c>
      <c r="P675">
        <v>8625440</v>
      </c>
      <c r="Q675">
        <v>8682827</v>
      </c>
      <c r="R675">
        <v>-57387</v>
      </c>
      <c r="S675">
        <v>4960</v>
      </c>
      <c r="T675">
        <v>4993</v>
      </c>
      <c r="U675">
        <v>-33</v>
      </c>
      <c r="V675">
        <v>301</v>
      </c>
      <c r="W675">
        <v>6.0284398157420398</v>
      </c>
      <c r="X675">
        <v>5</v>
      </c>
      <c r="Y675">
        <v>57.1</v>
      </c>
      <c r="Z675">
        <v>1</v>
      </c>
      <c r="AA675">
        <v>0</v>
      </c>
      <c r="AB675">
        <v>1</v>
      </c>
      <c r="AC675">
        <v>0</v>
      </c>
    </row>
    <row r="676" spans="1:29" x14ac:dyDescent="0.35">
      <c r="A676">
        <v>125756</v>
      </c>
      <c r="B676" t="s">
        <v>832</v>
      </c>
      <c r="C676" t="s">
        <v>830</v>
      </c>
      <c r="D676" t="s">
        <v>190</v>
      </c>
      <c r="E676" t="s">
        <v>32</v>
      </c>
      <c r="F676">
        <v>1</v>
      </c>
      <c r="G676">
        <v>747</v>
      </c>
      <c r="H676">
        <v>94</v>
      </c>
      <c r="I676">
        <v>3.4</v>
      </c>
      <c r="J676">
        <v>7.5</v>
      </c>
      <c r="K676">
        <v>87.1</v>
      </c>
      <c r="L676">
        <v>14.3</v>
      </c>
      <c r="M676">
        <v>46</v>
      </c>
      <c r="N676">
        <v>40962</v>
      </c>
      <c r="O676">
        <v>565.20000000000005</v>
      </c>
      <c r="P676">
        <v>4222044</v>
      </c>
      <c r="Q676">
        <v>4481253</v>
      </c>
      <c r="R676">
        <v>-259209</v>
      </c>
      <c r="S676">
        <v>5652</v>
      </c>
      <c r="T676">
        <v>5999</v>
      </c>
      <c r="U676">
        <v>-347</v>
      </c>
      <c r="V676">
        <v>368</v>
      </c>
      <c r="W676">
        <v>6.1343557259543298</v>
      </c>
      <c r="X676">
        <v>5.3963198867657498</v>
      </c>
      <c r="Y676">
        <v>46</v>
      </c>
      <c r="Z676">
        <v>1</v>
      </c>
      <c r="AA676">
        <v>0</v>
      </c>
      <c r="AB676">
        <v>1</v>
      </c>
      <c r="AC676">
        <v>0</v>
      </c>
    </row>
    <row r="677" spans="1:29" x14ac:dyDescent="0.35">
      <c r="A677">
        <v>125764</v>
      </c>
      <c r="B677" t="s">
        <v>833</v>
      </c>
      <c r="C677" t="s">
        <v>830</v>
      </c>
      <c r="D677" t="s">
        <v>190</v>
      </c>
      <c r="E677" t="s">
        <v>32</v>
      </c>
      <c r="F677">
        <v>1</v>
      </c>
      <c r="G677">
        <v>1089</v>
      </c>
      <c r="H677">
        <v>213</v>
      </c>
      <c r="I677">
        <v>4.0999999999999996</v>
      </c>
      <c r="J677">
        <v>15.3</v>
      </c>
      <c r="K677">
        <v>84.7</v>
      </c>
      <c r="L677">
        <v>15.5</v>
      </c>
      <c r="M677">
        <v>70</v>
      </c>
      <c r="N677">
        <v>38043</v>
      </c>
      <c r="O677">
        <v>565.20000000000005</v>
      </c>
      <c r="P677">
        <v>6471927</v>
      </c>
      <c r="Q677">
        <v>6653790</v>
      </c>
      <c r="R677">
        <v>-181863</v>
      </c>
      <c r="S677">
        <v>5943</v>
      </c>
      <c r="T677">
        <v>6110</v>
      </c>
      <c r="U677">
        <v>-167</v>
      </c>
      <c r="V677">
        <v>247</v>
      </c>
      <c r="W677">
        <v>4.0425531914893602</v>
      </c>
      <c r="X677">
        <v>4.5431600201918201</v>
      </c>
      <c r="Y677">
        <v>42.4</v>
      </c>
      <c r="Z677">
        <v>1</v>
      </c>
      <c r="AA677">
        <v>0</v>
      </c>
      <c r="AB677">
        <v>0</v>
      </c>
      <c r="AC677">
        <v>0</v>
      </c>
    </row>
    <row r="678" spans="1:29" x14ac:dyDescent="0.35">
      <c r="A678">
        <v>126064</v>
      </c>
      <c r="B678" t="s">
        <v>834</v>
      </c>
      <c r="C678" t="s">
        <v>835</v>
      </c>
      <c r="D678" t="s">
        <v>413</v>
      </c>
      <c r="E678" t="s">
        <v>32</v>
      </c>
      <c r="F678">
        <v>1</v>
      </c>
      <c r="G678">
        <v>1420</v>
      </c>
      <c r="H678">
        <v>260</v>
      </c>
      <c r="I678">
        <v>1.1000000000000001</v>
      </c>
      <c r="J678">
        <v>4.3</v>
      </c>
      <c r="K678">
        <v>96.3</v>
      </c>
      <c r="L678">
        <v>16.5</v>
      </c>
      <c r="M678">
        <v>86</v>
      </c>
      <c r="N678">
        <v>39507</v>
      </c>
      <c r="O678">
        <v>557</v>
      </c>
      <c r="P678">
        <v>7212180</v>
      </c>
      <c r="Q678">
        <v>7199400</v>
      </c>
      <c r="R678">
        <v>12780</v>
      </c>
      <c r="S678">
        <v>5079</v>
      </c>
      <c r="T678">
        <v>5070</v>
      </c>
      <c r="U678">
        <v>9</v>
      </c>
      <c r="V678">
        <v>168</v>
      </c>
      <c r="W678">
        <v>3.31360946745562</v>
      </c>
      <c r="X678">
        <v>7.0683205355384899</v>
      </c>
      <c r="Y678">
        <v>54.4</v>
      </c>
      <c r="Z678">
        <v>1</v>
      </c>
      <c r="AA678">
        <v>0</v>
      </c>
      <c r="AB678">
        <v>0</v>
      </c>
      <c r="AC678">
        <v>0</v>
      </c>
    </row>
    <row r="679" spans="1:29" x14ac:dyDescent="0.35">
      <c r="A679">
        <v>126065</v>
      </c>
      <c r="B679" t="s">
        <v>836</v>
      </c>
      <c r="C679" t="s">
        <v>835</v>
      </c>
      <c r="D679" t="s">
        <v>413</v>
      </c>
      <c r="E679" t="s">
        <v>41</v>
      </c>
      <c r="F679">
        <v>1</v>
      </c>
      <c r="G679">
        <v>1097</v>
      </c>
      <c r="H679">
        <v>222</v>
      </c>
      <c r="I679">
        <v>0.9</v>
      </c>
      <c r="J679">
        <v>4.5</v>
      </c>
      <c r="K679">
        <v>92.7</v>
      </c>
      <c r="L679">
        <v>19</v>
      </c>
      <c r="M679">
        <v>58</v>
      </c>
      <c r="N679">
        <v>38261</v>
      </c>
      <c r="O679">
        <v>557</v>
      </c>
      <c r="P679">
        <v>5616640</v>
      </c>
      <c r="Q679">
        <v>5690139</v>
      </c>
      <c r="R679">
        <v>-73499</v>
      </c>
      <c r="S679">
        <v>5120</v>
      </c>
      <c r="T679">
        <v>5187</v>
      </c>
      <c r="U679">
        <v>-67</v>
      </c>
      <c r="V679">
        <v>222</v>
      </c>
      <c r="W679">
        <v>4.27993059572007</v>
      </c>
      <c r="X679">
        <v>8.4375</v>
      </c>
      <c r="Y679">
        <v>52</v>
      </c>
      <c r="Z679">
        <v>0</v>
      </c>
      <c r="AA679">
        <v>0</v>
      </c>
      <c r="AB679">
        <v>0</v>
      </c>
      <c r="AC679">
        <v>0</v>
      </c>
    </row>
    <row r="680" spans="1:29" x14ac:dyDescent="0.35">
      <c r="A680">
        <v>126066</v>
      </c>
      <c r="B680" t="s">
        <v>837</v>
      </c>
      <c r="C680" t="s">
        <v>835</v>
      </c>
      <c r="D680" t="s">
        <v>413</v>
      </c>
      <c r="E680" t="s">
        <v>34</v>
      </c>
      <c r="F680">
        <v>1</v>
      </c>
      <c r="G680">
        <v>1497</v>
      </c>
      <c r="H680">
        <v>293</v>
      </c>
      <c r="I680">
        <v>0.8</v>
      </c>
      <c r="J680">
        <v>4.2</v>
      </c>
      <c r="K680">
        <v>93.4</v>
      </c>
      <c r="L680">
        <v>18.2</v>
      </c>
      <c r="M680">
        <v>82</v>
      </c>
      <c r="N680">
        <v>38900</v>
      </c>
      <c r="O680">
        <v>557</v>
      </c>
      <c r="P680">
        <v>7248474</v>
      </c>
      <c r="Q680">
        <v>7140690</v>
      </c>
      <c r="R680">
        <v>107784</v>
      </c>
      <c r="S680">
        <v>4842</v>
      </c>
      <c r="T680">
        <v>4770</v>
      </c>
      <c r="U680">
        <v>72</v>
      </c>
      <c r="V680">
        <v>124</v>
      </c>
      <c r="W680">
        <v>2.59958071278826</v>
      </c>
      <c r="X680">
        <v>4.5022717885171399</v>
      </c>
      <c r="Y680">
        <v>58.4</v>
      </c>
      <c r="Z680">
        <v>0</v>
      </c>
      <c r="AA680">
        <v>0</v>
      </c>
      <c r="AB680">
        <v>0</v>
      </c>
      <c r="AC680">
        <v>0</v>
      </c>
    </row>
    <row r="681" spans="1:29" x14ac:dyDescent="0.35">
      <c r="A681">
        <v>126068</v>
      </c>
      <c r="B681" t="s">
        <v>838</v>
      </c>
      <c r="C681" t="s">
        <v>835</v>
      </c>
      <c r="D681" t="s">
        <v>413</v>
      </c>
      <c r="E681" t="s">
        <v>32</v>
      </c>
      <c r="F681">
        <v>1</v>
      </c>
      <c r="G681">
        <v>1614</v>
      </c>
      <c r="H681">
        <v>239</v>
      </c>
      <c r="I681">
        <v>1</v>
      </c>
      <c r="J681">
        <v>5.0999999999999996</v>
      </c>
      <c r="K681">
        <v>98</v>
      </c>
      <c r="L681">
        <v>16.5</v>
      </c>
      <c r="M681">
        <v>98</v>
      </c>
      <c r="N681">
        <v>37553</v>
      </c>
      <c r="O681">
        <v>557</v>
      </c>
      <c r="P681">
        <v>7790778</v>
      </c>
      <c r="Q681">
        <v>7676184</v>
      </c>
      <c r="R681">
        <v>114594</v>
      </c>
      <c r="S681">
        <v>4827</v>
      </c>
      <c r="T681">
        <v>4756</v>
      </c>
      <c r="U681">
        <v>71</v>
      </c>
      <c r="V681">
        <v>287</v>
      </c>
      <c r="W681">
        <v>6.0344827586206904</v>
      </c>
      <c r="X681">
        <v>3.3354050134659201</v>
      </c>
      <c r="Y681">
        <v>53.1</v>
      </c>
      <c r="Z681">
        <v>1</v>
      </c>
      <c r="AA681">
        <v>0</v>
      </c>
      <c r="AB681">
        <v>1</v>
      </c>
      <c r="AC681">
        <v>0</v>
      </c>
    </row>
    <row r="682" spans="1:29" x14ac:dyDescent="0.35">
      <c r="A682">
        <v>126069</v>
      </c>
      <c r="B682" t="s">
        <v>839</v>
      </c>
      <c r="C682" t="s">
        <v>835</v>
      </c>
      <c r="D682" t="s">
        <v>413</v>
      </c>
      <c r="E682" t="s">
        <v>32</v>
      </c>
      <c r="F682">
        <v>1</v>
      </c>
      <c r="G682">
        <v>732</v>
      </c>
      <c r="H682">
        <v>141</v>
      </c>
      <c r="I682">
        <v>3</v>
      </c>
      <c r="J682">
        <v>7.6</v>
      </c>
      <c r="K682">
        <v>97.8</v>
      </c>
      <c r="L682">
        <v>16.100000000000001</v>
      </c>
      <c r="M682">
        <v>45</v>
      </c>
      <c r="N682">
        <v>38646</v>
      </c>
      <c r="O682">
        <v>557</v>
      </c>
      <c r="P682">
        <v>3894972</v>
      </c>
      <c r="Q682">
        <v>3953532</v>
      </c>
      <c r="R682">
        <v>-58560</v>
      </c>
      <c r="S682">
        <v>5321</v>
      </c>
      <c r="T682">
        <v>5401</v>
      </c>
      <c r="U682">
        <v>-80</v>
      </c>
      <c r="V682">
        <v>250</v>
      </c>
      <c r="W682">
        <v>4.6287724495463802</v>
      </c>
      <c r="X682">
        <v>1.82296560796843</v>
      </c>
      <c r="Y682">
        <v>45.1</v>
      </c>
      <c r="Z682">
        <v>1</v>
      </c>
      <c r="AA682">
        <v>0</v>
      </c>
      <c r="AB682">
        <v>0</v>
      </c>
      <c r="AC682">
        <v>0</v>
      </c>
    </row>
    <row r="683" spans="1:29" x14ac:dyDescent="0.35">
      <c r="A683">
        <v>126071</v>
      </c>
      <c r="B683" t="s">
        <v>840</v>
      </c>
      <c r="C683" t="s">
        <v>835</v>
      </c>
      <c r="D683" t="s">
        <v>413</v>
      </c>
      <c r="E683" t="s">
        <v>32</v>
      </c>
      <c r="F683">
        <v>1</v>
      </c>
      <c r="G683">
        <v>1020</v>
      </c>
      <c r="H683">
        <v>165</v>
      </c>
      <c r="I683">
        <v>1.2</v>
      </c>
      <c r="J683">
        <v>13.6</v>
      </c>
      <c r="K683">
        <v>73.8</v>
      </c>
      <c r="L683">
        <v>15.9</v>
      </c>
      <c r="M683">
        <v>64</v>
      </c>
      <c r="N683">
        <v>41690</v>
      </c>
      <c r="O683">
        <v>557</v>
      </c>
      <c r="P683">
        <v>6347460</v>
      </c>
      <c r="Q683">
        <v>6180180</v>
      </c>
      <c r="R683">
        <v>167280</v>
      </c>
      <c r="S683">
        <v>6223</v>
      </c>
      <c r="T683">
        <v>6059</v>
      </c>
      <c r="U683">
        <v>164</v>
      </c>
      <c r="V683">
        <v>270</v>
      </c>
      <c r="W683">
        <v>4.4561808879353002</v>
      </c>
      <c r="X683">
        <v>0.88381809416680002</v>
      </c>
      <c r="Y683">
        <v>41.5</v>
      </c>
      <c r="Z683">
        <v>1</v>
      </c>
      <c r="AA683">
        <v>0</v>
      </c>
      <c r="AB683">
        <v>1</v>
      </c>
      <c r="AC683">
        <v>0</v>
      </c>
    </row>
    <row r="684" spans="1:29" x14ac:dyDescent="0.35">
      <c r="A684">
        <v>126080</v>
      </c>
      <c r="B684" t="s">
        <v>841</v>
      </c>
      <c r="C684" t="s">
        <v>835</v>
      </c>
      <c r="D684" t="s">
        <v>413</v>
      </c>
      <c r="E684" t="s">
        <v>32</v>
      </c>
      <c r="F684">
        <v>1</v>
      </c>
      <c r="G684">
        <v>1316</v>
      </c>
      <c r="H684">
        <v>224</v>
      </c>
      <c r="I684">
        <v>0.3</v>
      </c>
      <c r="J684">
        <v>7.2</v>
      </c>
      <c r="K684">
        <v>90</v>
      </c>
      <c r="L684">
        <v>17.8</v>
      </c>
      <c r="M684">
        <v>77</v>
      </c>
      <c r="N684">
        <v>41156</v>
      </c>
      <c r="O684">
        <v>557</v>
      </c>
      <c r="P684">
        <v>6743184</v>
      </c>
      <c r="Q684">
        <v>6765556</v>
      </c>
      <c r="R684">
        <v>-22372</v>
      </c>
      <c r="S684">
        <v>5124</v>
      </c>
      <c r="T684">
        <v>5141</v>
      </c>
      <c r="U684">
        <v>-17</v>
      </c>
      <c r="V684">
        <v>106</v>
      </c>
      <c r="W684">
        <v>2.0618556701030899</v>
      </c>
      <c r="X684">
        <v>3.27868852459016</v>
      </c>
      <c r="Y684">
        <v>48.5</v>
      </c>
      <c r="Z684">
        <v>1</v>
      </c>
      <c r="AA684">
        <v>0</v>
      </c>
      <c r="AB684">
        <v>1</v>
      </c>
      <c r="AC684">
        <v>0</v>
      </c>
    </row>
    <row r="685" spans="1:29" x14ac:dyDescent="0.35">
      <c r="A685">
        <v>126081</v>
      </c>
      <c r="B685" t="s">
        <v>842</v>
      </c>
      <c r="C685" t="s">
        <v>835</v>
      </c>
      <c r="D685" t="s">
        <v>413</v>
      </c>
      <c r="E685" t="s">
        <v>32</v>
      </c>
      <c r="F685">
        <v>1</v>
      </c>
      <c r="G685">
        <v>1459</v>
      </c>
      <c r="H685">
        <v>244</v>
      </c>
      <c r="I685">
        <v>5.6</v>
      </c>
      <c r="J685">
        <v>7.8</v>
      </c>
      <c r="K685">
        <v>97.1</v>
      </c>
      <c r="L685">
        <v>15.7</v>
      </c>
      <c r="M685">
        <v>90</v>
      </c>
      <c r="N685">
        <v>39264</v>
      </c>
      <c r="O685">
        <v>557</v>
      </c>
      <c r="P685">
        <v>8409676</v>
      </c>
      <c r="Q685">
        <v>8346939</v>
      </c>
      <c r="R685">
        <v>62737</v>
      </c>
      <c r="S685">
        <v>5764</v>
      </c>
      <c r="T685">
        <v>5721</v>
      </c>
      <c r="U685">
        <v>43</v>
      </c>
      <c r="V685">
        <v>330</v>
      </c>
      <c r="W685">
        <v>5.7682223387519702</v>
      </c>
      <c r="X685">
        <v>6.7834836918806403</v>
      </c>
      <c r="Y685">
        <v>42.9</v>
      </c>
      <c r="Z685">
        <v>1</v>
      </c>
      <c r="AA685">
        <v>0</v>
      </c>
      <c r="AB685">
        <v>1</v>
      </c>
      <c r="AC685">
        <v>0</v>
      </c>
    </row>
    <row r="686" spans="1:29" x14ac:dyDescent="0.35">
      <c r="A686">
        <v>126085</v>
      </c>
      <c r="B686" t="s">
        <v>843</v>
      </c>
      <c r="C686" t="s">
        <v>835</v>
      </c>
      <c r="D686" t="s">
        <v>413</v>
      </c>
      <c r="E686" t="s">
        <v>32</v>
      </c>
      <c r="F686">
        <v>1</v>
      </c>
      <c r="G686">
        <v>955</v>
      </c>
      <c r="H686">
        <v>184</v>
      </c>
      <c r="I686">
        <v>1.7</v>
      </c>
      <c r="J686">
        <v>5.8</v>
      </c>
      <c r="K686">
        <v>94.4</v>
      </c>
      <c r="L686">
        <v>15.6</v>
      </c>
      <c r="M686">
        <v>62</v>
      </c>
      <c r="N686">
        <v>40778</v>
      </c>
      <c r="O686">
        <v>557</v>
      </c>
      <c r="P686">
        <v>5183740</v>
      </c>
      <c r="Q686">
        <v>5093970</v>
      </c>
      <c r="R686">
        <v>89770</v>
      </c>
      <c r="S686">
        <v>5428</v>
      </c>
      <c r="T686">
        <v>5334</v>
      </c>
      <c r="U686">
        <v>94</v>
      </c>
      <c r="V686">
        <v>142</v>
      </c>
      <c r="W686">
        <v>2.6621672290963598</v>
      </c>
      <c r="X686">
        <v>5.3610906411201196</v>
      </c>
      <c r="Y686">
        <v>46.9</v>
      </c>
      <c r="Z686">
        <v>1</v>
      </c>
      <c r="AA686">
        <v>0</v>
      </c>
      <c r="AB686">
        <v>0</v>
      </c>
      <c r="AC686">
        <v>0</v>
      </c>
    </row>
    <row r="687" spans="1:29" x14ac:dyDescent="0.35">
      <c r="A687">
        <v>126087</v>
      </c>
      <c r="B687" t="s">
        <v>844</v>
      </c>
      <c r="C687" t="s">
        <v>835</v>
      </c>
      <c r="D687" t="s">
        <v>413</v>
      </c>
      <c r="E687" t="s">
        <v>32</v>
      </c>
      <c r="F687">
        <v>1</v>
      </c>
      <c r="G687">
        <v>1014</v>
      </c>
      <c r="H687">
        <v>180</v>
      </c>
      <c r="I687">
        <v>1.3</v>
      </c>
      <c r="J687">
        <v>5.3</v>
      </c>
      <c r="K687">
        <v>97.5</v>
      </c>
      <c r="L687">
        <v>17.8</v>
      </c>
      <c r="M687">
        <v>59</v>
      </c>
      <c r="N687">
        <v>40738</v>
      </c>
      <c r="O687">
        <v>557</v>
      </c>
      <c r="P687">
        <v>5259618</v>
      </c>
      <c r="Q687">
        <v>5257590</v>
      </c>
      <c r="R687">
        <v>2028</v>
      </c>
      <c r="S687">
        <v>5187</v>
      </c>
      <c r="T687">
        <v>5185</v>
      </c>
      <c r="U687">
        <v>2</v>
      </c>
      <c r="V687">
        <v>367</v>
      </c>
      <c r="W687">
        <v>7.0781099324975898</v>
      </c>
      <c r="X687">
        <v>9.77443609022556</v>
      </c>
      <c r="Y687">
        <v>52.2</v>
      </c>
      <c r="Z687">
        <v>1</v>
      </c>
      <c r="AA687">
        <v>0</v>
      </c>
      <c r="AB687">
        <v>0</v>
      </c>
      <c r="AC687">
        <v>0</v>
      </c>
    </row>
    <row r="688" spans="1:29" x14ac:dyDescent="0.35">
      <c r="A688">
        <v>126088</v>
      </c>
      <c r="B688" t="s">
        <v>845</v>
      </c>
      <c r="C688" t="s">
        <v>835</v>
      </c>
      <c r="D688" t="s">
        <v>413</v>
      </c>
      <c r="E688" t="s">
        <v>32</v>
      </c>
      <c r="F688">
        <v>1</v>
      </c>
      <c r="G688">
        <v>1640</v>
      </c>
      <c r="H688">
        <v>258</v>
      </c>
      <c r="I688">
        <v>1.2</v>
      </c>
      <c r="J688">
        <v>4.4000000000000004</v>
      </c>
      <c r="K688">
        <v>94</v>
      </c>
      <c r="L688">
        <v>16.2</v>
      </c>
      <c r="M688">
        <v>99</v>
      </c>
      <c r="N688">
        <v>40572</v>
      </c>
      <c r="O688">
        <v>557</v>
      </c>
      <c r="P688">
        <v>7949080</v>
      </c>
      <c r="Q688">
        <v>8234440</v>
      </c>
      <c r="R688">
        <v>-285360</v>
      </c>
      <c r="S688">
        <v>4847</v>
      </c>
      <c r="T688">
        <v>5021</v>
      </c>
      <c r="U688">
        <v>-174</v>
      </c>
      <c r="V688">
        <v>318</v>
      </c>
      <c r="W688">
        <v>6.3333997211710802</v>
      </c>
      <c r="X688">
        <v>4.6420466267794502</v>
      </c>
      <c r="Y688">
        <v>49.2</v>
      </c>
      <c r="Z688">
        <v>1</v>
      </c>
      <c r="AA688">
        <v>0</v>
      </c>
      <c r="AB688">
        <v>1</v>
      </c>
      <c r="AC688">
        <v>0</v>
      </c>
    </row>
    <row r="689" spans="1:29" x14ac:dyDescent="0.35">
      <c r="A689">
        <v>126089</v>
      </c>
      <c r="B689" t="s">
        <v>846</v>
      </c>
      <c r="C689" t="s">
        <v>835</v>
      </c>
      <c r="D689" t="s">
        <v>413</v>
      </c>
      <c r="E689" t="s">
        <v>32</v>
      </c>
      <c r="F689">
        <v>1</v>
      </c>
      <c r="G689">
        <v>1589</v>
      </c>
      <c r="H689">
        <v>236</v>
      </c>
      <c r="I689">
        <v>1.1000000000000001</v>
      </c>
      <c r="J689">
        <v>4.8</v>
      </c>
      <c r="K689">
        <v>95.5</v>
      </c>
      <c r="L689">
        <v>18.100000000000001</v>
      </c>
      <c r="M689">
        <v>89</v>
      </c>
      <c r="N689">
        <v>40496</v>
      </c>
      <c r="O689">
        <v>557</v>
      </c>
      <c r="P689">
        <v>7603365</v>
      </c>
      <c r="Q689">
        <v>7485779</v>
      </c>
      <c r="R689">
        <v>117586</v>
      </c>
      <c r="S689">
        <v>4785</v>
      </c>
      <c r="T689">
        <v>4711</v>
      </c>
      <c r="U689">
        <v>74</v>
      </c>
      <c r="V689">
        <v>233</v>
      </c>
      <c r="W689">
        <v>4.9458713648906798</v>
      </c>
      <c r="X689">
        <v>3.8662486938348999</v>
      </c>
      <c r="Y689">
        <v>46.6</v>
      </c>
      <c r="Z689">
        <v>1</v>
      </c>
      <c r="AA689">
        <v>0</v>
      </c>
      <c r="AB689">
        <v>1</v>
      </c>
      <c r="AC689">
        <v>0</v>
      </c>
    </row>
    <row r="690" spans="1:29" x14ac:dyDescent="0.35">
      <c r="A690">
        <v>126092</v>
      </c>
      <c r="B690" t="s">
        <v>847</v>
      </c>
      <c r="C690" t="s">
        <v>835</v>
      </c>
      <c r="D690" t="s">
        <v>413</v>
      </c>
      <c r="E690" t="s">
        <v>32</v>
      </c>
      <c r="F690">
        <v>1</v>
      </c>
      <c r="G690">
        <v>1979</v>
      </c>
      <c r="H690">
        <v>343</v>
      </c>
      <c r="I690">
        <v>0.8</v>
      </c>
      <c r="J690">
        <v>3.4</v>
      </c>
      <c r="K690">
        <v>96.3</v>
      </c>
      <c r="L690">
        <v>15.7</v>
      </c>
      <c r="M690">
        <v>124</v>
      </c>
      <c r="N690">
        <v>39045</v>
      </c>
      <c r="O690">
        <v>557</v>
      </c>
      <c r="P690">
        <v>9811882</v>
      </c>
      <c r="Q690">
        <v>10043425</v>
      </c>
      <c r="R690">
        <v>-231543</v>
      </c>
      <c r="S690">
        <v>4958</v>
      </c>
      <c r="T690">
        <v>5075</v>
      </c>
      <c r="U690">
        <v>-117</v>
      </c>
      <c r="V690">
        <v>214</v>
      </c>
      <c r="W690">
        <v>4.2167487684729101</v>
      </c>
      <c r="X690">
        <v>5.8491327148043597</v>
      </c>
      <c r="Y690">
        <v>50.5</v>
      </c>
      <c r="Z690">
        <v>1</v>
      </c>
      <c r="AA690">
        <v>0</v>
      </c>
      <c r="AB690">
        <v>1</v>
      </c>
      <c r="AC690">
        <v>0</v>
      </c>
    </row>
    <row r="691" spans="1:29" x14ac:dyDescent="0.35">
      <c r="A691">
        <v>126093</v>
      </c>
      <c r="B691" t="s">
        <v>848</v>
      </c>
      <c r="C691" t="s">
        <v>835</v>
      </c>
      <c r="D691" t="s">
        <v>413</v>
      </c>
      <c r="E691" t="s">
        <v>34</v>
      </c>
      <c r="F691">
        <v>1</v>
      </c>
      <c r="G691">
        <v>1144</v>
      </c>
      <c r="H691">
        <v>253</v>
      </c>
      <c r="I691">
        <v>0.7</v>
      </c>
      <c r="J691">
        <v>6.4</v>
      </c>
      <c r="K691">
        <v>89.6</v>
      </c>
      <c r="L691">
        <v>17.2</v>
      </c>
      <c r="M691">
        <v>68</v>
      </c>
      <c r="N691">
        <v>40281</v>
      </c>
      <c r="O691">
        <v>557</v>
      </c>
      <c r="P691">
        <v>6099808</v>
      </c>
      <c r="Q691">
        <v>6102096</v>
      </c>
      <c r="R691">
        <v>-2288</v>
      </c>
      <c r="S691">
        <v>5332</v>
      </c>
      <c r="T691">
        <v>5334</v>
      </c>
      <c r="U691">
        <v>-2</v>
      </c>
      <c r="V691">
        <v>349</v>
      </c>
      <c r="W691">
        <v>6.5429321334833102</v>
      </c>
      <c r="X691">
        <v>5.3450862715678902</v>
      </c>
      <c r="Y691">
        <v>51.8</v>
      </c>
      <c r="Z691">
        <v>0</v>
      </c>
      <c r="AA691">
        <v>0</v>
      </c>
      <c r="AB691">
        <v>0</v>
      </c>
      <c r="AC691">
        <v>0</v>
      </c>
    </row>
    <row r="692" spans="1:29" x14ac:dyDescent="0.35">
      <c r="A692">
        <v>126094</v>
      </c>
      <c r="B692" t="s">
        <v>849</v>
      </c>
      <c r="C692" t="s">
        <v>835</v>
      </c>
      <c r="D692" t="s">
        <v>413</v>
      </c>
      <c r="E692" t="s">
        <v>41</v>
      </c>
      <c r="F692">
        <v>1</v>
      </c>
      <c r="G692">
        <v>850</v>
      </c>
      <c r="H692">
        <v>175</v>
      </c>
      <c r="I692">
        <v>3</v>
      </c>
      <c r="J692">
        <v>7.9</v>
      </c>
      <c r="K692">
        <v>90.5</v>
      </c>
      <c r="L692">
        <v>15.5</v>
      </c>
      <c r="M692">
        <v>50</v>
      </c>
      <c r="N692">
        <v>39291</v>
      </c>
      <c r="O692">
        <v>557</v>
      </c>
      <c r="P692">
        <v>4417450</v>
      </c>
      <c r="Q692">
        <v>4384300</v>
      </c>
      <c r="R692">
        <v>33150</v>
      </c>
      <c r="S692">
        <v>5197</v>
      </c>
      <c r="T692">
        <v>5158</v>
      </c>
      <c r="U692">
        <v>39</v>
      </c>
      <c r="V692">
        <v>315</v>
      </c>
      <c r="W692">
        <v>6.1070182241178799</v>
      </c>
      <c r="X692">
        <v>4.7335000962093501</v>
      </c>
      <c r="Y692">
        <v>39.5</v>
      </c>
      <c r="Z692">
        <v>0</v>
      </c>
      <c r="AA692">
        <v>0</v>
      </c>
      <c r="AB692">
        <v>0</v>
      </c>
      <c r="AC692">
        <v>0</v>
      </c>
    </row>
    <row r="693" spans="1:29" x14ac:dyDescent="0.35">
      <c r="A693">
        <v>126095</v>
      </c>
      <c r="B693" t="s">
        <v>850</v>
      </c>
      <c r="C693" t="s">
        <v>835</v>
      </c>
      <c r="D693" t="s">
        <v>413</v>
      </c>
      <c r="E693" t="s">
        <v>32</v>
      </c>
      <c r="F693">
        <v>1</v>
      </c>
      <c r="G693">
        <v>949</v>
      </c>
      <c r="H693">
        <v>144</v>
      </c>
      <c r="I693">
        <v>1.7</v>
      </c>
      <c r="J693">
        <v>6.5</v>
      </c>
      <c r="K693">
        <v>69.5</v>
      </c>
      <c r="L693">
        <v>15</v>
      </c>
      <c r="M693">
        <v>63</v>
      </c>
      <c r="N693">
        <v>39747</v>
      </c>
      <c r="O693">
        <v>557</v>
      </c>
      <c r="P693">
        <v>4936698</v>
      </c>
      <c r="Q693">
        <v>4932902</v>
      </c>
      <c r="R693">
        <v>3796</v>
      </c>
      <c r="S693">
        <v>5202</v>
      </c>
      <c r="T693">
        <v>5198</v>
      </c>
      <c r="U693">
        <v>4</v>
      </c>
      <c r="V693">
        <v>190</v>
      </c>
      <c r="W693">
        <v>3.6552520200076999</v>
      </c>
      <c r="X693">
        <v>1.73010380622837</v>
      </c>
      <c r="Y693">
        <v>46.1</v>
      </c>
      <c r="Z693">
        <v>1</v>
      </c>
      <c r="AA693">
        <v>0</v>
      </c>
      <c r="AB693">
        <v>1</v>
      </c>
      <c r="AC693">
        <v>0</v>
      </c>
    </row>
    <row r="694" spans="1:29" x14ac:dyDescent="0.35">
      <c r="A694">
        <v>126096</v>
      </c>
      <c r="B694" t="s">
        <v>851</v>
      </c>
      <c r="C694" t="s">
        <v>835</v>
      </c>
      <c r="D694" t="s">
        <v>413</v>
      </c>
      <c r="E694" t="s">
        <v>32</v>
      </c>
      <c r="F694">
        <v>1</v>
      </c>
      <c r="G694">
        <v>607</v>
      </c>
      <c r="H694">
        <v>120</v>
      </c>
      <c r="I694">
        <v>2.6</v>
      </c>
      <c r="J694">
        <v>8.8000000000000007</v>
      </c>
      <c r="K694">
        <v>88.4</v>
      </c>
      <c r="L694">
        <v>16.3</v>
      </c>
      <c r="M694">
        <v>38</v>
      </c>
      <c r="N694">
        <v>41362</v>
      </c>
      <c r="O694">
        <v>557</v>
      </c>
      <c r="P694">
        <v>3250485</v>
      </c>
      <c r="Q694">
        <v>3323932</v>
      </c>
      <c r="R694">
        <v>-73447</v>
      </c>
      <c r="S694">
        <v>5355</v>
      </c>
      <c r="T694">
        <v>5476</v>
      </c>
      <c r="U694">
        <v>-121</v>
      </c>
      <c r="V694">
        <v>243</v>
      </c>
      <c r="W694">
        <v>4.4375456537618696</v>
      </c>
      <c r="X694">
        <v>4.1456582633053198</v>
      </c>
      <c r="Y694">
        <v>40</v>
      </c>
      <c r="Z694">
        <v>1</v>
      </c>
      <c r="AA694">
        <v>0</v>
      </c>
      <c r="AB694">
        <v>0</v>
      </c>
      <c r="AC694">
        <v>0</v>
      </c>
    </row>
    <row r="695" spans="1:29" x14ac:dyDescent="0.35">
      <c r="A695">
        <v>126098</v>
      </c>
      <c r="B695" t="s">
        <v>852</v>
      </c>
      <c r="C695" t="s">
        <v>835</v>
      </c>
      <c r="D695" t="s">
        <v>413</v>
      </c>
      <c r="E695" t="s">
        <v>32</v>
      </c>
      <c r="F695">
        <v>1</v>
      </c>
      <c r="G695">
        <v>1244</v>
      </c>
      <c r="H695">
        <v>205</v>
      </c>
      <c r="I695">
        <v>1</v>
      </c>
      <c r="J695">
        <v>7.7</v>
      </c>
      <c r="K695">
        <v>73.5</v>
      </c>
      <c r="L695">
        <v>15.7</v>
      </c>
      <c r="M695">
        <v>79</v>
      </c>
      <c r="N695">
        <v>40022</v>
      </c>
      <c r="O695">
        <v>557</v>
      </c>
      <c r="P695">
        <v>6479996</v>
      </c>
      <c r="Q695">
        <v>6598176</v>
      </c>
      <c r="R695">
        <v>-118180</v>
      </c>
      <c r="S695">
        <v>5209</v>
      </c>
      <c r="T695">
        <v>5304</v>
      </c>
      <c r="U695">
        <v>-95</v>
      </c>
      <c r="V695">
        <v>297</v>
      </c>
      <c r="W695">
        <v>5.5995475113122204</v>
      </c>
      <c r="X695">
        <v>1.38222307544634</v>
      </c>
      <c r="Y695">
        <v>45.2</v>
      </c>
      <c r="Z695">
        <v>1</v>
      </c>
      <c r="AA695">
        <v>0</v>
      </c>
      <c r="AB695">
        <v>1</v>
      </c>
      <c r="AC695">
        <v>0</v>
      </c>
    </row>
    <row r="696" spans="1:29" x14ac:dyDescent="0.35">
      <c r="A696">
        <v>126101</v>
      </c>
      <c r="B696" t="s">
        <v>826</v>
      </c>
      <c r="C696" t="s">
        <v>835</v>
      </c>
      <c r="D696" t="s">
        <v>413</v>
      </c>
      <c r="E696" t="s">
        <v>32</v>
      </c>
      <c r="F696">
        <v>1</v>
      </c>
      <c r="G696">
        <v>1108</v>
      </c>
      <c r="H696">
        <v>151</v>
      </c>
      <c r="I696">
        <v>3.3</v>
      </c>
      <c r="J696">
        <v>3.3</v>
      </c>
      <c r="K696">
        <v>91.6</v>
      </c>
      <c r="L696">
        <v>15.9</v>
      </c>
      <c r="M696">
        <v>71</v>
      </c>
      <c r="N696">
        <v>36836</v>
      </c>
      <c r="O696">
        <v>557</v>
      </c>
      <c r="P696">
        <v>6481800</v>
      </c>
      <c r="Q696">
        <v>6460748</v>
      </c>
      <c r="R696">
        <v>21052</v>
      </c>
      <c r="S696">
        <v>5850</v>
      </c>
      <c r="T696">
        <v>5831</v>
      </c>
      <c r="U696">
        <v>19</v>
      </c>
      <c r="V696">
        <v>442</v>
      </c>
      <c r="W696">
        <v>7.5801749271137</v>
      </c>
      <c r="X696">
        <v>23.367521367521402</v>
      </c>
      <c r="Y696">
        <v>52.6</v>
      </c>
      <c r="Z696">
        <v>1</v>
      </c>
      <c r="AA696">
        <v>0</v>
      </c>
      <c r="AB696">
        <v>1</v>
      </c>
      <c r="AC696">
        <v>0</v>
      </c>
    </row>
    <row r="697" spans="1:29" x14ac:dyDescent="0.35">
      <c r="A697">
        <v>126458</v>
      </c>
      <c r="B697" t="s">
        <v>853</v>
      </c>
      <c r="C697" t="s">
        <v>854</v>
      </c>
      <c r="D697" t="s">
        <v>393</v>
      </c>
      <c r="E697" t="s">
        <v>32</v>
      </c>
      <c r="F697">
        <v>1</v>
      </c>
      <c r="G697">
        <v>584</v>
      </c>
      <c r="H697">
        <v>113</v>
      </c>
      <c r="I697">
        <v>3.1</v>
      </c>
      <c r="J697">
        <v>7.2</v>
      </c>
      <c r="K697">
        <v>95.5</v>
      </c>
      <c r="L697">
        <v>16.7</v>
      </c>
      <c r="M697">
        <v>38</v>
      </c>
      <c r="N697">
        <v>42615</v>
      </c>
      <c r="O697">
        <v>519.79999999999995</v>
      </c>
      <c r="P697">
        <v>3489984</v>
      </c>
      <c r="Q697">
        <v>3641824</v>
      </c>
      <c r="R697">
        <v>-151840</v>
      </c>
      <c r="S697">
        <v>5976</v>
      </c>
      <c r="T697">
        <v>6236</v>
      </c>
      <c r="U697">
        <v>-260</v>
      </c>
      <c r="V697">
        <v>683</v>
      </c>
      <c r="W697">
        <v>10.952533675432999</v>
      </c>
      <c r="X697">
        <v>1.42235609103079</v>
      </c>
      <c r="Y697">
        <v>39</v>
      </c>
      <c r="Z697">
        <v>1</v>
      </c>
      <c r="AA697">
        <v>0</v>
      </c>
      <c r="AB697">
        <v>0</v>
      </c>
      <c r="AC697">
        <v>0</v>
      </c>
    </row>
    <row r="698" spans="1:29" x14ac:dyDescent="0.35">
      <c r="A698">
        <v>126473</v>
      </c>
      <c r="B698" t="s">
        <v>855</v>
      </c>
      <c r="C698" t="s">
        <v>854</v>
      </c>
      <c r="D698" t="s">
        <v>393</v>
      </c>
      <c r="E698" t="s">
        <v>32</v>
      </c>
      <c r="F698">
        <v>1</v>
      </c>
      <c r="G698">
        <v>470</v>
      </c>
      <c r="H698">
        <v>72</v>
      </c>
      <c r="I698">
        <v>2.5</v>
      </c>
      <c r="J698">
        <v>10.1</v>
      </c>
      <c r="K698">
        <v>90.1</v>
      </c>
      <c r="L698">
        <v>13.1</v>
      </c>
      <c r="M698">
        <v>37</v>
      </c>
      <c r="N698">
        <v>35502</v>
      </c>
      <c r="O698">
        <v>519.79999999999995</v>
      </c>
      <c r="P698">
        <v>2545050</v>
      </c>
      <c r="Q698">
        <v>2682760</v>
      </c>
      <c r="R698">
        <v>-137710</v>
      </c>
      <c r="S698">
        <v>5415</v>
      </c>
      <c r="T698">
        <v>5708</v>
      </c>
      <c r="U698">
        <v>-293</v>
      </c>
      <c r="V698">
        <v>324</v>
      </c>
      <c r="W698">
        <v>5.6762438682550798</v>
      </c>
      <c r="X698">
        <v>1.1449676823638</v>
      </c>
      <c r="Y698">
        <v>44.6</v>
      </c>
      <c r="Z698">
        <v>1</v>
      </c>
      <c r="AA698">
        <v>0</v>
      </c>
      <c r="AB698">
        <v>0</v>
      </c>
      <c r="AC698">
        <v>0</v>
      </c>
    </row>
    <row r="699" spans="1:29" x14ac:dyDescent="0.35">
      <c r="A699">
        <v>126510</v>
      </c>
      <c r="B699" t="s">
        <v>856</v>
      </c>
      <c r="C699" t="s">
        <v>854</v>
      </c>
      <c r="D699" t="s">
        <v>393</v>
      </c>
      <c r="E699" t="s">
        <v>32</v>
      </c>
      <c r="F699">
        <v>1</v>
      </c>
      <c r="G699">
        <v>897</v>
      </c>
      <c r="H699">
        <v>130</v>
      </c>
      <c r="I699">
        <v>2.9</v>
      </c>
      <c r="J699">
        <v>13.5</v>
      </c>
      <c r="K699">
        <v>97.7</v>
      </c>
      <c r="L699">
        <v>13.6</v>
      </c>
      <c r="M699">
        <v>63</v>
      </c>
      <c r="N699">
        <v>37195</v>
      </c>
      <c r="O699">
        <v>519.79999999999995</v>
      </c>
      <c r="P699">
        <v>4875195</v>
      </c>
      <c r="Q699">
        <v>4616859</v>
      </c>
      <c r="R699">
        <v>258336</v>
      </c>
      <c r="S699">
        <v>5435</v>
      </c>
      <c r="T699">
        <v>5147</v>
      </c>
      <c r="U699">
        <v>288</v>
      </c>
      <c r="V699">
        <v>309</v>
      </c>
      <c r="W699">
        <v>6.0034971828249502</v>
      </c>
      <c r="X699">
        <v>0.60717571297148099</v>
      </c>
      <c r="Y699">
        <v>42.9</v>
      </c>
      <c r="Z699">
        <v>1</v>
      </c>
      <c r="AA699">
        <v>0</v>
      </c>
      <c r="AB699">
        <v>1</v>
      </c>
      <c r="AC699">
        <v>0</v>
      </c>
    </row>
    <row r="700" spans="1:29" x14ac:dyDescent="0.35">
      <c r="A700">
        <v>129645</v>
      </c>
      <c r="B700" t="s">
        <v>857</v>
      </c>
      <c r="C700" t="s">
        <v>737</v>
      </c>
      <c r="D700" t="s">
        <v>490</v>
      </c>
      <c r="E700" t="s">
        <v>34</v>
      </c>
      <c r="F700">
        <v>1</v>
      </c>
      <c r="G700">
        <v>305</v>
      </c>
      <c r="H700">
        <v>58</v>
      </c>
      <c r="I700">
        <v>0.7</v>
      </c>
      <c r="J700">
        <v>15.4</v>
      </c>
      <c r="K700">
        <v>21.2</v>
      </c>
      <c r="L700">
        <v>15.7</v>
      </c>
      <c r="M700">
        <v>20</v>
      </c>
      <c r="N700">
        <v>35332</v>
      </c>
      <c r="O700">
        <v>433</v>
      </c>
      <c r="P700">
        <v>1777845</v>
      </c>
      <c r="Q700">
        <v>1740330</v>
      </c>
      <c r="R700">
        <v>37515</v>
      </c>
      <c r="S700">
        <v>5829</v>
      </c>
      <c r="T700">
        <v>5706</v>
      </c>
      <c r="U700">
        <v>123</v>
      </c>
      <c r="V700">
        <v>227</v>
      </c>
      <c r="W700">
        <v>3.9782684893094999</v>
      </c>
      <c r="X700">
        <v>2.3674729799279501</v>
      </c>
      <c r="Y700">
        <v>52.6</v>
      </c>
      <c r="Z700">
        <v>0</v>
      </c>
      <c r="AA700">
        <v>0</v>
      </c>
      <c r="AB700">
        <v>0</v>
      </c>
      <c r="AC700">
        <v>0</v>
      </c>
    </row>
    <row r="701" spans="1:29" x14ac:dyDescent="0.35">
      <c r="A701">
        <v>131280</v>
      </c>
      <c r="B701" t="s">
        <v>858</v>
      </c>
      <c r="C701" t="s">
        <v>116</v>
      </c>
      <c r="D701" t="s">
        <v>31</v>
      </c>
      <c r="E701" t="s">
        <v>34</v>
      </c>
      <c r="F701">
        <v>1</v>
      </c>
      <c r="G701">
        <v>675</v>
      </c>
      <c r="H701">
        <v>114</v>
      </c>
      <c r="I701">
        <v>0.3</v>
      </c>
      <c r="J701">
        <v>10.4</v>
      </c>
      <c r="K701">
        <v>61.9</v>
      </c>
      <c r="L701">
        <v>15.1</v>
      </c>
      <c r="M701">
        <v>41</v>
      </c>
      <c r="N701">
        <v>41641</v>
      </c>
      <c r="O701">
        <v>602.9</v>
      </c>
      <c r="P701">
        <v>4056075</v>
      </c>
      <c r="Q701">
        <v>4335525</v>
      </c>
      <c r="R701">
        <v>-279450</v>
      </c>
      <c r="S701">
        <v>6009</v>
      </c>
      <c r="T701">
        <v>6423</v>
      </c>
      <c r="U701">
        <v>-414</v>
      </c>
      <c r="V701">
        <v>349</v>
      </c>
      <c r="W701">
        <v>5.43359800716176</v>
      </c>
      <c r="X701">
        <v>2.3464802795806299</v>
      </c>
      <c r="Y701">
        <v>41.9</v>
      </c>
      <c r="Z701">
        <v>0</v>
      </c>
      <c r="AA701">
        <v>0</v>
      </c>
      <c r="AB701">
        <v>1</v>
      </c>
      <c r="AC701">
        <v>1</v>
      </c>
    </row>
    <row r="702" spans="1:29" x14ac:dyDescent="0.35">
      <c r="A702">
        <v>131310</v>
      </c>
      <c r="B702" t="s">
        <v>859</v>
      </c>
      <c r="C702" t="s">
        <v>122</v>
      </c>
      <c r="D702" t="s">
        <v>31</v>
      </c>
      <c r="E702" t="s">
        <v>32</v>
      </c>
      <c r="F702">
        <v>1</v>
      </c>
      <c r="G702">
        <v>1097</v>
      </c>
      <c r="H702">
        <v>167</v>
      </c>
      <c r="I702">
        <v>1.4</v>
      </c>
      <c r="J702">
        <v>10.3</v>
      </c>
      <c r="K702">
        <v>69.8</v>
      </c>
      <c r="L702">
        <v>14.9</v>
      </c>
      <c r="M702">
        <v>79</v>
      </c>
      <c r="N702">
        <v>45409</v>
      </c>
      <c r="O702">
        <v>580.5</v>
      </c>
      <c r="P702">
        <v>7070165</v>
      </c>
      <c r="Q702">
        <v>7316990</v>
      </c>
      <c r="R702">
        <v>-246825</v>
      </c>
      <c r="S702">
        <v>6445</v>
      </c>
      <c r="T702">
        <v>6670</v>
      </c>
      <c r="U702">
        <v>-225</v>
      </c>
      <c r="V702">
        <v>557</v>
      </c>
      <c r="W702">
        <v>8.3508245877061498</v>
      </c>
      <c r="X702">
        <v>6.4235841737781199</v>
      </c>
      <c r="Y702">
        <v>53.2</v>
      </c>
      <c r="Z702">
        <v>1</v>
      </c>
      <c r="AA702">
        <v>0</v>
      </c>
      <c r="AB702">
        <v>1</v>
      </c>
      <c r="AC702">
        <v>1</v>
      </c>
    </row>
    <row r="703" spans="1:29" x14ac:dyDescent="0.35">
      <c r="A703">
        <v>131512</v>
      </c>
      <c r="B703" t="s">
        <v>860</v>
      </c>
      <c r="C703" t="s">
        <v>299</v>
      </c>
      <c r="D703" t="s">
        <v>233</v>
      </c>
      <c r="E703" t="s">
        <v>32</v>
      </c>
      <c r="F703">
        <v>1</v>
      </c>
      <c r="G703">
        <v>611</v>
      </c>
      <c r="H703">
        <v>112</v>
      </c>
      <c r="I703">
        <v>4.7</v>
      </c>
      <c r="J703">
        <v>25</v>
      </c>
      <c r="K703">
        <v>64.3</v>
      </c>
      <c r="L703">
        <v>12.3</v>
      </c>
      <c r="M703">
        <v>50</v>
      </c>
      <c r="N703">
        <v>39648</v>
      </c>
      <c r="O703">
        <v>479.1</v>
      </c>
      <c r="P703">
        <v>4264780</v>
      </c>
      <c r="Q703">
        <v>4225676</v>
      </c>
      <c r="R703">
        <v>39104</v>
      </c>
      <c r="S703">
        <v>6980</v>
      </c>
      <c r="T703">
        <v>6916</v>
      </c>
      <c r="U703">
        <v>64</v>
      </c>
      <c r="V703">
        <v>368</v>
      </c>
      <c r="W703">
        <v>5.3209947946790104</v>
      </c>
      <c r="X703">
        <v>5.6590257879656196</v>
      </c>
      <c r="Y703">
        <v>40.700000000000003</v>
      </c>
      <c r="Z703">
        <v>1</v>
      </c>
      <c r="AA703">
        <v>0</v>
      </c>
      <c r="AB703">
        <v>0</v>
      </c>
      <c r="AC703">
        <v>0</v>
      </c>
    </row>
    <row r="704" spans="1:29" x14ac:dyDescent="0.35">
      <c r="A704">
        <v>131547</v>
      </c>
      <c r="B704" t="s">
        <v>861</v>
      </c>
      <c r="C704" t="s">
        <v>229</v>
      </c>
      <c r="D704" t="s">
        <v>190</v>
      </c>
      <c r="E704" t="s">
        <v>32</v>
      </c>
      <c r="F704">
        <v>1</v>
      </c>
      <c r="G704">
        <v>760</v>
      </c>
      <c r="H704">
        <v>136</v>
      </c>
      <c r="I704">
        <v>1</v>
      </c>
      <c r="J704">
        <v>24.4</v>
      </c>
      <c r="K704">
        <v>60.5</v>
      </c>
      <c r="L704">
        <v>13.8</v>
      </c>
      <c r="M704">
        <v>53</v>
      </c>
      <c r="N704">
        <v>38400</v>
      </c>
      <c r="O704">
        <v>442.3</v>
      </c>
      <c r="P704">
        <v>4857920</v>
      </c>
      <c r="Q704">
        <v>4924800</v>
      </c>
      <c r="R704">
        <v>-66880</v>
      </c>
      <c r="S704">
        <v>6392</v>
      </c>
      <c r="T704">
        <v>6480</v>
      </c>
      <c r="U704">
        <v>-88</v>
      </c>
      <c r="V704">
        <v>321</v>
      </c>
      <c r="W704">
        <v>4.9537037037036997</v>
      </c>
      <c r="X704">
        <v>7.4780976220275299</v>
      </c>
      <c r="Y704">
        <v>41.2</v>
      </c>
      <c r="Z704">
        <v>1</v>
      </c>
      <c r="AA704">
        <v>0</v>
      </c>
      <c r="AB704">
        <v>1</v>
      </c>
      <c r="AC704">
        <v>0</v>
      </c>
    </row>
    <row r="705" spans="1:29" x14ac:dyDescent="0.35">
      <c r="A705">
        <v>131690</v>
      </c>
      <c r="B705" t="s">
        <v>862</v>
      </c>
      <c r="C705" t="s">
        <v>56</v>
      </c>
      <c r="D705" t="s">
        <v>31</v>
      </c>
      <c r="E705" t="s">
        <v>32</v>
      </c>
      <c r="F705">
        <v>1</v>
      </c>
      <c r="G705">
        <v>573</v>
      </c>
      <c r="H705">
        <v>102</v>
      </c>
      <c r="I705">
        <v>2.8</v>
      </c>
      <c r="J705">
        <v>34.799999999999997</v>
      </c>
      <c r="K705">
        <v>60.9</v>
      </c>
      <c r="L705">
        <v>14</v>
      </c>
      <c r="M705">
        <v>41</v>
      </c>
      <c r="N705">
        <v>45671</v>
      </c>
      <c r="O705">
        <v>713.7</v>
      </c>
      <c r="P705">
        <v>5511687</v>
      </c>
      <c r="Q705">
        <v>5811366</v>
      </c>
      <c r="R705">
        <v>-299679</v>
      </c>
      <c r="S705">
        <v>9619</v>
      </c>
      <c r="T705">
        <v>10142</v>
      </c>
      <c r="U705">
        <v>-523</v>
      </c>
      <c r="V705">
        <v>795</v>
      </c>
      <c r="W705">
        <v>7.8386905935712896</v>
      </c>
      <c r="X705">
        <v>2.38070485497453</v>
      </c>
      <c r="Y705">
        <v>42.1</v>
      </c>
      <c r="Z705">
        <v>1</v>
      </c>
      <c r="AA705">
        <v>0</v>
      </c>
      <c r="AB705">
        <v>0</v>
      </c>
      <c r="AC705">
        <v>1</v>
      </c>
    </row>
    <row r="706" spans="1:29" x14ac:dyDescent="0.35">
      <c r="A706">
        <v>131726</v>
      </c>
      <c r="B706" t="s">
        <v>863</v>
      </c>
      <c r="C706" t="s">
        <v>292</v>
      </c>
      <c r="D706" t="s">
        <v>233</v>
      </c>
      <c r="E706" t="s">
        <v>32</v>
      </c>
      <c r="F706">
        <v>1</v>
      </c>
      <c r="G706">
        <v>596</v>
      </c>
      <c r="H706">
        <v>110</v>
      </c>
      <c r="I706">
        <v>3.3</v>
      </c>
      <c r="J706">
        <v>8.3000000000000007</v>
      </c>
      <c r="K706">
        <v>95.9</v>
      </c>
      <c r="L706">
        <v>14</v>
      </c>
      <c r="M706">
        <v>44</v>
      </c>
      <c r="N706">
        <v>38081</v>
      </c>
      <c r="O706">
        <v>470.5</v>
      </c>
      <c r="P706">
        <v>3443688</v>
      </c>
      <c r="Q706">
        <v>3427596</v>
      </c>
      <c r="R706">
        <v>16092</v>
      </c>
      <c r="S706">
        <v>5778</v>
      </c>
      <c r="T706">
        <v>5751</v>
      </c>
      <c r="U706">
        <v>27</v>
      </c>
      <c r="V706">
        <v>312</v>
      </c>
      <c r="W706">
        <v>5.4251434533124696</v>
      </c>
      <c r="X706">
        <v>1.6787815853236401</v>
      </c>
      <c r="Y706">
        <v>49.5</v>
      </c>
      <c r="Z706">
        <v>1</v>
      </c>
      <c r="AA706">
        <v>0</v>
      </c>
      <c r="AB706">
        <v>0</v>
      </c>
      <c r="AC706">
        <v>0</v>
      </c>
    </row>
    <row r="707" spans="1:29" x14ac:dyDescent="0.35">
      <c r="A707">
        <v>131756</v>
      </c>
      <c r="B707" t="s">
        <v>864</v>
      </c>
      <c r="C707" t="s">
        <v>385</v>
      </c>
      <c r="D707" t="s">
        <v>370</v>
      </c>
      <c r="E707" t="s">
        <v>32</v>
      </c>
      <c r="F707">
        <v>1</v>
      </c>
      <c r="G707">
        <v>680</v>
      </c>
      <c r="H707">
        <v>122</v>
      </c>
      <c r="I707">
        <v>0.8</v>
      </c>
      <c r="J707">
        <v>32</v>
      </c>
      <c r="K707">
        <v>98.7</v>
      </c>
      <c r="L707">
        <v>13.8</v>
      </c>
      <c r="M707">
        <v>45</v>
      </c>
      <c r="N707">
        <v>33283</v>
      </c>
      <c r="O707">
        <v>466.9</v>
      </c>
      <c r="P707">
        <v>4868120</v>
      </c>
      <c r="Q707">
        <v>4930000</v>
      </c>
      <c r="R707">
        <v>-61880</v>
      </c>
      <c r="S707">
        <v>7159</v>
      </c>
      <c r="T707">
        <v>7250</v>
      </c>
      <c r="U707">
        <v>-91</v>
      </c>
      <c r="V707">
        <v>609</v>
      </c>
      <c r="W707">
        <v>8.4</v>
      </c>
      <c r="X707">
        <v>1.41081156586115</v>
      </c>
      <c r="Y707">
        <v>34.299999999999997</v>
      </c>
      <c r="Z707">
        <v>1</v>
      </c>
      <c r="AA707">
        <v>0</v>
      </c>
      <c r="AB707">
        <v>0</v>
      </c>
      <c r="AC707">
        <v>0</v>
      </c>
    </row>
    <row r="708" spans="1:29" x14ac:dyDescent="0.35">
      <c r="A708">
        <v>131757</v>
      </c>
      <c r="B708" t="s">
        <v>865</v>
      </c>
      <c r="C708" t="s">
        <v>137</v>
      </c>
      <c r="D708" t="s">
        <v>31</v>
      </c>
      <c r="E708" t="s">
        <v>32</v>
      </c>
      <c r="F708">
        <v>1</v>
      </c>
      <c r="G708">
        <v>1058</v>
      </c>
      <c r="H708">
        <v>202</v>
      </c>
      <c r="I708">
        <v>2.6</v>
      </c>
      <c r="J708">
        <v>20</v>
      </c>
      <c r="K708">
        <v>25.7</v>
      </c>
      <c r="L708">
        <v>13.5</v>
      </c>
      <c r="M708">
        <v>79</v>
      </c>
      <c r="N708">
        <v>45822</v>
      </c>
      <c r="O708">
        <v>575.29999999999995</v>
      </c>
      <c r="P708">
        <v>8606830</v>
      </c>
      <c r="Q708">
        <v>9051190</v>
      </c>
      <c r="R708">
        <v>-444360</v>
      </c>
      <c r="S708">
        <v>8135</v>
      </c>
      <c r="T708">
        <v>8555</v>
      </c>
      <c r="U708">
        <v>-420</v>
      </c>
      <c r="V708">
        <v>454</v>
      </c>
      <c r="W708">
        <v>5.3068381063705399</v>
      </c>
      <c r="X708">
        <v>2.2987092808850602</v>
      </c>
      <c r="Y708">
        <v>40</v>
      </c>
      <c r="Z708">
        <v>1</v>
      </c>
      <c r="AA708">
        <v>0</v>
      </c>
      <c r="AB708">
        <v>0</v>
      </c>
      <c r="AC708">
        <v>1</v>
      </c>
    </row>
    <row r="709" spans="1:29" x14ac:dyDescent="0.35">
      <c r="A709">
        <v>131880</v>
      </c>
      <c r="B709" t="s">
        <v>866</v>
      </c>
      <c r="C709" t="s">
        <v>283</v>
      </c>
      <c r="D709" t="s">
        <v>233</v>
      </c>
      <c r="E709" t="s">
        <v>32</v>
      </c>
      <c r="F709">
        <v>1</v>
      </c>
      <c r="G709">
        <v>932</v>
      </c>
      <c r="H709">
        <v>173</v>
      </c>
      <c r="I709">
        <v>3.7</v>
      </c>
      <c r="J709">
        <v>27.5</v>
      </c>
      <c r="K709">
        <v>61.2</v>
      </c>
      <c r="L709">
        <v>15.4</v>
      </c>
      <c r="M709">
        <v>62</v>
      </c>
      <c r="N709">
        <v>35324</v>
      </c>
      <c r="O709">
        <v>471.5</v>
      </c>
      <c r="P709">
        <v>7281716</v>
      </c>
      <c r="Q709">
        <v>7204360</v>
      </c>
      <c r="R709">
        <v>77356</v>
      </c>
      <c r="S709">
        <v>7813</v>
      </c>
      <c r="T709">
        <v>7730</v>
      </c>
      <c r="U709">
        <v>83</v>
      </c>
      <c r="V709">
        <v>280</v>
      </c>
      <c r="W709">
        <v>3.6222509702457999</v>
      </c>
      <c r="X709">
        <v>0.371176244720338</v>
      </c>
      <c r="Y709">
        <v>43.7</v>
      </c>
      <c r="Z709">
        <v>1</v>
      </c>
      <c r="AA709">
        <v>0</v>
      </c>
      <c r="AB709">
        <v>0</v>
      </c>
      <c r="AC709">
        <v>0</v>
      </c>
    </row>
    <row r="710" spans="1:29" x14ac:dyDescent="0.35">
      <c r="A710">
        <v>131945</v>
      </c>
      <c r="B710" t="s">
        <v>867</v>
      </c>
      <c r="C710" t="s">
        <v>737</v>
      </c>
      <c r="D710" t="s">
        <v>490</v>
      </c>
      <c r="E710" t="s">
        <v>32</v>
      </c>
      <c r="F710">
        <v>1</v>
      </c>
      <c r="G710">
        <v>872</v>
      </c>
      <c r="H710">
        <v>138</v>
      </c>
      <c r="I710">
        <v>0.1</v>
      </c>
      <c r="J710">
        <v>31.5</v>
      </c>
      <c r="K710">
        <v>70.400000000000006</v>
      </c>
      <c r="L710">
        <v>14</v>
      </c>
      <c r="M710">
        <v>67</v>
      </c>
      <c r="N710">
        <v>35669</v>
      </c>
      <c r="O710">
        <v>433</v>
      </c>
      <c r="P710">
        <v>6531280</v>
      </c>
      <c r="Q710">
        <v>6134520</v>
      </c>
      <c r="R710">
        <v>396760</v>
      </c>
      <c r="S710">
        <v>7490</v>
      </c>
      <c r="T710">
        <v>7035</v>
      </c>
      <c r="U710">
        <v>455</v>
      </c>
      <c r="V710">
        <v>463</v>
      </c>
      <c r="W710">
        <v>6.5813788201847903</v>
      </c>
      <c r="X710">
        <v>3.7249666221628801</v>
      </c>
      <c r="Y710">
        <v>39.1</v>
      </c>
      <c r="Z710">
        <v>1</v>
      </c>
      <c r="AA710">
        <v>0</v>
      </c>
      <c r="AB710">
        <v>1</v>
      </c>
      <c r="AC710">
        <v>0</v>
      </c>
    </row>
    <row r="711" spans="1:29" x14ac:dyDescent="0.35">
      <c r="A711">
        <v>131969</v>
      </c>
      <c r="B711" t="s">
        <v>868</v>
      </c>
      <c r="C711" t="s">
        <v>854</v>
      </c>
      <c r="D711" t="s">
        <v>393</v>
      </c>
      <c r="E711" t="s">
        <v>32</v>
      </c>
      <c r="F711">
        <v>1</v>
      </c>
      <c r="G711">
        <v>766</v>
      </c>
      <c r="H711">
        <v>131</v>
      </c>
      <c r="I711">
        <v>1.9</v>
      </c>
      <c r="J711">
        <v>6.6</v>
      </c>
      <c r="K711">
        <v>95.4</v>
      </c>
      <c r="L711">
        <v>14.6</v>
      </c>
      <c r="M711">
        <v>55</v>
      </c>
      <c r="N711">
        <v>38028</v>
      </c>
      <c r="O711">
        <v>519.79999999999995</v>
      </c>
      <c r="P711">
        <v>4249768</v>
      </c>
      <c r="Q711">
        <v>4966744</v>
      </c>
      <c r="R711">
        <v>-716976</v>
      </c>
      <c r="S711">
        <v>5548</v>
      </c>
      <c r="T711">
        <v>6484</v>
      </c>
      <c r="U711">
        <v>-936</v>
      </c>
      <c r="V711">
        <v>283</v>
      </c>
      <c r="W711">
        <v>4.3645897594077701</v>
      </c>
      <c r="X711">
        <v>1.6041816870944501</v>
      </c>
      <c r="Y711">
        <v>46.9</v>
      </c>
      <c r="Z711">
        <v>1</v>
      </c>
      <c r="AA711">
        <v>0</v>
      </c>
      <c r="AB711">
        <v>1</v>
      </c>
      <c r="AC711">
        <v>0</v>
      </c>
    </row>
    <row r="712" spans="1:29" x14ac:dyDescent="0.35">
      <c r="A712">
        <v>132058</v>
      </c>
      <c r="B712" t="s">
        <v>869</v>
      </c>
      <c r="C712" t="s">
        <v>158</v>
      </c>
      <c r="D712" t="s">
        <v>31</v>
      </c>
      <c r="E712" t="s">
        <v>32</v>
      </c>
      <c r="F712">
        <v>1</v>
      </c>
      <c r="G712">
        <v>1461</v>
      </c>
      <c r="H712">
        <v>274</v>
      </c>
      <c r="I712">
        <v>0.3</v>
      </c>
      <c r="J712">
        <v>19.3</v>
      </c>
      <c r="K712">
        <v>46.2</v>
      </c>
      <c r="L712">
        <v>15.2</v>
      </c>
      <c r="M712">
        <v>96</v>
      </c>
      <c r="N712">
        <v>42637</v>
      </c>
      <c r="O712">
        <v>524.20000000000005</v>
      </c>
      <c r="P712">
        <v>11921760</v>
      </c>
      <c r="Q712">
        <v>11086068</v>
      </c>
      <c r="R712">
        <v>835692</v>
      </c>
      <c r="S712">
        <v>8160</v>
      </c>
      <c r="T712">
        <v>7588</v>
      </c>
      <c r="U712">
        <v>572</v>
      </c>
      <c r="V712">
        <v>527</v>
      </c>
      <c r="W712">
        <v>6.9451765946230903</v>
      </c>
      <c r="X712">
        <v>0.91911764705882404</v>
      </c>
      <c r="Y712">
        <v>50.3</v>
      </c>
      <c r="Z712">
        <v>1</v>
      </c>
      <c r="AA712">
        <v>0</v>
      </c>
      <c r="AB712">
        <v>0</v>
      </c>
      <c r="AC712">
        <v>1</v>
      </c>
    </row>
    <row r="713" spans="1:29" x14ac:dyDescent="0.35">
      <c r="A713">
        <v>132217</v>
      </c>
      <c r="B713" t="s">
        <v>870</v>
      </c>
      <c r="C713" t="s">
        <v>337</v>
      </c>
      <c r="D713" t="s">
        <v>333</v>
      </c>
      <c r="E713" t="s">
        <v>32</v>
      </c>
      <c r="F713">
        <v>1</v>
      </c>
      <c r="G713">
        <v>982</v>
      </c>
      <c r="H713">
        <v>179</v>
      </c>
      <c r="I713">
        <v>2.8</v>
      </c>
      <c r="J713">
        <v>9.3000000000000007</v>
      </c>
      <c r="K713">
        <v>98.6</v>
      </c>
      <c r="L713">
        <v>14.4</v>
      </c>
      <c r="M713">
        <v>67</v>
      </c>
      <c r="N713">
        <v>37269</v>
      </c>
      <c r="O713">
        <v>471.6</v>
      </c>
      <c r="P713">
        <v>5508038</v>
      </c>
      <c r="Q713">
        <v>5558120</v>
      </c>
      <c r="R713">
        <v>-50082</v>
      </c>
      <c r="S713">
        <v>5609</v>
      </c>
      <c r="T713">
        <v>5660</v>
      </c>
      <c r="U713">
        <v>-51</v>
      </c>
      <c r="V713">
        <v>364</v>
      </c>
      <c r="W713">
        <v>6.43109540636042</v>
      </c>
      <c r="X713">
        <v>2.5316455696202498</v>
      </c>
      <c r="Y713">
        <v>46.6</v>
      </c>
      <c r="Z713">
        <v>1</v>
      </c>
      <c r="AA713">
        <v>0</v>
      </c>
      <c r="AB713">
        <v>1</v>
      </c>
      <c r="AC713">
        <v>0</v>
      </c>
    </row>
    <row r="714" spans="1:29" x14ac:dyDescent="0.35">
      <c r="A714">
        <v>132256</v>
      </c>
      <c r="B714" t="s">
        <v>871</v>
      </c>
      <c r="C714" t="s">
        <v>129</v>
      </c>
      <c r="D714" t="s">
        <v>31</v>
      </c>
      <c r="E714" t="s">
        <v>32</v>
      </c>
      <c r="F714">
        <v>1</v>
      </c>
      <c r="G714">
        <v>1504</v>
      </c>
      <c r="H714">
        <v>236</v>
      </c>
      <c r="I714">
        <v>2.9</v>
      </c>
      <c r="J714">
        <v>6</v>
      </c>
      <c r="K714">
        <v>84.6</v>
      </c>
      <c r="L714">
        <v>16.899999999999999</v>
      </c>
      <c r="M714">
        <v>92</v>
      </c>
      <c r="N714">
        <v>43030</v>
      </c>
      <c r="O714">
        <v>574.9</v>
      </c>
      <c r="P714">
        <v>9759456</v>
      </c>
      <c r="Q714">
        <v>9923392</v>
      </c>
      <c r="R714">
        <v>-163936</v>
      </c>
      <c r="S714">
        <v>6489</v>
      </c>
      <c r="T714">
        <v>6598</v>
      </c>
      <c r="U714">
        <v>-109</v>
      </c>
      <c r="V714">
        <v>351</v>
      </c>
      <c r="W714">
        <v>5.3197938769324002</v>
      </c>
      <c r="X714">
        <v>3.19001386962552</v>
      </c>
      <c r="Y714">
        <v>51.3</v>
      </c>
      <c r="Z714">
        <v>1</v>
      </c>
      <c r="AA714">
        <v>0</v>
      </c>
      <c r="AB714">
        <v>1</v>
      </c>
      <c r="AC714">
        <v>1</v>
      </c>
    </row>
    <row r="715" spans="1:29" x14ac:dyDescent="0.35">
      <c r="A715">
        <v>132268</v>
      </c>
      <c r="B715" t="s">
        <v>872</v>
      </c>
      <c r="C715" t="s">
        <v>817</v>
      </c>
      <c r="D715" t="s">
        <v>413</v>
      </c>
      <c r="E715" t="s">
        <v>32</v>
      </c>
      <c r="F715">
        <v>1</v>
      </c>
      <c r="G715">
        <v>478</v>
      </c>
      <c r="H715">
        <v>88</v>
      </c>
      <c r="I715">
        <v>3.4</v>
      </c>
      <c r="J715">
        <v>9.5</v>
      </c>
      <c r="K715">
        <v>86.9</v>
      </c>
      <c r="L715">
        <v>16.5</v>
      </c>
      <c r="M715">
        <v>34</v>
      </c>
      <c r="N715">
        <v>41191</v>
      </c>
      <c r="O715">
        <v>667.8</v>
      </c>
      <c r="P715">
        <v>3038168</v>
      </c>
      <c r="Q715">
        <v>3052508</v>
      </c>
      <c r="R715">
        <v>-14340</v>
      </c>
      <c r="S715">
        <v>6356</v>
      </c>
      <c r="T715">
        <v>6386</v>
      </c>
      <c r="U715">
        <v>-30</v>
      </c>
      <c r="V715">
        <v>235</v>
      </c>
      <c r="W715">
        <v>3.6799248355778298</v>
      </c>
      <c r="X715">
        <v>3.2410320956576499</v>
      </c>
      <c r="Y715">
        <v>44.4</v>
      </c>
      <c r="Z715">
        <v>1</v>
      </c>
      <c r="AA715">
        <v>0</v>
      </c>
      <c r="AB715">
        <v>0</v>
      </c>
      <c r="AC715">
        <v>0</v>
      </c>
    </row>
    <row r="716" spans="1:29" x14ac:dyDescent="0.35">
      <c r="A716">
        <v>132834</v>
      </c>
      <c r="B716" t="s">
        <v>873</v>
      </c>
      <c r="C716" t="s">
        <v>690</v>
      </c>
      <c r="D716" t="s">
        <v>233</v>
      </c>
      <c r="E716" t="s">
        <v>32</v>
      </c>
      <c r="F716">
        <v>1</v>
      </c>
      <c r="G716">
        <v>1426</v>
      </c>
      <c r="H716">
        <v>241</v>
      </c>
      <c r="I716">
        <v>1.8</v>
      </c>
      <c r="J716">
        <v>8.1</v>
      </c>
      <c r="K716">
        <v>98.1</v>
      </c>
      <c r="L716">
        <v>15.4</v>
      </c>
      <c r="M716">
        <v>92</v>
      </c>
      <c r="N716">
        <v>38322</v>
      </c>
      <c r="O716">
        <v>497</v>
      </c>
      <c r="P716">
        <v>7597728</v>
      </c>
      <c r="Q716">
        <v>7691844</v>
      </c>
      <c r="R716">
        <v>-94116</v>
      </c>
      <c r="S716">
        <v>5328</v>
      </c>
      <c r="T716">
        <v>5394</v>
      </c>
      <c r="U716">
        <v>-66</v>
      </c>
      <c r="V716">
        <v>249</v>
      </c>
      <c r="W716">
        <v>4.61624026696329</v>
      </c>
      <c r="X716">
        <v>4.3168168168168197</v>
      </c>
      <c r="Y716">
        <v>44.9</v>
      </c>
      <c r="Z716">
        <v>1</v>
      </c>
      <c r="AA716">
        <v>0</v>
      </c>
      <c r="AB716">
        <v>1</v>
      </c>
      <c r="AC716">
        <v>0</v>
      </c>
    </row>
    <row r="717" spans="1:29" x14ac:dyDescent="0.35">
      <c r="A717">
        <v>133289</v>
      </c>
      <c r="B717" t="s">
        <v>874</v>
      </c>
      <c r="C717" t="s">
        <v>87</v>
      </c>
      <c r="D717" t="s">
        <v>31</v>
      </c>
      <c r="E717" t="s">
        <v>41</v>
      </c>
      <c r="F717">
        <v>1</v>
      </c>
      <c r="G717">
        <v>579</v>
      </c>
      <c r="H717">
        <v>110</v>
      </c>
      <c r="I717">
        <v>2.2999999999999998</v>
      </c>
      <c r="J717">
        <v>29.6</v>
      </c>
      <c r="K717">
        <v>60</v>
      </c>
      <c r="L717">
        <v>5.2</v>
      </c>
      <c r="M717">
        <v>111</v>
      </c>
      <c r="N717">
        <v>44857</v>
      </c>
      <c r="O717">
        <v>664.7</v>
      </c>
      <c r="P717">
        <v>4757643</v>
      </c>
      <c r="Q717">
        <v>5011824</v>
      </c>
      <c r="R717">
        <v>-254181</v>
      </c>
      <c r="S717">
        <v>8217</v>
      </c>
      <c r="T717">
        <v>8656</v>
      </c>
      <c r="U717">
        <v>-439</v>
      </c>
      <c r="V717">
        <v>930</v>
      </c>
      <c r="W717">
        <v>10.743992606284699</v>
      </c>
      <c r="X717">
        <v>0.15820859194353201</v>
      </c>
      <c r="Y717">
        <v>45.4</v>
      </c>
      <c r="Z717">
        <v>0</v>
      </c>
      <c r="AA717">
        <v>0</v>
      </c>
      <c r="AB717">
        <v>0</v>
      </c>
      <c r="AC717">
        <v>1</v>
      </c>
    </row>
    <row r="718" spans="1:29" x14ac:dyDescent="0.35">
      <c r="A718">
        <v>133293</v>
      </c>
      <c r="B718" t="s">
        <v>875</v>
      </c>
      <c r="C718" t="s">
        <v>464</v>
      </c>
      <c r="D718" t="s">
        <v>370</v>
      </c>
      <c r="E718" t="s">
        <v>32</v>
      </c>
      <c r="F718">
        <v>1</v>
      </c>
      <c r="G718">
        <v>692</v>
      </c>
      <c r="H718">
        <v>135</v>
      </c>
      <c r="I718">
        <v>0.8</v>
      </c>
      <c r="J718">
        <v>31.8</v>
      </c>
      <c r="K718">
        <v>99.2</v>
      </c>
      <c r="L718">
        <v>12.7</v>
      </c>
      <c r="M718">
        <v>53</v>
      </c>
      <c r="N718">
        <v>41355</v>
      </c>
      <c r="O718">
        <v>478</v>
      </c>
      <c r="P718">
        <v>4313928</v>
      </c>
      <c r="Q718">
        <v>4825316</v>
      </c>
      <c r="R718">
        <v>-511388</v>
      </c>
      <c r="S718">
        <v>6234</v>
      </c>
      <c r="T718">
        <v>6973</v>
      </c>
      <c r="U718">
        <v>-739</v>
      </c>
      <c r="V718">
        <v>333</v>
      </c>
      <c r="W718">
        <v>4.7755628854151704</v>
      </c>
      <c r="X718">
        <v>2.2617901828681402</v>
      </c>
      <c r="Y718">
        <v>43.8</v>
      </c>
      <c r="Z718">
        <v>1</v>
      </c>
      <c r="AA718">
        <v>0</v>
      </c>
      <c r="AB718">
        <v>0</v>
      </c>
      <c r="AC718">
        <v>0</v>
      </c>
    </row>
    <row r="719" spans="1:29" x14ac:dyDescent="0.35">
      <c r="A719">
        <v>133306</v>
      </c>
      <c r="B719" t="s">
        <v>876</v>
      </c>
      <c r="C719" t="s">
        <v>189</v>
      </c>
      <c r="D719" t="s">
        <v>190</v>
      </c>
      <c r="E719" t="s">
        <v>32</v>
      </c>
      <c r="F719">
        <v>1</v>
      </c>
      <c r="G719">
        <v>767</v>
      </c>
      <c r="H719">
        <v>110</v>
      </c>
      <c r="I719">
        <v>1.4</v>
      </c>
      <c r="J719">
        <v>13.5</v>
      </c>
      <c r="K719">
        <v>7.6</v>
      </c>
      <c r="L719">
        <v>15.3</v>
      </c>
      <c r="M719">
        <v>50</v>
      </c>
      <c r="N719">
        <v>35681</v>
      </c>
      <c r="O719">
        <v>495</v>
      </c>
      <c r="P719">
        <v>4131062</v>
      </c>
      <c r="Q719">
        <v>4769206</v>
      </c>
      <c r="R719">
        <v>-638144</v>
      </c>
      <c r="S719">
        <v>5386</v>
      </c>
      <c r="T719">
        <v>6218</v>
      </c>
      <c r="U719">
        <v>-832</v>
      </c>
      <c r="V719">
        <v>215</v>
      </c>
      <c r="W719">
        <v>3.4577034416211001</v>
      </c>
      <c r="X719">
        <v>3.47196435202377</v>
      </c>
      <c r="Y719">
        <v>51.9</v>
      </c>
      <c r="Z719">
        <v>1</v>
      </c>
      <c r="AA719">
        <v>1</v>
      </c>
      <c r="AB719">
        <v>0</v>
      </c>
      <c r="AC719">
        <v>0</v>
      </c>
    </row>
    <row r="720" spans="1:29" x14ac:dyDescent="0.35">
      <c r="A720">
        <v>133351</v>
      </c>
      <c r="B720" t="s">
        <v>877</v>
      </c>
      <c r="C720" t="s">
        <v>299</v>
      </c>
      <c r="D720" t="s">
        <v>233</v>
      </c>
      <c r="E720" t="s">
        <v>32</v>
      </c>
      <c r="F720">
        <v>1</v>
      </c>
      <c r="G720">
        <v>757</v>
      </c>
      <c r="H720">
        <v>118</v>
      </c>
      <c r="I720">
        <v>2.2000000000000002</v>
      </c>
      <c r="J720">
        <v>32.9</v>
      </c>
      <c r="K720">
        <v>89.6</v>
      </c>
      <c r="L720">
        <v>13.9</v>
      </c>
      <c r="M720">
        <v>55</v>
      </c>
      <c r="N720">
        <v>38822</v>
      </c>
      <c r="O720">
        <v>479.1</v>
      </c>
      <c r="P720">
        <v>6139270</v>
      </c>
      <c r="Q720">
        <v>6096121</v>
      </c>
      <c r="R720">
        <v>43149</v>
      </c>
      <c r="S720">
        <v>8110</v>
      </c>
      <c r="T720">
        <v>8053</v>
      </c>
      <c r="U720">
        <v>57</v>
      </c>
      <c r="V720">
        <v>138</v>
      </c>
      <c r="W720">
        <v>1.7136470880417201</v>
      </c>
      <c r="X720">
        <v>1.7016029593094899</v>
      </c>
      <c r="Y720">
        <v>39.5</v>
      </c>
      <c r="Z720">
        <v>1</v>
      </c>
      <c r="AA720">
        <v>0</v>
      </c>
      <c r="AB720">
        <v>0</v>
      </c>
      <c r="AC720">
        <v>0</v>
      </c>
    </row>
    <row r="721" spans="1:29" x14ac:dyDescent="0.35">
      <c r="A721">
        <v>133405</v>
      </c>
      <c r="B721" t="s">
        <v>878</v>
      </c>
      <c r="C721" t="s">
        <v>164</v>
      </c>
      <c r="D721" t="s">
        <v>31</v>
      </c>
      <c r="E721" t="s">
        <v>32</v>
      </c>
      <c r="F721">
        <v>1</v>
      </c>
      <c r="G721">
        <v>1653</v>
      </c>
      <c r="H721">
        <v>237</v>
      </c>
      <c r="I721">
        <v>0.9</v>
      </c>
      <c r="J721">
        <v>16.7</v>
      </c>
      <c r="K721">
        <v>32.700000000000003</v>
      </c>
      <c r="L721">
        <v>15.5</v>
      </c>
      <c r="M721">
        <v>109</v>
      </c>
      <c r="N721">
        <v>40916</v>
      </c>
      <c r="O721">
        <v>603</v>
      </c>
      <c r="P721">
        <v>9160926</v>
      </c>
      <c r="Q721">
        <v>9440283</v>
      </c>
      <c r="R721">
        <v>-279357</v>
      </c>
      <c r="S721">
        <v>5542</v>
      </c>
      <c r="T721">
        <v>5711</v>
      </c>
      <c r="U721">
        <v>-169</v>
      </c>
      <c r="V721">
        <v>294</v>
      </c>
      <c r="W721">
        <v>5.1479600770443001</v>
      </c>
      <c r="X721">
        <v>0.27066041140382502</v>
      </c>
      <c r="Y721">
        <v>49</v>
      </c>
      <c r="Z721">
        <v>1</v>
      </c>
      <c r="AA721">
        <v>0</v>
      </c>
      <c r="AB721">
        <v>1</v>
      </c>
      <c r="AC721">
        <v>1</v>
      </c>
    </row>
    <row r="722" spans="1:29" x14ac:dyDescent="0.35">
      <c r="A722">
        <v>133561</v>
      </c>
      <c r="B722" t="s">
        <v>879</v>
      </c>
      <c r="C722" t="s">
        <v>102</v>
      </c>
      <c r="D722" t="s">
        <v>31</v>
      </c>
      <c r="E722" t="s">
        <v>32</v>
      </c>
      <c r="F722">
        <v>1</v>
      </c>
      <c r="G722">
        <v>1381</v>
      </c>
      <c r="H722">
        <v>216</v>
      </c>
      <c r="I722">
        <v>2.1</v>
      </c>
      <c r="J722">
        <v>19.399999999999999</v>
      </c>
      <c r="K722">
        <v>81.400000000000006</v>
      </c>
      <c r="L722">
        <v>13.7</v>
      </c>
      <c r="M722">
        <v>104</v>
      </c>
      <c r="N722">
        <v>45079</v>
      </c>
      <c r="O722">
        <v>543.29999999999995</v>
      </c>
      <c r="P722">
        <v>11756453</v>
      </c>
      <c r="Q722">
        <v>11785454</v>
      </c>
      <c r="R722">
        <v>-29001</v>
      </c>
      <c r="S722">
        <v>8513</v>
      </c>
      <c r="T722">
        <v>8534</v>
      </c>
      <c r="U722">
        <v>-21</v>
      </c>
      <c r="V722">
        <v>247</v>
      </c>
      <c r="W722">
        <v>2.8943051324115299</v>
      </c>
      <c r="X722">
        <v>0.99847292376365604</v>
      </c>
      <c r="Y722">
        <v>46.5</v>
      </c>
      <c r="Z722">
        <v>1</v>
      </c>
      <c r="AA722">
        <v>0</v>
      </c>
      <c r="AB722">
        <v>1</v>
      </c>
      <c r="AC722">
        <v>1</v>
      </c>
    </row>
    <row r="723" spans="1:29" x14ac:dyDescent="0.35">
      <c r="A723">
        <v>133580</v>
      </c>
      <c r="B723" t="s">
        <v>880</v>
      </c>
      <c r="C723" t="s">
        <v>881</v>
      </c>
      <c r="D723" t="s">
        <v>413</v>
      </c>
      <c r="E723" t="s">
        <v>32</v>
      </c>
      <c r="F723">
        <v>1</v>
      </c>
      <c r="G723">
        <v>396</v>
      </c>
      <c r="H723">
        <v>103</v>
      </c>
      <c r="I723">
        <v>1.1000000000000001</v>
      </c>
      <c r="J723">
        <v>25.2</v>
      </c>
      <c r="K723">
        <v>62.9</v>
      </c>
      <c r="L723">
        <v>12.4</v>
      </c>
      <c r="M723">
        <v>30</v>
      </c>
      <c r="N723">
        <v>39893</v>
      </c>
      <c r="O723">
        <v>703.3</v>
      </c>
      <c r="P723">
        <v>2815164</v>
      </c>
      <c r="Q723">
        <v>2832588</v>
      </c>
      <c r="R723">
        <v>-17424</v>
      </c>
      <c r="S723">
        <v>7109</v>
      </c>
      <c r="T723">
        <v>7153</v>
      </c>
      <c r="U723">
        <v>-44</v>
      </c>
      <c r="V723">
        <v>436</v>
      </c>
      <c r="W723">
        <v>6.0953446106528704</v>
      </c>
      <c r="X723">
        <v>11.7878745252497</v>
      </c>
      <c r="Y723">
        <v>40.9</v>
      </c>
      <c r="Z723">
        <v>1</v>
      </c>
      <c r="AA723">
        <v>0</v>
      </c>
      <c r="AB723">
        <v>1</v>
      </c>
      <c r="AC723">
        <v>0</v>
      </c>
    </row>
    <row r="724" spans="1:29" x14ac:dyDescent="0.35">
      <c r="A724">
        <v>133599</v>
      </c>
      <c r="B724" t="s">
        <v>882</v>
      </c>
      <c r="C724" t="s">
        <v>50</v>
      </c>
      <c r="D724" t="s">
        <v>31</v>
      </c>
      <c r="E724" t="s">
        <v>34</v>
      </c>
      <c r="F724">
        <v>1</v>
      </c>
      <c r="G724">
        <v>325</v>
      </c>
      <c r="H724">
        <v>56</v>
      </c>
      <c r="I724">
        <v>3.3</v>
      </c>
      <c r="J724">
        <v>3.3</v>
      </c>
      <c r="K724">
        <v>79.099999999999994</v>
      </c>
      <c r="L724">
        <v>10.4</v>
      </c>
      <c r="M724">
        <v>29</v>
      </c>
      <c r="N724">
        <v>32653</v>
      </c>
      <c r="O724">
        <v>613.29999999999995</v>
      </c>
      <c r="P724">
        <v>2854800</v>
      </c>
      <c r="Q724">
        <v>3177200</v>
      </c>
      <c r="R724">
        <v>-322400</v>
      </c>
      <c r="S724">
        <v>8784</v>
      </c>
      <c r="T724">
        <v>9776</v>
      </c>
      <c r="U724">
        <v>-992</v>
      </c>
      <c r="V724">
        <v>365</v>
      </c>
      <c r="W724">
        <v>3.7336333878887098</v>
      </c>
      <c r="X724">
        <v>0.87659380692167599</v>
      </c>
      <c r="Y724">
        <v>56.9</v>
      </c>
      <c r="Z724">
        <v>0</v>
      </c>
      <c r="AA724">
        <v>0</v>
      </c>
      <c r="AB724">
        <v>0</v>
      </c>
      <c r="AC724">
        <v>1</v>
      </c>
    </row>
    <row r="725" spans="1:29" x14ac:dyDescent="0.35">
      <c r="A725">
        <v>133724</v>
      </c>
      <c r="B725" t="s">
        <v>883</v>
      </c>
      <c r="C725" t="s">
        <v>112</v>
      </c>
      <c r="D725" t="s">
        <v>31</v>
      </c>
      <c r="E725" t="s">
        <v>32</v>
      </c>
      <c r="F725">
        <v>1</v>
      </c>
      <c r="G725">
        <v>2016</v>
      </c>
      <c r="H725">
        <v>286</v>
      </c>
      <c r="I725">
        <v>1.8</v>
      </c>
      <c r="J725">
        <v>1.3</v>
      </c>
      <c r="K725">
        <v>88.8</v>
      </c>
      <c r="L725">
        <v>14</v>
      </c>
      <c r="M725">
        <v>139</v>
      </c>
      <c r="N725">
        <v>49185</v>
      </c>
      <c r="O725">
        <v>544.4</v>
      </c>
      <c r="P725">
        <v>17873856</v>
      </c>
      <c r="Q725">
        <v>17871840</v>
      </c>
      <c r="R725">
        <v>2016</v>
      </c>
      <c r="S725">
        <v>8866</v>
      </c>
      <c r="T725">
        <v>8865</v>
      </c>
      <c r="U725">
        <v>1</v>
      </c>
      <c r="V725">
        <v>172</v>
      </c>
      <c r="W725">
        <v>1.94021432600113</v>
      </c>
      <c r="X725">
        <v>17.9675163546131</v>
      </c>
      <c r="Y725">
        <v>63.5</v>
      </c>
      <c r="Z725">
        <v>1</v>
      </c>
      <c r="AA725">
        <v>0</v>
      </c>
      <c r="AB725">
        <v>1</v>
      </c>
      <c r="AC725">
        <v>1</v>
      </c>
    </row>
    <row r="726" spans="1:29" x14ac:dyDescent="0.35">
      <c r="A726">
        <v>134042</v>
      </c>
      <c r="B726" t="s">
        <v>884</v>
      </c>
      <c r="C726" t="s">
        <v>835</v>
      </c>
      <c r="D726" t="s">
        <v>413</v>
      </c>
      <c r="E726" t="s">
        <v>32</v>
      </c>
      <c r="F726">
        <v>1</v>
      </c>
      <c r="G726">
        <v>1403</v>
      </c>
      <c r="H726">
        <v>232</v>
      </c>
      <c r="I726">
        <v>2.8</v>
      </c>
      <c r="J726">
        <v>4.2</v>
      </c>
      <c r="K726">
        <v>92.7</v>
      </c>
      <c r="L726">
        <v>17.100000000000001</v>
      </c>
      <c r="M726">
        <v>84</v>
      </c>
      <c r="N726">
        <v>38530</v>
      </c>
      <c r="O726">
        <v>557</v>
      </c>
      <c r="P726">
        <v>7643544</v>
      </c>
      <c r="Q726">
        <v>7629514</v>
      </c>
      <c r="R726">
        <v>14030</v>
      </c>
      <c r="S726">
        <v>5448</v>
      </c>
      <c r="T726">
        <v>5438</v>
      </c>
      <c r="U726">
        <v>10</v>
      </c>
      <c r="V726">
        <v>237</v>
      </c>
      <c r="W726">
        <v>4.35821993379919</v>
      </c>
      <c r="X726">
        <v>2.3494860499265799</v>
      </c>
      <c r="Y726">
        <v>45.1</v>
      </c>
      <c r="Z726">
        <v>1</v>
      </c>
      <c r="AA726">
        <v>0</v>
      </c>
      <c r="AB726">
        <v>1</v>
      </c>
      <c r="AC726">
        <v>0</v>
      </c>
    </row>
    <row r="727" spans="1:29" x14ac:dyDescent="0.35">
      <c r="A727">
        <v>134195</v>
      </c>
      <c r="B727" t="s">
        <v>885</v>
      </c>
      <c r="C727" t="s">
        <v>272</v>
      </c>
      <c r="D727" t="s">
        <v>233</v>
      </c>
      <c r="E727" t="s">
        <v>41</v>
      </c>
      <c r="F727">
        <v>1</v>
      </c>
      <c r="G727">
        <v>134</v>
      </c>
      <c r="H727">
        <v>36</v>
      </c>
      <c r="I727">
        <v>8.3000000000000007</v>
      </c>
      <c r="J727">
        <v>2.1</v>
      </c>
      <c r="K727">
        <v>92.4</v>
      </c>
      <c r="L727">
        <v>13.6</v>
      </c>
      <c r="M727">
        <v>11</v>
      </c>
      <c r="N727">
        <v>37510</v>
      </c>
      <c r="O727">
        <v>524.6</v>
      </c>
      <c r="P727">
        <v>936526</v>
      </c>
      <c r="Q727">
        <v>859342</v>
      </c>
      <c r="R727">
        <v>77184</v>
      </c>
      <c r="S727">
        <v>6989</v>
      </c>
      <c r="T727">
        <v>6413</v>
      </c>
      <c r="U727">
        <v>576</v>
      </c>
      <c r="V727">
        <v>136</v>
      </c>
      <c r="W727">
        <v>2.1206923436769101</v>
      </c>
      <c r="X727">
        <v>4.39261696952354</v>
      </c>
      <c r="Y727">
        <v>47.7</v>
      </c>
      <c r="Z727">
        <v>0</v>
      </c>
      <c r="AA727">
        <v>0</v>
      </c>
      <c r="AB727">
        <v>0</v>
      </c>
      <c r="AC727">
        <v>0</v>
      </c>
    </row>
    <row r="728" spans="1:29" x14ac:dyDescent="0.35">
      <c r="A728">
        <v>134283</v>
      </c>
      <c r="B728" t="s">
        <v>886</v>
      </c>
      <c r="C728" t="s">
        <v>310</v>
      </c>
      <c r="D728" t="s">
        <v>233</v>
      </c>
      <c r="E728" t="s">
        <v>32</v>
      </c>
      <c r="F728">
        <v>1</v>
      </c>
      <c r="G728">
        <v>755</v>
      </c>
      <c r="H728">
        <v>150</v>
      </c>
      <c r="I728">
        <v>0.9</v>
      </c>
      <c r="J728">
        <v>14.8</v>
      </c>
      <c r="K728">
        <v>89.9</v>
      </c>
      <c r="L728">
        <v>16</v>
      </c>
      <c r="M728">
        <v>48</v>
      </c>
      <c r="N728">
        <v>40441</v>
      </c>
      <c r="O728">
        <v>460</v>
      </c>
      <c r="P728">
        <v>4580585</v>
      </c>
      <c r="Q728">
        <v>4934680</v>
      </c>
      <c r="R728">
        <v>-354095</v>
      </c>
      <c r="S728">
        <v>6067</v>
      </c>
      <c r="T728">
        <v>6536</v>
      </c>
      <c r="U728">
        <v>-469</v>
      </c>
      <c r="V728">
        <v>269</v>
      </c>
      <c r="W728">
        <v>4.1156670746634001</v>
      </c>
      <c r="X728">
        <v>1.4669523652546601</v>
      </c>
      <c r="Y728">
        <v>48.5</v>
      </c>
      <c r="Z728">
        <v>1</v>
      </c>
      <c r="AA728">
        <v>0</v>
      </c>
      <c r="AB728">
        <v>0</v>
      </c>
      <c r="AC728">
        <v>0</v>
      </c>
    </row>
    <row r="729" spans="1:29" x14ac:dyDescent="0.35">
      <c r="A729">
        <v>134646</v>
      </c>
      <c r="B729" t="s">
        <v>887</v>
      </c>
      <c r="C729" t="s">
        <v>266</v>
      </c>
      <c r="D729" t="s">
        <v>233</v>
      </c>
      <c r="E729" t="s">
        <v>32</v>
      </c>
      <c r="F729">
        <v>1</v>
      </c>
      <c r="G729">
        <v>871</v>
      </c>
      <c r="H729">
        <v>162</v>
      </c>
      <c r="I729">
        <v>1.3</v>
      </c>
      <c r="J729">
        <v>18.2</v>
      </c>
      <c r="K729">
        <v>60.6</v>
      </c>
      <c r="L729">
        <v>15.6</v>
      </c>
      <c r="M729">
        <v>58</v>
      </c>
      <c r="N729">
        <v>39436</v>
      </c>
      <c r="O729">
        <v>465.5</v>
      </c>
      <c r="P729">
        <v>5414136</v>
      </c>
      <c r="Q729">
        <v>5418491</v>
      </c>
      <c r="R729">
        <v>-4355</v>
      </c>
      <c r="S729">
        <v>6216</v>
      </c>
      <c r="T729">
        <v>6221</v>
      </c>
      <c r="U729">
        <v>-5</v>
      </c>
      <c r="V729">
        <v>417</v>
      </c>
      <c r="W729">
        <v>6.7031023951133299</v>
      </c>
      <c r="X729">
        <v>4.3275418275418298</v>
      </c>
      <c r="Y729">
        <v>44.7</v>
      </c>
      <c r="Z729">
        <v>1</v>
      </c>
      <c r="AA729">
        <v>0</v>
      </c>
      <c r="AB729">
        <v>0</v>
      </c>
      <c r="AC729">
        <v>0</v>
      </c>
    </row>
    <row r="730" spans="1:29" x14ac:dyDescent="0.35">
      <c r="A730">
        <v>134906</v>
      </c>
      <c r="B730" t="s">
        <v>888</v>
      </c>
      <c r="C730" t="s">
        <v>721</v>
      </c>
      <c r="D730" t="s">
        <v>233</v>
      </c>
      <c r="E730" t="s">
        <v>32</v>
      </c>
      <c r="F730">
        <v>1</v>
      </c>
      <c r="G730">
        <v>816</v>
      </c>
      <c r="H730">
        <v>154</v>
      </c>
      <c r="I730">
        <v>0.3</v>
      </c>
      <c r="J730">
        <v>23.4</v>
      </c>
      <c r="K730">
        <v>32.799999999999997</v>
      </c>
      <c r="L730">
        <v>15</v>
      </c>
      <c r="M730">
        <v>58</v>
      </c>
      <c r="N730">
        <v>39624</v>
      </c>
      <c r="O730">
        <v>445.2</v>
      </c>
      <c r="P730">
        <v>5871936</v>
      </c>
      <c r="Q730">
        <v>5610816</v>
      </c>
      <c r="R730">
        <v>261120</v>
      </c>
      <c r="S730">
        <v>7196</v>
      </c>
      <c r="T730">
        <v>6876</v>
      </c>
      <c r="U730">
        <v>320</v>
      </c>
      <c r="V730">
        <v>192</v>
      </c>
      <c r="W730">
        <v>2.7923211169284499</v>
      </c>
      <c r="X730">
        <v>4.6831573096164503</v>
      </c>
      <c r="Y730">
        <v>40.799999999999997</v>
      </c>
      <c r="Z730">
        <v>1</v>
      </c>
      <c r="AA730">
        <v>0</v>
      </c>
      <c r="AB730">
        <v>0</v>
      </c>
      <c r="AC730">
        <v>0</v>
      </c>
    </row>
    <row r="731" spans="1:29" x14ac:dyDescent="0.35">
      <c r="A731">
        <v>134989</v>
      </c>
      <c r="B731" t="s">
        <v>889</v>
      </c>
      <c r="C731" t="s">
        <v>690</v>
      </c>
      <c r="D731" t="s">
        <v>233</v>
      </c>
      <c r="E731" t="s">
        <v>32</v>
      </c>
      <c r="F731">
        <v>1</v>
      </c>
      <c r="G731">
        <v>1014</v>
      </c>
      <c r="H731">
        <v>197</v>
      </c>
      <c r="I731">
        <v>1.2</v>
      </c>
      <c r="J731">
        <v>15.4</v>
      </c>
      <c r="K731">
        <v>87.8</v>
      </c>
      <c r="L731">
        <v>14.8</v>
      </c>
      <c r="M731">
        <v>70</v>
      </c>
      <c r="N731">
        <v>38536</v>
      </c>
      <c r="O731">
        <v>497</v>
      </c>
      <c r="P731">
        <v>7228806</v>
      </c>
      <c r="Q731">
        <v>7195344</v>
      </c>
      <c r="R731">
        <v>33462</v>
      </c>
      <c r="S731">
        <v>7129</v>
      </c>
      <c r="T731">
        <v>7096</v>
      </c>
      <c r="U731">
        <v>33</v>
      </c>
      <c r="V731">
        <v>228</v>
      </c>
      <c r="W731">
        <v>3.2130777903043999</v>
      </c>
      <c r="X731">
        <v>4.3344087529807798</v>
      </c>
      <c r="Y731">
        <v>45.1</v>
      </c>
      <c r="Z731">
        <v>1</v>
      </c>
      <c r="AA731">
        <v>0</v>
      </c>
      <c r="AB731">
        <v>0</v>
      </c>
      <c r="AC731">
        <v>0</v>
      </c>
    </row>
    <row r="732" spans="1:29" x14ac:dyDescent="0.35">
      <c r="A732">
        <v>134996</v>
      </c>
      <c r="B732" t="s">
        <v>890</v>
      </c>
      <c r="C732" t="s">
        <v>690</v>
      </c>
      <c r="D732" t="s">
        <v>233</v>
      </c>
      <c r="E732" t="s">
        <v>32</v>
      </c>
      <c r="F732">
        <v>1</v>
      </c>
      <c r="G732">
        <v>980</v>
      </c>
      <c r="H732">
        <v>205</v>
      </c>
      <c r="I732">
        <v>0.7</v>
      </c>
      <c r="J732">
        <v>22.2</v>
      </c>
      <c r="K732">
        <v>50.8</v>
      </c>
      <c r="L732">
        <v>14.7</v>
      </c>
      <c r="M732">
        <v>72</v>
      </c>
      <c r="N732">
        <v>38774</v>
      </c>
      <c r="O732">
        <v>497</v>
      </c>
      <c r="P732">
        <v>7196140</v>
      </c>
      <c r="Q732">
        <v>7326480</v>
      </c>
      <c r="R732">
        <v>-130340</v>
      </c>
      <c r="S732">
        <v>7343</v>
      </c>
      <c r="T732">
        <v>7476</v>
      </c>
      <c r="U732">
        <v>-133</v>
      </c>
      <c r="V732">
        <v>402</v>
      </c>
      <c r="W732">
        <v>5.3772070626003199</v>
      </c>
      <c r="X732">
        <v>1.79763039629579</v>
      </c>
      <c r="Y732">
        <v>43.4</v>
      </c>
      <c r="Z732">
        <v>1</v>
      </c>
      <c r="AA732">
        <v>0</v>
      </c>
      <c r="AB732">
        <v>0</v>
      </c>
      <c r="AC732">
        <v>0</v>
      </c>
    </row>
    <row r="733" spans="1:29" x14ac:dyDescent="0.35">
      <c r="A733">
        <v>134997</v>
      </c>
      <c r="B733" t="s">
        <v>891</v>
      </c>
      <c r="C733" t="s">
        <v>690</v>
      </c>
      <c r="D733" t="s">
        <v>233</v>
      </c>
      <c r="E733" t="s">
        <v>32</v>
      </c>
      <c r="F733">
        <v>1</v>
      </c>
      <c r="G733">
        <v>1256</v>
      </c>
      <c r="H733">
        <v>234</v>
      </c>
      <c r="I733">
        <v>0.7</v>
      </c>
      <c r="J733">
        <v>14.8</v>
      </c>
      <c r="K733">
        <v>93</v>
      </c>
      <c r="L733">
        <v>14.9</v>
      </c>
      <c r="M733">
        <v>85</v>
      </c>
      <c r="N733">
        <v>38146</v>
      </c>
      <c r="O733">
        <v>497</v>
      </c>
      <c r="P733">
        <v>7319968</v>
      </c>
      <c r="Q733">
        <v>7355136</v>
      </c>
      <c r="R733">
        <v>-35168</v>
      </c>
      <c r="S733">
        <v>5828</v>
      </c>
      <c r="T733">
        <v>5856</v>
      </c>
      <c r="U733">
        <v>-28</v>
      </c>
      <c r="V733">
        <v>269</v>
      </c>
      <c r="W733">
        <v>4.5935792349726796</v>
      </c>
      <c r="X733">
        <v>2.4536719286204498</v>
      </c>
      <c r="Y733">
        <v>40.6</v>
      </c>
      <c r="Z733">
        <v>1</v>
      </c>
      <c r="AA733">
        <v>0</v>
      </c>
      <c r="AB733">
        <v>0</v>
      </c>
      <c r="AC733">
        <v>0</v>
      </c>
    </row>
    <row r="734" spans="1:29" x14ac:dyDescent="0.35">
      <c r="A734">
        <v>135003</v>
      </c>
      <c r="B734" t="s">
        <v>892</v>
      </c>
      <c r="C734" t="s">
        <v>690</v>
      </c>
      <c r="D734" t="s">
        <v>233</v>
      </c>
      <c r="E734" t="s">
        <v>32</v>
      </c>
      <c r="F734">
        <v>1</v>
      </c>
      <c r="G734">
        <v>972</v>
      </c>
      <c r="H734">
        <v>174</v>
      </c>
      <c r="I734">
        <v>1</v>
      </c>
      <c r="J734">
        <v>19</v>
      </c>
      <c r="K734">
        <v>96</v>
      </c>
      <c r="L734">
        <v>14.7</v>
      </c>
      <c r="M734">
        <v>71</v>
      </c>
      <c r="N734">
        <v>39954</v>
      </c>
      <c r="O734">
        <v>497</v>
      </c>
      <c r="P734">
        <v>6456996</v>
      </c>
      <c r="Q734">
        <v>6551280</v>
      </c>
      <c r="R734">
        <v>-94284</v>
      </c>
      <c r="S734">
        <v>6643</v>
      </c>
      <c r="T734">
        <v>6740</v>
      </c>
      <c r="U734">
        <v>-97</v>
      </c>
      <c r="V734">
        <v>313</v>
      </c>
      <c r="W734">
        <v>4.6439169139465903</v>
      </c>
      <c r="X734">
        <v>2.6795122685533599</v>
      </c>
      <c r="Y734">
        <v>43.1</v>
      </c>
      <c r="Z734">
        <v>1</v>
      </c>
      <c r="AA734">
        <v>0</v>
      </c>
      <c r="AB734">
        <v>0</v>
      </c>
      <c r="AC734">
        <v>0</v>
      </c>
    </row>
    <row r="735" spans="1:29" x14ac:dyDescent="0.35">
      <c r="A735">
        <v>135035</v>
      </c>
      <c r="B735" t="s">
        <v>893</v>
      </c>
      <c r="C735" t="s">
        <v>630</v>
      </c>
      <c r="D735" t="s">
        <v>190</v>
      </c>
      <c r="E735" t="s">
        <v>32</v>
      </c>
      <c r="F735">
        <v>1</v>
      </c>
      <c r="G735">
        <v>957</v>
      </c>
      <c r="H735">
        <v>162</v>
      </c>
      <c r="I735">
        <v>2.1</v>
      </c>
      <c r="J735">
        <v>6.6</v>
      </c>
      <c r="K735">
        <v>98.4</v>
      </c>
      <c r="L735">
        <v>15.3</v>
      </c>
      <c r="M735">
        <v>61</v>
      </c>
      <c r="N735">
        <v>39254</v>
      </c>
      <c r="O735">
        <v>522.20000000000005</v>
      </c>
      <c r="P735">
        <v>4878786</v>
      </c>
      <c r="Q735">
        <v>4933335</v>
      </c>
      <c r="R735">
        <v>-54549</v>
      </c>
      <c r="S735">
        <v>5098</v>
      </c>
      <c r="T735">
        <v>5155</v>
      </c>
      <c r="U735">
        <v>-57</v>
      </c>
      <c r="V735">
        <v>155</v>
      </c>
      <c r="W735">
        <v>3.0067895247332701</v>
      </c>
      <c r="X735">
        <v>3.6092585327579401</v>
      </c>
      <c r="Y735">
        <v>42.8</v>
      </c>
      <c r="Z735">
        <v>1</v>
      </c>
      <c r="AA735">
        <v>0</v>
      </c>
      <c r="AB735">
        <v>1</v>
      </c>
      <c r="AC735">
        <v>0</v>
      </c>
    </row>
    <row r="736" spans="1:29" x14ac:dyDescent="0.35">
      <c r="A736">
        <v>135061</v>
      </c>
      <c r="B736" t="s">
        <v>894</v>
      </c>
      <c r="C736" t="s">
        <v>630</v>
      </c>
      <c r="D736" t="s">
        <v>190</v>
      </c>
      <c r="E736" t="s">
        <v>32</v>
      </c>
      <c r="F736">
        <v>1</v>
      </c>
      <c r="G736">
        <v>567</v>
      </c>
      <c r="H736">
        <v>91</v>
      </c>
      <c r="I736">
        <v>1.5</v>
      </c>
      <c r="J736">
        <v>12.5</v>
      </c>
      <c r="K736">
        <v>98.8</v>
      </c>
      <c r="L736">
        <v>14.7</v>
      </c>
      <c r="M736">
        <v>40</v>
      </c>
      <c r="N736">
        <v>41418</v>
      </c>
      <c r="O736">
        <v>522.20000000000005</v>
      </c>
      <c r="P736">
        <v>3102624</v>
      </c>
      <c r="Q736">
        <v>3811374</v>
      </c>
      <c r="R736">
        <v>-708750</v>
      </c>
      <c r="S736">
        <v>5472</v>
      </c>
      <c r="T736">
        <v>6722</v>
      </c>
      <c r="U736">
        <v>-1250</v>
      </c>
      <c r="V736">
        <v>187</v>
      </c>
      <c r="W736">
        <v>2.78191014578994</v>
      </c>
      <c r="X736">
        <v>3.6549707602339199</v>
      </c>
      <c r="Y736">
        <v>46.1</v>
      </c>
      <c r="Z736">
        <v>1</v>
      </c>
      <c r="AA736">
        <v>0</v>
      </c>
      <c r="AB736">
        <v>1</v>
      </c>
      <c r="AC736">
        <v>0</v>
      </c>
    </row>
    <row r="737" spans="1:29" x14ac:dyDescent="0.35">
      <c r="A737">
        <v>135122</v>
      </c>
      <c r="B737" t="s">
        <v>895</v>
      </c>
      <c r="C737" t="s">
        <v>310</v>
      </c>
      <c r="D737" t="s">
        <v>233</v>
      </c>
      <c r="E737" t="s">
        <v>32</v>
      </c>
      <c r="F737">
        <v>1</v>
      </c>
      <c r="G737">
        <v>1102</v>
      </c>
      <c r="H737">
        <v>163</v>
      </c>
      <c r="I737">
        <v>0.3</v>
      </c>
      <c r="J737">
        <v>28.3</v>
      </c>
      <c r="K737">
        <v>94.9</v>
      </c>
      <c r="L737">
        <v>16.2</v>
      </c>
      <c r="M737">
        <v>72</v>
      </c>
      <c r="N737">
        <v>39455</v>
      </c>
      <c r="O737">
        <v>460</v>
      </c>
      <c r="P737">
        <v>6526044</v>
      </c>
      <c r="Q737">
        <v>7040678</v>
      </c>
      <c r="R737">
        <v>-514634</v>
      </c>
      <c r="S737">
        <v>5922</v>
      </c>
      <c r="T737">
        <v>6389</v>
      </c>
      <c r="U737">
        <v>-467</v>
      </c>
      <c r="V737">
        <v>210</v>
      </c>
      <c r="W737">
        <v>3.2868993582720298</v>
      </c>
      <c r="X737">
        <v>1.5197568389057801</v>
      </c>
      <c r="Y737">
        <v>38.4</v>
      </c>
      <c r="Z737">
        <v>1</v>
      </c>
      <c r="AA737">
        <v>0</v>
      </c>
      <c r="AB737">
        <v>0</v>
      </c>
      <c r="AC737">
        <v>0</v>
      </c>
    </row>
    <row r="738" spans="1:29" x14ac:dyDescent="0.35">
      <c r="A738">
        <v>135479</v>
      </c>
      <c r="B738" t="s">
        <v>896</v>
      </c>
      <c r="C738" t="s">
        <v>897</v>
      </c>
      <c r="D738" t="s">
        <v>233</v>
      </c>
      <c r="E738" t="s">
        <v>32</v>
      </c>
      <c r="F738">
        <v>1</v>
      </c>
      <c r="G738">
        <v>918</v>
      </c>
      <c r="H738">
        <v>145</v>
      </c>
      <c r="I738">
        <v>1.3</v>
      </c>
      <c r="J738">
        <v>38.6</v>
      </c>
      <c r="K738">
        <v>99.1</v>
      </c>
      <c r="L738">
        <v>13.5</v>
      </c>
      <c r="M738">
        <v>63</v>
      </c>
      <c r="N738">
        <v>41318</v>
      </c>
      <c r="O738">
        <v>476.5</v>
      </c>
      <c r="P738">
        <v>6493932</v>
      </c>
      <c r="Q738">
        <v>6536160</v>
      </c>
      <c r="R738">
        <v>-42228</v>
      </c>
      <c r="S738">
        <v>7074</v>
      </c>
      <c r="T738">
        <v>7120</v>
      </c>
      <c r="U738">
        <v>-46</v>
      </c>
      <c r="V738">
        <v>235</v>
      </c>
      <c r="W738">
        <v>3.3005617977528101</v>
      </c>
      <c r="X738">
        <v>0.81990387333898795</v>
      </c>
      <c r="Y738">
        <v>40</v>
      </c>
      <c r="Z738">
        <v>1</v>
      </c>
      <c r="AA738">
        <v>0</v>
      </c>
      <c r="AB738">
        <v>1</v>
      </c>
      <c r="AC738">
        <v>0</v>
      </c>
    </row>
    <row r="739" spans="1:29" x14ac:dyDescent="0.35">
      <c r="A739">
        <v>135481</v>
      </c>
      <c r="B739" t="s">
        <v>898</v>
      </c>
      <c r="C739" t="s">
        <v>897</v>
      </c>
      <c r="D739" t="s">
        <v>233</v>
      </c>
      <c r="E739" t="s">
        <v>32</v>
      </c>
      <c r="F739">
        <v>1</v>
      </c>
      <c r="G739">
        <v>1026</v>
      </c>
      <c r="H739">
        <v>189</v>
      </c>
      <c r="I739">
        <v>1.1000000000000001</v>
      </c>
      <c r="J739">
        <v>22.9</v>
      </c>
      <c r="K739">
        <v>98.5</v>
      </c>
      <c r="L739">
        <v>14.5</v>
      </c>
      <c r="M739">
        <v>69</v>
      </c>
      <c r="N739">
        <v>38718</v>
      </c>
      <c r="O739">
        <v>476.5</v>
      </c>
      <c r="P739">
        <v>6610518</v>
      </c>
      <c r="Q739">
        <v>7013736</v>
      </c>
      <c r="R739">
        <v>-403218</v>
      </c>
      <c r="S739">
        <v>6443</v>
      </c>
      <c r="T739">
        <v>6836</v>
      </c>
      <c r="U739">
        <v>-393</v>
      </c>
      <c r="V739">
        <v>446</v>
      </c>
      <c r="W739">
        <v>6.5242832065535401</v>
      </c>
      <c r="X739">
        <v>1.36582337420456</v>
      </c>
      <c r="Y739">
        <v>40.1</v>
      </c>
      <c r="Z739">
        <v>1</v>
      </c>
      <c r="AA739">
        <v>0</v>
      </c>
      <c r="AB739">
        <v>0</v>
      </c>
      <c r="AC739">
        <v>0</v>
      </c>
    </row>
    <row r="740" spans="1:29" x14ac:dyDescent="0.35">
      <c r="A740">
        <v>135552</v>
      </c>
      <c r="B740" t="s">
        <v>899</v>
      </c>
      <c r="C740" t="s">
        <v>900</v>
      </c>
      <c r="D740" t="s">
        <v>413</v>
      </c>
      <c r="E740" t="s">
        <v>32</v>
      </c>
      <c r="F740">
        <v>1</v>
      </c>
      <c r="G740">
        <v>1501</v>
      </c>
      <c r="H740">
        <v>206</v>
      </c>
      <c r="I740">
        <v>2.8</v>
      </c>
      <c r="J740">
        <v>7.2</v>
      </c>
      <c r="K740">
        <v>95.9</v>
      </c>
      <c r="L740">
        <v>16.100000000000001</v>
      </c>
      <c r="M740">
        <v>98</v>
      </c>
      <c r="N740">
        <v>37342</v>
      </c>
      <c r="O740">
        <v>491.6</v>
      </c>
      <c r="P740">
        <v>7622078</v>
      </c>
      <c r="Q740">
        <v>8186454</v>
      </c>
      <c r="R740">
        <v>-564376</v>
      </c>
      <c r="S740">
        <v>5078</v>
      </c>
      <c r="T740">
        <v>5454</v>
      </c>
      <c r="U740">
        <v>-376</v>
      </c>
      <c r="V740">
        <v>333</v>
      </c>
      <c r="W740">
        <v>6.1056105610561104</v>
      </c>
      <c r="X740">
        <v>0.90586845214651401</v>
      </c>
      <c r="Y740">
        <v>47.9</v>
      </c>
      <c r="Z740">
        <v>1</v>
      </c>
      <c r="AA740">
        <v>0</v>
      </c>
      <c r="AB740">
        <v>1</v>
      </c>
      <c r="AC740">
        <v>0</v>
      </c>
    </row>
    <row r="741" spans="1:29" x14ac:dyDescent="0.35">
      <c r="A741">
        <v>135747</v>
      </c>
      <c r="B741" t="s">
        <v>901</v>
      </c>
      <c r="C741" t="s">
        <v>107</v>
      </c>
      <c r="D741" t="s">
        <v>31</v>
      </c>
      <c r="E741" t="s">
        <v>32</v>
      </c>
      <c r="F741">
        <v>1</v>
      </c>
      <c r="G741">
        <v>1111</v>
      </c>
      <c r="H741">
        <v>189</v>
      </c>
      <c r="I741">
        <v>6.4</v>
      </c>
      <c r="J741">
        <v>3.9</v>
      </c>
      <c r="K741">
        <v>89.7</v>
      </c>
      <c r="L741">
        <v>12.8</v>
      </c>
      <c r="M741">
        <v>96</v>
      </c>
      <c r="N741">
        <v>39381</v>
      </c>
      <c r="O741">
        <v>637.70000000000005</v>
      </c>
      <c r="P741">
        <v>10184537</v>
      </c>
      <c r="Q741">
        <v>10310080</v>
      </c>
      <c r="R741">
        <v>-125543</v>
      </c>
      <c r="S741">
        <v>9167</v>
      </c>
      <c r="T741">
        <v>9280</v>
      </c>
      <c r="U741">
        <v>-113</v>
      </c>
      <c r="V741">
        <v>553</v>
      </c>
      <c r="W741">
        <v>5.9590517241379297</v>
      </c>
      <c r="X741">
        <v>17.203010799607299</v>
      </c>
      <c r="Y741">
        <v>54.7</v>
      </c>
      <c r="Z741">
        <v>1</v>
      </c>
      <c r="AA741">
        <v>0</v>
      </c>
      <c r="AB741">
        <v>1</v>
      </c>
      <c r="AC741">
        <v>1</v>
      </c>
    </row>
    <row r="742" spans="1:29" x14ac:dyDescent="0.35">
      <c r="A742">
        <v>135762</v>
      </c>
      <c r="B742" t="s">
        <v>902</v>
      </c>
      <c r="C742" t="s">
        <v>98</v>
      </c>
      <c r="D742" t="s">
        <v>31</v>
      </c>
      <c r="E742" t="s">
        <v>32</v>
      </c>
      <c r="F742">
        <v>1</v>
      </c>
      <c r="G742">
        <v>419</v>
      </c>
      <c r="H742">
        <v>77</v>
      </c>
      <c r="I742">
        <v>4.5</v>
      </c>
      <c r="J742">
        <v>18.5</v>
      </c>
      <c r="K742">
        <v>38.4</v>
      </c>
      <c r="L742">
        <v>12.4</v>
      </c>
      <c r="M742">
        <v>36</v>
      </c>
      <c r="N742">
        <v>45993</v>
      </c>
      <c r="O742">
        <v>762.3</v>
      </c>
      <c r="P742">
        <v>3336916</v>
      </c>
      <c r="Q742">
        <v>3933572</v>
      </c>
      <c r="R742">
        <v>-596656</v>
      </c>
      <c r="S742">
        <v>7964</v>
      </c>
      <c r="T742">
        <v>9388</v>
      </c>
      <c r="U742">
        <v>-1424</v>
      </c>
      <c r="V742">
        <v>388</v>
      </c>
      <c r="W742">
        <v>4.1329356625479301</v>
      </c>
      <c r="X742">
        <v>3.2521346057257698</v>
      </c>
      <c r="Y742">
        <v>43.9</v>
      </c>
      <c r="Z742">
        <v>1</v>
      </c>
      <c r="AA742">
        <v>0</v>
      </c>
      <c r="AB742">
        <v>1</v>
      </c>
      <c r="AC742">
        <v>1</v>
      </c>
    </row>
    <row r="743" spans="1:29" x14ac:dyDescent="0.35">
      <c r="A743">
        <v>135795</v>
      </c>
      <c r="B743" t="s">
        <v>903</v>
      </c>
      <c r="C743" t="s">
        <v>292</v>
      </c>
      <c r="D743" t="s">
        <v>233</v>
      </c>
      <c r="E743" t="s">
        <v>32</v>
      </c>
      <c r="F743">
        <v>1</v>
      </c>
      <c r="G743">
        <v>1011</v>
      </c>
      <c r="H743">
        <v>171</v>
      </c>
      <c r="I743">
        <v>1.8</v>
      </c>
      <c r="J743">
        <v>32.9</v>
      </c>
      <c r="K743">
        <v>25</v>
      </c>
      <c r="L743">
        <v>14.4</v>
      </c>
      <c r="M743">
        <v>75</v>
      </c>
      <c r="N743">
        <v>39808</v>
      </c>
      <c r="O743">
        <v>470.5</v>
      </c>
      <c r="P743">
        <v>6610929</v>
      </c>
      <c r="Q743">
        <v>6645303</v>
      </c>
      <c r="R743">
        <v>-34374</v>
      </c>
      <c r="S743">
        <v>6539</v>
      </c>
      <c r="T743">
        <v>6573</v>
      </c>
      <c r="U743">
        <v>-34</v>
      </c>
      <c r="V743">
        <v>152</v>
      </c>
      <c r="W743">
        <v>2.3124904914042301</v>
      </c>
      <c r="X743">
        <v>1.68221440587246</v>
      </c>
      <c r="Y743">
        <v>32.700000000000003</v>
      </c>
      <c r="Z743">
        <v>1</v>
      </c>
      <c r="AA743">
        <v>0</v>
      </c>
      <c r="AB743">
        <v>0</v>
      </c>
      <c r="AC743">
        <v>0</v>
      </c>
    </row>
    <row r="744" spans="1:29" x14ac:dyDescent="0.35">
      <c r="A744">
        <v>135826</v>
      </c>
      <c r="B744" t="s">
        <v>904</v>
      </c>
      <c r="C744" t="s">
        <v>667</v>
      </c>
      <c r="D744" t="s">
        <v>413</v>
      </c>
      <c r="E744" t="s">
        <v>32</v>
      </c>
      <c r="F744">
        <v>1</v>
      </c>
      <c r="G744">
        <v>994</v>
      </c>
      <c r="H744">
        <v>151</v>
      </c>
      <c r="I744">
        <v>0.9</v>
      </c>
      <c r="J744">
        <v>33.299999999999997</v>
      </c>
      <c r="K744">
        <v>91.4</v>
      </c>
      <c r="L744">
        <v>11.6</v>
      </c>
      <c r="M744">
        <v>74</v>
      </c>
      <c r="N744">
        <v>38449</v>
      </c>
      <c r="O744">
        <v>554.6</v>
      </c>
      <c r="P744">
        <v>7937090</v>
      </c>
      <c r="Q744">
        <v>7936096</v>
      </c>
      <c r="R744">
        <v>994</v>
      </c>
      <c r="S744">
        <v>7985</v>
      </c>
      <c r="T744">
        <v>7984</v>
      </c>
      <c r="U744">
        <v>1</v>
      </c>
      <c r="V744">
        <v>298</v>
      </c>
      <c r="W744">
        <v>3.7324649298597201</v>
      </c>
      <c r="X744">
        <v>1.54038822792736</v>
      </c>
      <c r="Y744">
        <v>25.4</v>
      </c>
      <c r="Z744">
        <v>1</v>
      </c>
      <c r="AA744">
        <v>0</v>
      </c>
      <c r="AB744">
        <v>1</v>
      </c>
      <c r="AC744">
        <v>0</v>
      </c>
    </row>
    <row r="745" spans="1:29" x14ac:dyDescent="0.35">
      <c r="A745">
        <v>135843</v>
      </c>
      <c r="B745" t="s">
        <v>905</v>
      </c>
      <c r="C745" t="s">
        <v>72</v>
      </c>
      <c r="D745" t="s">
        <v>31</v>
      </c>
      <c r="E745" t="s">
        <v>32</v>
      </c>
      <c r="F745">
        <v>1</v>
      </c>
      <c r="G745">
        <v>843</v>
      </c>
      <c r="H745">
        <v>110</v>
      </c>
      <c r="I745">
        <v>1.3</v>
      </c>
      <c r="J745">
        <v>20.2</v>
      </c>
      <c r="K745">
        <v>62.3</v>
      </c>
      <c r="L745">
        <v>16.399999999999999</v>
      </c>
      <c r="M745">
        <v>50</v>
      </c>
      <c r="N745">
        <v>44573</v>
      </c>
      <c r="O745">
        <v>617</v>
      </c>
      <c r="P745">
        <v>5772021</v>
      </c>
      <c r="Q745">
        <v>5639670</v>
      </c>
      <c r="R745">
        <v>132351</v>
      </c>
      <c r="S745">
        <v>6847</v>
      </c>
      <c r="T745">
        <v>6690</v>
      </c>
      <c r="U745">
        <v>157</v>
      </c>
      <c r="V745">
        <v>805</v>
      </c>
      <c r="W745">
        <v>12.032884902840101</v>
      </c>
      <c r="X745">
        <v>2.0739009785307401</v>
      </c>
      <c r="Y745">
        <v>47.2</v>
      </c>
      <c r="Z745">
        <v>1</v>
      </c>
      <c r="AA745">
        <v>1</v>
      </c>
      <c r="AB745">
        <v>0</v>
      </c>
      <c r="AC745">
        <v>1</v>
      </c>
    </row>
    <row r="746" spans="1:29" x14ac:dyDescent="0.35">
      <c r="A746">
        <v>136010</v>
      </c>
      <c r="B746" t="s">
        <v>906</v>
      </c>
      <c r="C746" t="s">
        <v>900</v>
      </c>
      <c r="D746" t="s">
        <v>413</v>
      </c>
      <c r="E746" t="s">
        <v>32</v>
      </c>
      <c r="F746">
        <v>1</v>
      </c>
      <c r="G746">
        <v>1270</v>
      </c>
      <c r="H746">
        <v>228</v>
      </c>
      <c r="I746">
        <v>1.4</v>
      </c>
      <c r="J746">
        <v>14.7</v>
      </c>
      <c r="K746">
        <v>98.4</v>
      </c>
      <c r="L746">
        <v>13</v>
      </c>
      <c r="M746">
        <v>97</v>
      </c>
      <c r="N746">
        <v>37746</v>
      </c>
      <c r="O746">
        <v>491.6</v>
      </c>
      <c r="P746">
        <v>7947660</v>
      </c>
      <c r="Q746">
        <v>8030210</v>
      </c>
      <c r="R746">
        <v>-82550</v>
      </c>
      <c r="S746">
        <v>6258</v>
      </c>
      <c r="T746">
        <v>6323</v>
      </c>
      <c r="U746">
        <v>-65</v>
      </c>
      <c r="V746">
        <v>382</v>
      </c>
      <c r="W746">
        <v>6.0414360272022796</v>
      </c>
      <c r="X746">
        <v>1.6458932566315101</v>
      </c>
      <c r="Y746">
        <v>38.799999999999997</v>
      </c>
      <c r="Z746">
        <v>1</v>
      </c>
      <c r="AA746">
        <v>0</v>
      </c>
      <c r="AB746">
        <v>1</v>
      </c>
      <c r="AC746">
        <v>0</v>
      </c>
    </row>
    <row r="747" spans="1:29" x14ac:dyDescent="0.35">
      <c r="A747">
        <v>136012</v>
      </c>
      <c r="B747" t="s">
        <v>907</v>
      </c>
      <c r="C747" t="s">
        <v>900</v>
      </c>
      <c r="D747" t="s">
        <v>413</v>
      </c>
      <c r="E747" t="s">
        <v>32</v>
      </c>
      <c r="F747">
        <v>1</v>
      </c>
      <c r="G747">
        <v>930</v>
      </c>
      <c r="H747">
        <v>163</v>
      </c>
      <c r="I747">
        <v>4</v>
      </c>
      <c r="J747">
        <v>10.5</v>
      </c>
      <c r="K747">
        <v>99</v>
      </c>
      <c r="L747">
        <v>18.5</v>
      </c>
      <c r="M747">
        <v>39</v>
      </c>
      <c r="N747">
        <v>40368</v>
      </c>
      <c r="O747">
        <v>491.6</v>
      </c>
      <c r="P747">
        <v>5509320</v>
      </c>
      <c r="Q747">
        <v>5364240</v>
      </c>
      <c r="R747">
        <v>145080</v>
      </c>
      <c r="S747">
        <v>5924</v>
      </c>
      <c r="T747">
        <v>5768</v>
      </c>
      <c r="U747">
        <v>156</v>
      </c>
      <c r="V747">
        <v>322</v>
      </c>
      <c r="W747">
        <v>5.5825242718446599</v>
      </c>
      <c r="X747">
        <v>2.0087778528021598</v>
      </c>
      <c r="Y747">
        <v>39.799999999999997</v>
      </c>
      <c r="Z747">
        <v>1</v>
      </c>
      <c r="AA747">
        <v>0</v>
      </c>
      <c r="AB747">
        <v>1</v>
      </c>
      <c r="AC747">
        <v>0</v>
      </c>
    </row>
    <row r="748" spans="1:29" x14ac:dyDescent="0.35">
      <c r="A748">
        <v>136028</v>
      </c>
      <c r="B748" t="s">
        <v>908</v>
      </c>
      <c r="C748" t="s">
        <v>102</v>
      </c>
      <c r="D748" t="s">
        <v>31</v>
      </c>
      <c r="E748" t="s">
        <v>32</v>
      </c>
      <c r="F748">
        <v>1</v>
      </c>
      <c r="G748">
        <v>1248</v>
      </c>
      <c r="H748">
        <v>208</v>
      </c>
      <c r="I748">
        <v>3.8</v>
      </c>
      <c r="J748">
        <v>20.5</v>
      </c>
      <c r="K748">
        <v>49.4</v>
      </c>
      <c r="L748">
        <v>14.1</v>
      </c>
      <c r="M748">
        <v>89</v>
      </c>
      <c r="N748">
        <v>50185</v>
      </c>
      <c r="O748">
        <v>543.29999999999995</v>
      </c>
      <c r="P748">
        <v>8839584</v>
      </c>
      <c r="Q748">
        <v>9140352</v>
      </c>
      <c r="R748">
        <v>-300768</v>
      </c>
      <c r="S748">
        <v>7083</v>
      </c>
      <c r="T748">
        <v>7324</v>
      </c>
      <c r="U748">
        <v>-241</v>
      </c>
      <c r="V748">
        <v>277</v>
      </c>
      <c r="W748">
        <v>3.78208629164391</v>
      </c>
      <c r="X748">
        <v>1.2988846533954499</v>
      </c>
      <c r="Y748">
        <v>43</v>
      </c>
      <c r="Z748">
        <v>1</v>
      </c>
      <c r="AA748">
        <v>0</v>
      </c>
      <c r="AB748">
        <v>1</v>
      </c>
      <c r="AC748">
        <v>1</v>
      </c>
    </row>
    <row r="749" spans="1:29" x14ac:dyDescent="0.35">
      <c r="A749">
        <v>136091</v>
      </c>
      <c r="B749" t="s">
        <v>909</v>
      </c>
      <c r="C749" t="s">
        <v>218</v>
      </c>
      <c r="D749" t="s">
        <v>190</v>
      </c>
      <c r="E749" t="s">
        <v>32</v>
      </c>
      <c r="F749">
        <v>1</v>
      </c>
      <c r="G749">
        <v>1502</v>
      </c>
      <c r="H749">
        <v>229</v>
      </c>
      <c r="I749">
        <v>1.2</v>
      </c>
      <c r="J749">
        <v>27.7</v>
      </c>
      <c r="K749">
        <v>59.8</v>
      </c>
      <c r="L749">
        <v>15.4</v>
      </c>
      <c r="M749">
        <v>101</v>
      </c>
      <c r="N749">
        <v>40177</v>
      </c>
      <c r="O749">
        <v>457.2</v>
      </c>
      <c r="P749">
        <v>9974782</v>
      </c>
      <c r="Q749">
        <v>9536198</v>
      </c>
      <c r="R749">
        <v>438584</v>
      </c>
      <c r="S749">
        <v>6641</v>
      </c>
      <c r="T749">
        <v>6349</v>
      </c>
      <c r="U749">
        <v>292</v>
      </c>
      <c r="V749">
        <v>225</v>
      </c>
      <c r="W749">
        <v>3.54386517561821</v>
      </c>
      <c r="X749">
        <v>4.1861165487125396</v>
      </c>
      <c r="Y749">
        <v>40.6</v>
      </c>
      <c r="Z749">
        <v>1</v>
      </c>
      <c r="AA749">
        <v>0</v>
      </c>
      <c r="AB749">
        <v>1</v>
      </c>
      <c r="AC749">
        <v>0</v>
      </c>
    </row>
    <row r="750" spans="1:29" x14ac:dyDescent="0.35">
      <c r="A750">
        <v>136432</v>
      </c>
      <c r="B750" t="s">
        <v>910</v>
      </c>
      <c r="C750" t="s">
        <v>289</v>
      </c>
      <c r="D750" t="s">
        <v>233</v>
      </c>
      <c r="E750" t="s">
        <v>32</v>
      </c>
      <c r="F750">
        <v>1</v>
      </c>
      <c r="G750">
        <v>1416</v>
      </c>
      <c r="H750">
        <v>275</v>
      </c>
      <c r="I750">
        <v>1.4</v>
      </c>
      <c r="J750">
        <v>18.100000000000001</v>
      </c>
      <c r="K750">
        <v>71.599999999999994</v>
      </c>
      <c r="L750">
        <v>15.5</v>
      </c>
      <c r="M750">
        <v>96</v>
      </c>
      <c r="N750">
        <v>38009</v>
      </c>
      <c r="O750">
        <v>469.9</v>
      </c>
      <c r="P750">
        <v>8622024</v>
      </c>
      <c r="Q750">
        <v>8620608</v>
      </c>
      <c r="R750">
        <v>1416</v>
      </c>
      <c r="S750">
        <v>6089</v>
      </c>
      <c r="T750">
        <v>6088</v>
      </c>
      <c r="U750">
        <v>1</v>
      </c>
      <c r="V750">
        <v>228</v>
      </c>
      <c r="W750">
        <v>3.74507227332457</v>
      </c>
      <c r="X750">
        <v>2.26638200032846</v>
      </c>
      <c r="Y750">
        <v>44.8</v>
      </c>
      <c r="Z750">
        <v>1</v>
      </c>
      <c r="AA750">
        <v>0</v>
      </c>
      <c r="AB750">
        <v>0</v>
      </c>
      <c r="AC750">
        <v>0</v>
      </c>
    </row>
    <row r="751" spans="1:29" x14ac:dyDescent="0.35">
      <c r="A751">
        <v>136438</v>
      </c>
      <c r="B751" t="s">
        <v>911</v>
      </c>
      <c r="C751" t="s">
        <v>812</v>
      </c>
      <c r="D751" t="s">
        <v>403</v>
      </c>
      <c r="E751" t="s">
        <v>32</v>
      </c>
      <c r="F751">
        <v>1</v>
      </c>
      <c r="G751">
        <v>896</v>
      </c>
      <c r="H751">
        <v>180</v>
      </c>
      <c r="I751">
        <v>2.9</v>
      </c>
      <c r="J751">
        <v>15.1</v>
      </c>
      <c r="K751">
        <v>98.8</v>
      </c>
      <c r="L751">
        <v>17.7</v>
      </c>
      <c r="M751">
        <v>50</v>
      </c>
      <c r="N751">
        <v>35187</v>
      </c>
      <c r="O751">
        <v>519.4</v>
      </c>
      <c r="P751">
        <v>5065984</v>
      </c>
      <c r="Q751">
        <v>4977280</v>
      </c>
      <c r="R751">
        <v>88704</v>
      </c>
      <c r="S751">
        <v>5654</v>
      </c>
      <c r="T751">
        <v>5555</v>
      </c>
      <c r="U751">
        <v>99</v>
      </c>
      <c r="V751">
        <v>424</v>
      </c>
      <c r="W751">
        <v>7.6327632763276299</v>
      </c>
      <c r="X751">
        <v>1.5387336399009599</v>
      </c>
      <c r="Y751">
        <v>38.9</v>
      </c>
      <c r="Z751">
        <v>1</v>
      </c>
      <c r="AA751">
        <v>0</v>
      </c>
      <c r="AB751">
        <v>0</v>
      </c>
      <c r="AC751">
        <v>0</v>
      </c>
    </row>
    <row r="752" spans="1:29" x14ac:dyDescent="0.35">
      <c r="A752">
        <v>136502</v>
      </c>
      <c r="B752" t="s">
        <v>912</v>
      </c>
      <c r="C752" t="s">
        <v>344</v>
      </c>
      <c r="D752" t="s">
        <v>333</v>
      </c>
      <c r="E752" t="s">
        <v>32</v>
      </c>
      <c r="F752">
        <v>1</v>
      </c>
      <c r="G752">
        <v>545</v>
      </c>
      <c r="H752">
        <v>109</v>
      </c>
      <c r="I752">
        <v>2.6</v>
      </c>
      <c r="J752">
        <v>40.200000000000003</v>
      </c>
      <c r="K752">
        <v>63.2</v>
      </c>
      <c r="L752">
        <v>11.9</v>
      </c>
      <c r="M752">
        <v>52</v>
      </c>
      <c r="N752">
        <v>39194</v>
      </c>
      <c r="O752">
        <v>494.4</v>
      </c>
      <c r="P752">
        <v>4722970</v>
      </c>
      <c r="Q752">
        <v>4779650</v>
      </c>
      <c r="R752">
        <v>-56680</v>
      </c>
      <c r="S752">
        <v>8666</v>
      </c>
      <c r="T752">
        <v>8770</v>
      </c>
      <c r="U752">
        <v>-104</v>
      </c>
      <c r="V752">
        <v>447</v>
      </c>
      <c r="W752">
        <v>5.0969213226909904</v>
      </c>
      <c r="X752">
        <v>2.2732517885991199</v>
      </c>
      <c r="Y752">
        <v>38.9</v>
      </c>
      <c r="Z752">
        <v>1</v>
      </c>
      <c r="AA752">
        <v>0</v>
      </c>
      <c r="AB752">
        <v>0</v>
      </c>
      <c r="AC752">
        <v>0</v>
      </c>
    </row>
    <row r="753" spans="1:29" x14ac:dyDescent="0.35">
      <c r="A753">
        <v>136801</v>
      </c>
      <c r="B753" t="s">
        <v>913</v>
      </c>
      <c r="C753" t="s">
        <v>690</v>
      </c>
      <c r="D753" t="s">
        <v>233</v>
      </c>
      <c r="E753" t="s">
        <v>34</v>
      </c>
      <c r="F753">
        <v>1</v>
      </c>
      <c r="G753">
        <v>400</v>
      </c>
      <c r="H753">
        <v>75</v>
      </c>
      <c r="I753">
        <v>0</v>
      </c>
      <c r="J753">
        <v>12.2</v>
      </c>
      <c r="K753">
        <v>1.4</v>
      </c>
      <c r="L753">
        <v>15</v>
      </c>
      <c r="M753">
        <v>30</v>
      </c>
      <c r="N753">
        <v>33097</v>
      </c>
      <c r="O753">
        <v>497</v>
      </c>
      <c r="P753">
        <v>2344800</v>
      </c>
      <c r="Q753">
        <v>2328800</v>
      </c>
      <c r="R753">
        <v>16000</v>
      </c>
      <c r="S753">
        <v>5862</v>
      </c>
      <c r="T753">
        <v>5822</v>
      </c>
      <c r="U753">
        <v>40</v>
      </c>
      <c r="V753">
        <v>388</v>
      </c>
      <c r="W753">
        <v>6.6643765029199598</v>
      </c>
      <c r="X753">
        <v>1.5011941316956701</v>
      </c>
      <c r="Y753">
        <v>59.4</v>
      </c>
      <c r="Z753">
        <v>0</v>
      </c>
      <c r="AA753">
        <v>0</v>
      </c>
      <c r="AB753">
        <v>1</v>
      </c>
      <c r="AC753">
        <v>0</v>
      </c>
    </row>
    <row r="754" spans="1:29" x14ac:dyDescent="0.35">
      <c r="A754">
        <v>137783</v>
      </c>
      <c r="B754" t="s">
        <v>914</v>
      </c>
      <c r="C754" t="s">
        <v>322</v>
      </c>
      <c r="D754" t="s">
        <v>233</v>
      </c>
      <c r="E754" t="s">
        <v>32</v>
      </c>
      <c r="F754">
        <v>1</v>
      </c>
      <c r="G754">
        <v>573</v>
      </c>
      <c r="H754">
        <v>122</v>
      </c>
      <c r="I754">
        <v>1.1000000000000001</v>
      </c>
      <c r="J754">
        <v>11.2</v>
      </c>
      <c r="K754">
        <v>95.7</v>
      </c>
      <c r="L754">
        <v>14.7</v>
      </c>
      <c r="M754">
        <v>38</v>
      </c>
      <c r="N754">
        <v>41310</v>
      </c>
      <c r="O754">
        <v>500</v>
      </c>
      <c r="P754">
        <v>3639696</v>
      </c>
      <c r="Q754">
        <v>3721635</v>
      </c>
      <c r="R754">
        <v>-81939</v>
      </c>
      <c r="S754">
        <v>6352</v>
      </c>
      <c r="T754">
        <v>6495</v>
      </c>
      <c r="U754">
        <v>-143</v>
      </c>
      <c r="V754">
        <v>367</v>
      </c>
      <c r="W754">
        <v>5.6505003849114699</v>
      </c>
      <c r="X754">
        <v>5.4313602015113398</v>
      </c>
      <c r="Y754">
        <v>45.5</v>
      </c>
      <c r="Z754">
        <v>1</v>
      </c>
      <c r="AA754">
        <v>0</v>
      </c>
      <c r="AB754">
        <v>0</v>
      </c>
      <c r="AC754">
        <v>0</v>
      </c>
    </row>
    <row r="755" spans="1:29" x14ac:dyDescent="0.35">
      <c r="A755">
        <v>138148</v>
      </c>
      <c r="B755" t="s">
        <v>915</v>
      </c>
      <c r="C755" t="s">
        <v>441</v>
      </c>
      <c r="D755" t="s">
        <v>233</v>
      </c>
      <c r="E755" t="s">
        <v>32</v>
      </c>
      <c r="F755">
        <v>1</v>
      </c>
      <c r="G755">
        <v>830</v>
      </c>
      <c r="H755">
        <v>160</v>
      </c>
      <c r="I755">
        <v>1.2</v>
      </c>
      <c r="J755">
        <v>8.1</v>
      </c>
      <c r="K755">
        <v>97.2</v>
      </c>
      <c r="L755">
        <v>17.3</v>
      </c>
      <c r="M755">
        <v>52</v>
      </c>
      <c r="N755">
        <v>42146</v>
      </c>
      <c r="O755">
        <v>548.1</v>
      </c>
      <c r="P755">
        <v>4846370</v>
      </c>
      <c r="Q755">
        <v>5072130</v>
      </c>
      <c r="R755">
        <v>-225760</v>
      </c>
      <c r="S755">
        <v>5839</v>
      </c>
      <c r="T755">
        <v>6111</v>
      </c>
      <c r="U755">
        <v>-272</v>
      </c>
      <c r="V755">
        <v>373</v>
      </c>
      <c r="W755">
        <v>6.1037473408607399</v>
      </c>
      <c r="X755">
        <v>5.4290118170919701</v>
      </c>
      <c r="Y755">
        <v>46.2</v>
      </c>
      <c r="Z755">
        <v>1</v>
      </c>
      <c r="AA755">
        <v>0</v>
      </c>
      <c r="AB755">
        <v>0</v>
      </c>
      <c r="AC755">
        <v>0</v>
      </c>
    </row>
    <row r="756" spans="1:29" x14ac:dyDescent="0.35">
      <c r="A756">
        <v>138869</v>
      </c>
      <c r="B756" t="s">
        <v>916</v>
      </c>
      <c r="C756" t="s">
        <v>737</v>
      </c>
      <c r="D756" t="s">
        <v>490</v>
      </c>
      <c r="E756" t="s">
        <v>41</v>
      </c>
      <c r="F756">
        <v>1</v>
      </c>
      <c r="G756">
        <v>302</v>
      </c>
      <c r="H756">
        <v>60</v>
      </c>
      <c r="I756">
        <v>1.7</v>
      </c>
      <c r="J756">
        <v>12.6</v>
      </c>
      <c r="K756">
        <v>22.8</v>
      </c>
      <c r="L756">
        <v>16.2</v>
      </c>
      <c r="M756">
        <v>19</v>
      </c>
      <c r="N756">
        <v>37552</v>
      </c>
      <c r="O756">
        <v>433</v>
      </c>
      <c r="P756">
        <v>1741030</v>
      </c>
      <c r="Q756">
        <v>1701468</v>
      </c>
      <c r="R756">
        <v>39562</v>
      </c>
      <c r="S756">
        <v>5765</v>
      </c>
      <c r="T756">
        <v>5634</v>
      </c>
      <c r="U756">
        <v>131</v>
      </c>
      <c r="V756">
        <v>240</v>
      </c>
      <c r="W756">
        <v>4.25985090521832</v>
      </c>
      <c r="X756">
        <v>2.4457935819601002</v>
      </c>
      <c r="Y756">
        <v>52.6</v>
      </c>
      <c r="Z756">
        <v>0</v>
      </c>
      <c r="AA756">
        <v>0</v>
      </c>
      <c r="AB756">
        <v>0</v>
      </c>
      <c r="AC756">
        <v>0</v>
      </c>
    </row>
    <row r="757" spans="1:29" x14ac:dyDescent="0.35">
      <c r="A757">
        <v>140569</v>
      </c>
      <c r="B757" t="s">
        <v>917</v>
      </c>
      <c r="C757" t="s">
        <v>337</v>
      </c>
      <c r="D757" t="s">
        <v>333</v>
      </c>
      <c r="E757" t="s">
        <v>32</v>
      </c>
      <c r="F757">
        <v>1</v>
      </c>
      <c r="G757">
        <v>2039</v>
      </c>
      <c r="H757">
        <v>324</v>
      </c>
      <c r="I757">
        <v>0.4</v>
      </c>
      <c r="J757">
        <v>12.7</v>
      </c>
      <c r="K757">
        <v>77.8</v>
      </c>
      <c r="L757">
        <v>15.6</v>
      </c>
      <c r="M757">
        <v>125</v>
      </c>
      <c r="N757">
        <v>40518</v>
      </c>
      <c r="O757">
        <v>471.6</v>
      </c>
      <c r="P757">
        <v>11424517</v>
      </c>
      <c r="Q757">
        <v>11561130</v>
      </c>
      <c r="R757">
        <v>-136613</v>
      </c>
      <c r="S757">
        <v>5603</v>
      </c>
      <c r="T757">
        <v>5670</v>
      </c>
      <c r="U757">
        <v>-67</v>
      </c>
      <c r="V757">
        <v>271</v>
      </c>
      <c r="W757">
        <v>4.7795414462081096</v>
      </c>
      <c r="X757">
        <v>1.2136355523826501</v>
      </c>
      <c r="Y757">
        <v>45.7</v>
      </c>
      <c r="Z757">
        <v>1</v>
      </c>
      <c r="AA757">
        <v>0</v>
      </c>
      <c r="AB757">
        <v>1</v>
      </c>
      <c r="AC757">
        <v>0</v>
      </c>
    </row>
    <row r="758" spans="1:29" x14ac:dyDescent="0.35">
      <c r="A758">
        <v>141700</v>
      </c>
      <c r="B758" t="s">
        <v>918</v>
      </c>
      <c r="C758" t="s">
        <v>799</v>
      </c>
      <c r="D758" t="s">
        <v>190</v>
      </c>
      <c r="E758" t="s">
        <v>32</v>
      </c>
      <c r="F758">
        <v>1</v>
      </c>
      <c r="G758">
        <v>373</v>
      </c>
      <c r="H758">
        <v>45</v>
      </c>
      <c r="I758">
        <v>1.6</v>
      </c>
      <c r="J758">
        <v>20.9</v>
      </c>
      <c r="K758">
        <v>98.6</v>
      </c>
      <c r="L758">
        <v>13</v>
      </c>
      <c r="M758">
        <v>28</v>
      </c>
      <c r="N758">
        <v>36883</v>
      </c>
      <c r="O758">
        <v>531.1</v>
      </c>
      <c r="P758">
        <v>2565867</v>
      </c>
      <c r="Q758">
        <v>2678140</v>
      </c>
      <c r="R758">
        <v>-112273</v>
      </c>
      <c r="S758">
        <v>6879</v>
      </c>
      <c r="T758">
        <v>7180</v>
      </c>
      <c r="U758">
        <v>-301</v>
      </c>
      <c r="V758">
        <v>334</v>
      </c>
      <c r="W758">
        <v>4.6518105849582199</v>
      </c>
      <c r="X758">
        <v>4.2884140136647799</v>
      </c>
      <c r="Y758">
        <v>45.8</v>
      </c>
      <c r="Z758">
        <v>1</v>
      </c>
      <c r="AA758">
        <v>0</v>
      </c>
      <c r="AB758">
        <v>1</v>
      </c>
      <c r="AC758">
        <v>0</v>
      </c>
    </row>
    <row r="759" spans="1:29" x14ac:dyDescent="0.35">
      <c r="A759">
        <v>142067</v>
      </c>
      <c r="B759" t="s">
        <v>919</v>
      </c>
      <c r="C759" t="s">
        <v>920</v>
      </c>
      <c r="D759" t="s">
        <v>190</v>
      </c>
      <c r="E759" t="s">
        <v>32</v>
      </c>
      <c r="F759">
        <v>1</v>
      </c>
      <c r="G759">
        <v>350</v>
      </c>
      <c r="H759">
        <v>51</v>
      </c>
      <c r="I759">
        <v>2.4</v>
      </c>
      <c r="J759">
        <v>12.7</v>
      </c>
      <c r="K759">
        <v>85.4</v>
      </c>
      <c r="L759">
        <v>15.3</v>
      </c>
      <c r="M759">
        <v>30</v>
      </c>
      <c r="N759">
        <v>38464</v>
      </c>
      <c r="O759">
        <v>482</v>
      </c>
      <c r="P759">
        <v>2158100</v>
      </c>
      <c r="Q759">
        <v>2737700</v>
      </c>
      <c r="R759">
        <v>-579600</v>
      </c>
      <c r="S759">
        <v>6166</v>
      </c>
      <c r="T759">
        <v>7822</v>
      </c>
      <c r="U759">
        <v>-1656</v>
      </c>
      <c r="V759">
        <v>244</v>
      </c>
      <c r="W759">
        <v>3.1194068013295801</v>
      </c>
      <c r="X759">
        <v>1.0217320791436899</v>
      </c>
      <c r="Y759">
        <v>45.1</v>
      </c>
      <c r="Z759">
        <v>1</v>
      </c>
      <c r="AA759">
        <v>0</v>
      </c>
      <c r="AB759">
        <v>1</v>
      </c>
      <c r="AC75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3274-DDD5-46BE-B605-AF7118A0DD61}">
  <dimension ref="A1:L759"/>
  <sheetViews>
    <sheetView zoomScale="64" workbookViewId="0">
      <selection activeCell="H2" sqref="H2:L12"/>
    </sheetView>
  </sheetViews>
  <sheetFormatPr defaultRowHeight="14.5" x14ac:dyDescent="0.35"/>
  <cols>
    <col min="3" max="3" width="10.453125" customWidth="1"/>
    <col min="8" max="8" width="10.26953125" customWidth="1"/>
    <col min="9" max="9" width="6.08984375" customWidth="1"/>
    <col min="10" max="10" width="9.90625" customWidth="1"/>
    <col min="11" max="11" width="6.90625" customWidth="1"/>
    <col min="12" max="12" width="5.7265625" customWidth="1"/>
  </cols>
  <sheetData>
    <row r="1" spans="1:12" x14ac:dyDescent="0.35">
      <c r="A1" t="s">
        <v>0</v>
      </c>
      <c r="B1" t="s">
        <v>6</v>
      </c>
      <c r="C1" t="s">
        <v>11</v>
      </c>
      <c r="D1" t="s">
        <v>13</v>
      </c>
      <c r="E1" t="s">
        <v>16</v>
      </c>
    </row>
    <row r="2" spans="1:12" x14ac:dyDescent="0.35">
      <c r="A2">
        <v>100049</v>
      </c>
      <c r="B2">
        <v>1227</v>
      </c>
      <c r="C2">
        <v>14</v>
      </c>
      <c r="D2">
        <v>49579</v>
      </c>
      <c r="E2">
        <v>10712937</v>
      </c>
      <c r="H2" s="18" t="s">
        <v>1025</v>
      </c>
      <c r="I2" s="52"/>
      <c r="J2" s="52"/>
      <c r="K2" s="52"/>
      <c r="L2" s="53"/>
    </row>
    <row r="3" spans="1:12" x14ac:dyDescent="0.35">
      <c r="A3">
        <v>100050</v>
      </c>
      <c r="B3">
        <v>1114</v>
      </c>
      <c r="C3">
        <v>12.3</v>
      </c>
      <c r="D3">
        <v>42520</v>
      </c>
      <c r="E3">
        <v>8571116</v>
      </c>
      <c r="H3" s="116"/>
      <c r="I3" s="115" t="s">
        <v>6</v>
      </c>
      <c r="J3" s="115" t="s">
        <v>11</v>
      </c>
      <c r="K3" s="115" t="s">
        <v>13</v>
      </c>
      <c r="L3" s="114" t="s">
        <v>16</v>
      </c>
    </row>
    <row r="4" spans="1:12" x14ac:dyDescent="0.35">
      <c r="A4">
        <v>100051</v>
      </c>
      <c r="B4">
        <v>831</v>
      </c>
      <c r="C4">
        <v>14.9</v>
      </c>
      <c r="D4">
        <v>43812</v>
      </c>
      <c r="E4">
        <v>7803921</v>
      </c>
      <c r="H4" s="23" t="s">
        <v>6</v>
      </c>
      <c r="I4" s="113">
        <v>1</v>
      </c>
      <c r="J4" s="113"/>
      <c r="K4" s="113"/>
      <c r="L4" s="112"/>
    </row>
    <row r="5" spans="1:12" x14ac:dyDescent="0.35">
      <c r="A5">
        <v>100052</v>
      </c>
      <c r="B5">
        <v>1205</v>
      </c>
      <c r="C5">
        <v>13.5</v>
      </c>
      <c r="D5">
        <v>44444</v>
      </c>
      <c r="E5">
        <v>9740015</v>
      </c>
      <c r="H5" s="23" t="s">
        <v>11</v>
      </c>
      <c r="I5" s="113">
        <v>0.23777853559020412</v>
      </c>
      <c r="J5" s="113">
        <v>1</v>
      </c>
      <c r="K5" s="113"/>
      <c r="L5" s="112"/>
    </row>
    <row r="6" spans="1:12" x14ac:dyDescent="0.35">
      <c r="A6">
        <v>100053</v>
      </c>
      <c r="B6">
        <v>974</v>
      </c>
      <c r="C6">
        <v>13.2</v>
      </c>
      <c r="D6">
        <v>45657</v>
      </c>
      <c r="E6">
        <v>8208872</v>
      </c>
      <c r="H6" s="23" t="s">
        <v>13</v>
      </c>
      <c r="I6" s="113">
        <v>7.5946015287828364E-2</v>
      </c>
      <c r="J6" s="113">
        <v>-0.13553854571292337</v>
      </c>
      <c r="K6" s="113">
        <v>1</v>
      </c>
      <c r="L6" s="112"/>
    </row>
    <row r="7" spans="1:12" x14ac:dyDescent="0.35">
      <c r="A7">
        <v>100054</v>
      </c>
      <c r="B7">
        <v>1006</v>
      </c>
      <c r="C7">
        <v>15.3</v>
      </c>
      <c r="D7">
        <v>46798</v>
      </c>
      <c r="E7">
        <v>6827722</v>
      </c>
      <c r="H7" s="26" t="s">
        <v>16</v>
      </c>
      <c r="I7" s="111">
        <v>0.87012906189203332</v>
      </c>
      <c r="J7" s="111">
        <v>-2.9300244909910841E-2</v>
      </c>
      <c r="K7" s="111">
        <v>0.30283578594933802</v>
      </c>
      <c r="L7" s="110">
        <v>1</v>
      </c>
    </row>
    <row r="8" spans="1:12" x14ac:dyDescent="0.35">
      <c r="A8">
        <v>100055</v>
      </c>
      <c r="B8">
        <v>627</v>
      </c>
      <c r="C8">
        <v>14.6</v>
      </c>
      <c r="D8">
        <v>48574</v>
      </c>
      <c r="E8">
        <v>5236077</v>
      </c>
      <c r="H8" s="23" t="s">
        <v>956</v>
      </c>
      <c r="L8" s="8"/>
    </row>
    <row r="9" spans="1:12" x14ac:dyDescent="0.35">
      <c r="A9">
        <v>100056</v>
      </c>
      <c r="B9">
        <v>858</v>
      </c>
      <c r="C9">
        <v>13</v>
      </c>
      <c r="D9">
        <v>49514</v>
      </c>
      <c r="E9">
        <v>6834828</v>
      </c>
      <c r="H9" s="109" t="s">
        <v>1024</v>
      </c>
      <c r="I9" s="32"/>
      <c r="J9" s="32"/>
      <c r="K9" s="32"/>
      <c r="L9" s="108"/>
    </row>
    <row r="10" spans="1:12" x14ac:dyDescent="0.35">
      <c r="A10">
        <v>100059</v>
      </c>
      <c r="B10">
        <v>1134</v>
      </c>
      <c r="C10">
        <v>14.3</v>
      </c>
      <c r="D10">
        <v>47084</v>
      </c>
      <c r="E10">
        <v>7680582</v>
      </c>
      <c r="H10" s="109" t="s">
        <v>1023</v>
      </c>
      <c r="I10" s="32"/>
      <c r="J10" s="32"/>
      <c r="K10" s="32"/>
      <c r="L10" s="108"/>
    </row>
    <row r="11" spans="1:12" x14ac:dyDescent="0.35">
      <c r="A11">
        <v>100182</v>
      </c>
      <c r="B11">
        <v>1026</v>
      </c>
      <c r="C11">
        <v>17.399999999999999</v>
      </c>
      <c r="D11">
        <v>45371</v>
      </c>
      <c r="E11">
        <v>7228170</v>
      </c>
      <c r="H11" s="109" t="s">
        <v>1022</v>
      </c>
      <c r="I11" s="32"/>
      <c r="J11" s="32"/>
      <c r="K11" s="32"/>
      <c r="L11" s="108"/>
    </row>
    <row r="12" spans="1:12" x14ac:dyDescent="0.35">
      <c r="A12">
        <v>100183</v>
      </c>
      <c r="B12">
        <v>1452</v>
      </c>
      <c r="C12">
        <v>14.1</v>
      </c>
      <c r="D12">
        <v>42890</v>
      </c>
      <c r="E12">
        <v>10811592</v>
      </c>
      <c r="H12" s="107" t="s">
        <v>1021</v>
      </c>
      <c r="I12" s="106"/>
      <c r="J12" s="106"/>
      <c r="K12" s="106"/>
      <c r="L12" s="105"/>
    </row>
    <row r="13" spans="1:12" x14ac:dyDescent="0.35">
      <c r="A13">
        <v>100190</v>
      </c>
      <c r="B13">
        <v>1808</v>
      </c>
      <c r="C13">
        <v>15.5</v>
      </c>
      <c r="D13">
        <v>45755</v>
      </c>
      <c r="E13">
        <v>15156464</v>
      </c>
    </row>
    <row r="14" spans="1:12" x14ac:dyDescent="0.35">
      <c r="A14">
        <v>100192</v>
      </c>
      <c r="B14">
        <v>1302</v>
      </c>
      <c r="C14">
        <v>14.9</v>
      </c>
      <c r="D14">
        <v>46057</v>
      </c>
      <c r="E14">
        <v>10100916</v>
      </c>
    </row>
    <row r="15" spans="1:12" x14ac:dyDescent="0.35">
      <c r="A15">
        <v>100193</v>
      </c>
      <c r="B15">
        <v>620</v>
      </c>
      <c r="C15">
        <v>14.4</v>
      </c>
      <c r="D15">
        <v>45236</v>
      </c>
      <c r="E15">
        <v>3926460</v>
      </c>
    </row>
    <row r="16" spans="1:12" x14ac:dyDescent="0.35">
      <c r="A16">
        <v>100277</v>
      </c>
      <c r="B16">
        <v>969</v>
      </c>
      <c r="C16">
        <v>12.2</v>
      </c>
      <c r="D16">
        <v>43620</v>
      </c>
      <c r="E16">
        <v>8360532</v>
      </c>
    </row>
    <row r="17" spans="1:5" x14ac:dyDescent="0.35">
      <c r="A17">
        <v>100279</v>
      </c>
      <c r="B17">
        <v>1583</v>
      </c>
      <c r="C17">
        <v>14.1</v>
      </c>
      <c r="D17">
        <v>44205</v>
      </c>
      <c r="E17">
        <v>12781142</v>
      </c>
    </row>
    <row r="18" spans="1:5" x14ac:dyDescent="0.35">
      <c r="A18">
        <v>100282</v>
      </c>
      <c r="B18">
        <v>741</v>
      </c>
      <c r="C18">
        <v>13</v>
      </c>
      <c r="D18">
        <v>49131</v>
      </c>
      <c r="E18">
        <v>6156228</v>
      </c>
    </row>
    <row r="19" spans="1:5" x14ac:dyDescent="0.35">
      <c r="A19">
        <v>100284</v>
      </c>
      <c r="B19">
        <v>825</v>
      </c>
      <c r="C19">
        <v>13.7</v>
      </c>
      <c r="D19">
        <v>48436</v>
      </c>
      <c r="E19">
        <v>7737675</v>
      </c>
    </row>
    <row r="20" spans="1:5" x14ac:dyDescent="0.35">
      <c r="A20">
        <v>100285</v>
      </c>
      <c r="B20">
        <v>1071</v>
      </c>
      <c r="C20">
        <v>12.5</v>
      </c>
      <c r="D20">
        <v>43236</v>
      </c>
      <c r="E20">
        <v>9432297</v>
      </c>
    </row>
    <row r="21" spans="1:5" x14ac:dyDescent="0.35">
      <c r="A21">
        <v>100453</v>
      </c>
      <c r="B21">
        <v>819</v>
      </c>
      <c r="C21">
        <v>13.2</v>
      </c>
      <c r="D21">
        <v>46732</v>
      </c>
      <c r="E21">
        <v>7186725</v>
      </c>
    </row>
    <row r="22" spans="1:5" x14ac:dyDescent="0.35">
      <c r="A22">
        <v>100455</v>
      </c>
      <c r="B22">
        <v>754</v>
      </c>
      <c r="C22">
        <v>12.7</v>
      </c>
      <c r="D22">
        <v>43594</v>
      </c>
      <c r="E22">
        <v>5872906</v>
      </c>
    </row>
    <row r="23" spans="1:5" x14ac:dyDescent="0.35">
      <c r="A23">
        <v>100457</v>
      </c>
      <c r="B23">
        <v>843</v>
      </c>
      <c r="C23">
        <v>16</v>
      </c>
      <c r="D23">
        <v>51137</v>
      </c>
      <c r="E23">
        <v>6755802</v>
      </c>
    </row>
    <row r="24" spans="1:5" x14ac:dyDescent="0.35">
      <c r="A24">
        <v>100458</v>
      </c>
      <c r="B24">
        <v>918</v>
      </c>
      <c r="C24">
        <v>13.2</v>
      </c>
      <c r="D24">
        <v>46569</v>
      </c>
      <c r="E24">
        <v>7123680</v>
      </c>
    </row>
    <row r="25" spans="1:5" x14ac:dyDescent="0.35">
      <c r="A25">
        <v>100459</v>
      </c>
      <c r="B25">
        <v>1089</v>
      </c>
      <c r="C25">
        <v>16.3</v>
      </c>
      <c r="D25">
        <v>49167</v>
      </c>
      <c r="E25">
        <v>7517367</v>
      </c>
    </row>
    <row r="26" spans="1:5" x14ac:dyDescent="0.35">
      <c r="A26">
        <v>100502</v>
      </c>
      <c r="B26">
        <v>616</v>
      </c>
      <c r="C26">
        <v>13.7</v>
      </c>
      <c r="D26">
        <v>46016</v>
      </c>
      <c r="E26">
        <v>4855928</v>
      </c>
    </row>
    <row r="27" spans="1:5" x14ac:dyDescent="0.35">
      <c r="A27">
        <v>100503</v>
      </c>
      <c r="B27">
        <v>431</v>
      </c>
      <c r="C27">
        <v>13.1</v>
      </c>
      <c r="D27">
        <v>42649</v>
      </c>
      <c r="E27">
        <v>3633761</v>
      </c>
    </row>
    <row r="28" spans="1:5" x14ac:dyDescent="0.35">
      <c r="A28">
        <v>100624</v>
      </c>
      <c r="B28">
        <v>845</v>
      </c>
      <c r="C28">
        <v>12.8</v>
      </c>
      <c r="D28">
        <v>45850</v>
      </c>
      <c r="E28">
        <v>7285590</v>
      </c>
    </row>
    <row r="29" spans="1:5" x14ac:dyDescent="0.35">
      <c r="A29">
        <v>100625</v>
      </c>
      <c r="B29">
        <v>797</v>
      </c>
      <c r="C29">
        <v>13.3</v>
      </c>
      <c r="D29">
        <v>43069</v>
      </c>
      <c r="E29">
        <v>7677501</v>
      </c>
    </row>
    <row r="30" spans="1:5" x14ac:dyDescent="0.35">
      <c r="A30">
        <v>100627</v>
      </c>
      <c r="B30">
        <v>415</v>
      </c>
      <c r="C30">
        <v>12.8</v>
      </c>
      <c r="D30">
        <v>42404</v>
      </c>
      <c r="E30">
        <v>4066585</v>
      </c>
    </row>
    <row r="31" spans="1:5" x14ac:dyDescent="0.35">
      <c r="A31">
        <v>100637</v>
      </c>
      <c r="B31">
        <v>942</v>
      </c>
      <c r="C31">
        <v>15.7</v>
      </c>
      <c r="D31">
        <v>46288</v>
      </c>
      <c r="E31">
        <v>6977394</v>
      </c>
    </row>
    <row r="32" spans="1:5" x14ac:dyDescent="0.35">
      <c r="A32">
        <v>100638</v>
      </c>
      <c r="B32">
        <v>1207</v>
      </c>
      <c r="C32">
        <v>13</v>
      </c>
      <c r="D32">
        <v>46132</v>
      </c>
      <c r="E32">
        <v>8788167</v>
      </c>
    </row>
    <row r="33" spans="1:5" x14ac:dyDescent="0.35">
      <c r="A33">
        <v>100642</v>
      </c>
      <c r="B33">
        <v>615</v>
      </c>
      <c r="C33">
        <v>12.5</v>
      </c>
      <c r="D33">
        <v>47149</v>
      </c>
      <c r="E33">
        <v>5552835</v>
      </c>
    </row>
    <row r="34" spans="1:5" x14ac:dyDescent="0.35">
      <c r="A34">
        <v>100740</v>
      </c>
      <c r="B34">
        <v>892</v>
      </c>
      <c r="C34">
        <v>12.3</v>
      </c>
      <c r="D34">
        <v>42211</v>
      </c>
      <c r="E34">
        <v>7612328</v>
      </c>
    </row>
    <row r="35" spans="1:5" x14ac:dyDescent="0.35">
      <c r="A35">
        <v>100741</v>
      </c>
      <c r="B35">
        <v>1313</v>
      </c>
      <c r="C35">
        <v>14.4</v>
      </c>
      <c r="D35">
        <v>45145</v>
      </c>
      <c r="E35">
        <v>8983546</v>
      </c>
    </row>
    <row r="36" spans="1:5" x14ac:dyDescent="0.35">
      <c r="A36">
        <v>100742</v>
      </c>
      <c r="B36">
        <v>879</v>
      </c>
      <c r="C36">
        <v>14.9</v>
      </c>
      <c r="D36">
        <v>43343</v>
      </c>
      <c r="E36">
        <v>7904847</v>
      </c>
    </row>
    <row r="37" spans="1:5" x14ac:dyDescent="0.35">
      <c r="A37">
        <v>100743</v>
      </c>
      <c r="B37">
        <v>1344</v>
      </c>
      <c r="C37">
        <v>15.1</v>
      </c>
      <c r="D37">
        <v>42836</v>
      </c>
      <c r="E37">
        <v>9799104</v>
      </c>
    </row>
    <row r="38" spans="1:5" x14ac:dyDescent="0.35">
      <c r="A38">
        <v>100745</v>
      </c>
      <c r="B38">
        <v>1377</v>
      </c>
      <c r="C38">
        <v>17.2</v>
      </c>
      <c r="D38">
        <v>46163</v>
      </c>
      <c r="E38">
        <v>10342647</v>
      </c>
    </row>
    <row r="39" spans="1:5" x14ac:dyDescent="0.35">
      <c r="A39">
        <v>100747</v>
      </c>
      <c r="B39">
        <v>861</v>
      </c>
      <c r="C39">
        <v>16.8</v>
      </c>
      <c r="D39">
        <v>42253</v>
      </c>
      <c r="E39">
        <v>7157493</v>
      </c>
    </row>
    <row r="40" spans="1:5" x14ac:dyDescent="0.35">
      <c r="A40">
        <v>100748</v>
      </c>
      <c r="B40">
        <v>687</v>
      </c>
      <c r="C40">
        <v>11.5</v>
      </c>
      <c r="D40">
        <v>45766</v>
      </c>
      <c r="E40">
        <v>5538594</v>
      </c>
    </row>
    <row r="41" spans="1:5" x14ac:dyDescent="0.35">
      <c r="A41">
        <v>100749</v>
      </c>
      <c r="B41">
        <v>743</v>
      </c>
      <c r="C41">
        <v>14.7</v>
      </c>
      <c r="D41">
        <v>40663</v>
      </c>
      <c r="E41">
        <v>6121577</v>
      </c>
    </row>
    <row r="42" spans="1:5" x14ac:dyDescent="0.35">
      <c r="A42">
        <v>100750</v>
      </c>
      <c r="B42">
        <v>879</v>
      </c>
      <c r="C42">
        <v>15.7</v>
      </c>
      <c r="D42">
        <v>50203</v>
      </c>
      <c r="E42">
        <v>6185523</v>
      </c>
    </row>
    <row r="43" spans="1:5" x14ac:dyDescent="0.35">
      <c r="A43">
        <v>100752</v>
      </c>
      <c r="B43">
        <v>766</v>
      </c>
      <c r="C43">
        <v>13</v>
      </c>
      <c r="D43">
        <v>43500</v>
      </c>
      <c r="E43">
        <v>6078976</v>
      </c>
    </row>
    <row r="44" spans="1:5" x14ac:dyDescent="0.35">
      <c r="A44">
        <v>100849</v>
      </c>
      <c r="B44">
        <v>793</v>
      </c>
      <c r="C44">
        <v>12.3</v>
      </c>
      <c r="D44">
        <v>44624</v>
      </c>
      <c r="E44">
        <v>6693713</v>
      </c>
    </row>
    <row r="45" spans="1:5" x14ac:dyDescent="0.35">
      <c r="A45">
        <v>100857</v>
      </c>
      <c r="B45">
        <v>675</v>
      </c>
      <c r="C45">
        <v>10.6</v>
      </c>
      <c r="D45">
        <v>44724</v>
      </c>
      <c r="E45">
        <v>6459750</v>
      </c>
    </row>
    <row r="46" spans="1:5" x14ac:dyDescent="0.35">
      <c r="A46">
        <v>100859</v>
      </c>
      <c r="B46">
        <v>602</v>
      </c>
      <c r="C46">
        <v>11.2</v>
      </c>
      <c r="D46">
        <v>49720</v>
      </c>
      <c r="E46">
        <v>5560072</v>
      </c>
    </row>
    <row r="47" spans="1:5" x14ac:dyDescent="0.35">
      <c r="A47">
        <v>100965</v>
      </c>
      <c r="B47">
        <v>735</v>
      </c>
      <c r="C47">
        <v>12.7</v>
      </c>
      <c r="D47">
        <v>47286</v>
      </c>
      <c r="E47">
        <v>8208480</v>
      </c>
    </row>
    <row r="48" spans="1:5" x14ac:dyDescent="0.35">
      <c r="A48">
        <v>100966</v>
      </c>
      <c r="B48">
        <v>955</v>
      </c>
      <c r="C48">
        <v>13.9</v>
      </c>
      <c r="D48">
        <v>45308</v>
      </c>
      <c r="E48">
        <v>10868855</v>
      </c>
    </row>
    <row r="49" spans="1:5" x14ac:dyDescent="0.35">
      <c r="A49">
        <v>100967</v>
      </c>
      <c r="B49">
        <v>1488</v>
      </c>
      <c r="C49">
        <v>14.1</v>
      </c>
      <c r="D49">
        <v>45464</v>
      </c>
      <c r="E49">
        <v>13006608</v>
      </c>
    </row>
    <row r="50" spans="1:5" x14ac:dyDescent="0.35">
      <c r="A50">
        <v>100972</v>
      </c>
      <c r="B50">
        <v>815</v>
      </c>
      <c r="C50">
        <v>13.5</v>
      </c>
      <c r="D50">
        <v>44887</v>
      </c>
      <c r="E50">
        <v>7115765</v>
      </c>
    </row>
    <row r="51" spans="1:5" x14ac:dyDescent="0.35">
      <c r="A51">
        <v>100973</v>
      </c>
      <c r="B51">
        <v>1265</v>
      </c>
      <c r="C51">
        <v>13.7</v>
      </c>
      <c r="D51">
        <v>46350</v>
      </c>
      <c r="E51">
        <v>11238260</v>
      </c>
    </row>
    <row r="52" spans="1:5" x14ac:dyDescent="0.35">
      <c r="A52">
        <v>100974</v>
      </c>
      <c r="B52">
        <v>1109</v>
      </c>
      <c r="C52">
        <v>11.9</v>
      </c>
      <c r="D52">
        <v>46086</v>
      </c>
      <c r="E52">
        <v>10688542</v>
      </c>
    </row>
    <row r="53" spans="1:5" x14ac:dyDescent="0.35">
      <c r="A53">
        <v>100975</v>
      </c>
      <c r="B53">
        <v>1488</v>
      </c>
      <c r="C53">
        <v>13.1</v>
      </c>
      <c r="D53">
        <v>45717</v>
      </c>
      <c r="E53">
        <v>13086960</v>
      </c>
    </row>
    <row r="54" spans="1:5" x14ac:dyDescent="0.35">
      <c r="A54">
        <v>100977</v>
      </c>
      <c r="B54">
        <v>1499</v>
      </c>
      <c r="C54">
        <v>11.9</v>
      </c>
      <c r="D54">
        <v>41513</v>
      </c>
      <c r="E54">
        <v>11951527</v>
      </c>
    </row>
    <row r="55" spans="1:5" x14ac:dyDescent="0.35">
      <c r="A55">
        <v>100978</v>
      </c>
      <c r="B55">
        <v>890</v>
      </c>
      <c r="C55">
        <v>8.1</v>
      </c>
      <c r="D55">
        <v>44857</v>
      </c>
      <c r="E55">
        <v>7169840</v>
      </c>
    </row>
    <row r="56" spans="1:5" x14ac:dyDescent="0.35">
      <c r="A56">
        <v>100979</v>
      </c>
      <c r="B56">
        <v>668</v>
      </c>
      <c r="C56">
        <v>12</v>
      </c>
      <c r="D56">
        <v>49007</v>
      </c>
      <c r="E56">
        <v>5769516</v>
      </c>
    </row>
    <row r="57" spans="1:5" x14ac:dyDescent="0.35">
      <c r="A57">
        <v>101053</v>
      </c>
      <c r="B57">
        <v>1229</v>
      </c>
      <c r="C57">
        <v>13.7</v>
      </c>
      <c r="D57">
        <v>44020</v>
      </c>
      <c r="E57">
        <v>8617748</v>
      </c>
    </row>
    <row r="58" spans="1:5" x14ac:dyDescent="0.35">
      <c r="A58">
        <v>101154</v>
      </c>
      <c r="B58">
        <v>959</v>
      </c>
      <c r="C58">
        <v>11.8</v>
      </c>
      <c r="D58">
        <v>43988</v>
      </c>
      <c r="E58">
        <v>7897365</v>
      </c>
    </row>
    <row r="59" spans="1:5" x14ac:dyDescent="0.35">
      <c r="A59">
        <v>101243</v>
      </c>
      <c r="B59">
        <v>936</v>
      </c>
      <c r="C59">
        <v>12.6</v>
      </c>
      <c r="D59">
        <v>52821</v>
      </c>
      <c r="E59">
        <v>7808112</v>
      </c>
    </row>
    <row r="60" spans="1:5" x14ac:dyDescent="0.35">
      <c r="A60">
        <v>101244</v>
      </c>
      <c r="B60">
        <v>1729</v>
      </c>
      <c r="C60">
        <v>15.8</v>
      </c>
      <c r="D60">
        <v>48750</v>
      </c>
      <c r="E60">
        <v>13344422</v>
      </c>
    </row>
    <row r="61" spans="1:5" x14ac:dyDescent="0.35">
      <c r="A61">
        <v>101245</v>
      </c>
      <c r="B61">
        <v>1845</v>
      </c>
      <c r="C61">
        <v>13.9</v>
      </c>
      <c r="D61">
        <v>41130</v>
      </c>
      <c r="E61">
        <v>12653010</v>
      </c>
    </row>
    <row r="62" spans="1:5" x14ac:dyDescent="0.35">
      <c r="A62">
        <v>101247</v>
      </c>
      <c r="B62">
        <v>1233</v>
      </c>
      <c r="C62">
        <v>15.5</v>
      </c>
      <c r="D62">
        <v>51071</v>
      </c>
      <c r="E62">
        <v>7638435</v>
      </c>
    </row>
    <row r="63" spans="1:5" x14ac:dyDescent="0.35">
      <c r="A63">
        <v>101345</v>
      </c>
      <c r="B63">
        <v>788</v>
      </c>
      <c r="C63">
        <v>13.5</v>
      </c>
      <c r="D63">
        <v>41785</v>
      </c>
      <c r="E63">
        <v>5367068</v>
      </c>
    </row>
    <row r="64" spans="1:5" x14ac:dyDescent="0.35">
      <c r="A64">
        <v>101361</v>
      </c>
      <c r="B64">
        <v>769</v>
      </c>
      <c r="C64">
        <v>15.4</v>
      </c>
      <c r="D64">
        <v>43460</v>
      </c>
      <c r="E64">
        <v>4706280</v>
      </c>
    </row>
    <row r="65" spans="1:5" x14ac:dyDescent="0.35">
      <c r="A65">
        <v>101362</v>
      </c>
      <c r="B65">
        <v>1154</v>
      </c>
      <c r="C65">
        <v>14.4</v>
      </c>
      <c r="D65">
        <v>41056</v>
      </c>
      <c r="E65">
        <v>6508560</v>
      </c>
    </row>
    <row r="66" spans="1:5" x14ac:dyDescent="0.35">
      <c r="A66">
        <v>101364</v>
      </c>
      <c r="B66">
        <v>1107</v>
      </c>
      <c r="C66">
        <v>15.5</v>
      </c>
      <c r="D66">
        <v>39285</v>
      </c>
      <c r="E66">
        <v>6580008</v>
      </c>
    </row>
    <row r="67" spans="1:5" x14ac:dyDescent="0.35">
      <c r="A67">
        <v>101564</v>
      </c>
      <c r="B67">
        <v>758</v>
      </c>
      <c r="C67">
        <v>11.6</v>
      </c>
      <c r="D67">
        <v>37900</v>
      </c>
      <c r="E67">
        <v>5744124</v>
      </c>
    </row>
    <row r="68" spans="1:5" x14ac:dyDescent="0.35">
      <c r="A68">
        <v>101676</v>
      </c>
      <c r="B68">
        <v>1065</v>
      </c>
      <c r="C68">
        <v>18.100000000000001</v>
      </c>
      <c r="D68">
        <v>40992</v>
      </c>
      <c r="E68">
        <v>5316480</v>
      </c>
    </row>
    <row r="69" spans="1:5" x14ac:dyDescent="0.35">
      <c r="A69">
        <v>101811</v>
      </c>
      <c r="B69">
        <v>796</v>
      </c>
      <c r="C69">
        <v>15.3</v>
      </c>
      <c r="D69">
        <v>42009</v>
      </c>
      <c r="E69">
        <v>4572224</v>
      </c>
    </row>
    <row r="70" spans="1:5" x14ac:dyDescent="0.35">
      <c r="A70">
        <v>101813</v>
      </c>
      <c r="B70">
        <v>653</v>
      </c>
      <c r="C70">
        <v>17.399999999999999</v>
      </c>
      <c r="D70">
        <v>39458</v>
      </c>
      <c r="E70">
        <v>3982647</v>
      </c>
    </row>
    <row r="71" spans="1:5" x14ac:dyDescent="0.35">
      <c r="A71">
        <v>101814</v>
      </c>
      <c r="B71">
        <v>670</v>
      </c>
      <c r="C71">
        <v>14</v>
      </c>
      <c r="D71">
        <v>41438</v>
      </c>
      <c r="E71">
        <v>4326860</v>
      </c>
    </row>
    <row r="72" spans="1:5" x14ac:dyDescent="0.35">
      <c r="A72">
        <v>101821</v>
      </c>
      <c r="B72">
        <v>831</v>
      </c>
      <c r="C72">
        <v>18</v>
      </c>
      <c r="D72">
        <v>34802</v>
      </c>
      <c r="E72">
        <v>5029212</v>
      </c>
    </row>
    <row r="73" spans="1:5" x14ac:dyDescent="0.35">
      <c r="A73">
        <v>101823</v>
      </c>
      <c r="B73">
        <v>1049</v>
      </c>
      <c r="C73">
        <v>15.4</v>
      </c>
      <c r="D73">
        <v>44222</v>
      </c>
      <c r="E73">
        <v>5782088</v>
      </c>
    </row>
    <row r="74" spans="1:5" x14ac:dyDescent="0.35">
      <c r="A74">
        <v>101928</v>
      </c>
      <c r="B74">
        <v>1136</v>
      </c>
      <c r="C74">
        <v>16.7</v>
      </c>
      <c r="D74">
        <v>46213</v>
      </c>
      <c r="E74">
        <v>7188608</v>
      </c>
    </row>
    <row r="75" spans="1:5" x14ac:dyDescent="0.35">
      <c r="A75">
        <v>101934</v>
      </c>
      <c r="B75">
        <v>1860</v>
      </c>
      <c r="C75">
        <v>14.9</v>
      </c>
      <c r="D75">
        <v>47163</v>
      </c>
      <c r="E75">
        <v>10488540</v>
      </c>
    </row>
    <row r="76" spans="1:5" x14ac:dyDescent="0.35">
      <c r="A76">
        <v>101939</v>
      </c>
      <c r="B76">
        <v>1360</v>
      </c>
      <c r="C76">
        <v>14.2</v>
      </c>
      <c r="D76">
        <v>42965</v>
      </c>
      <c r="E76">
        <v>9559440</v>
      </c>
    </row>
    <row r="77" spans="1:5" x14ac:dyDescent="0.35">
      <c r="A77">
        <v>101940</v>
      </c>
      <c r="B77">
        <v>1810</v>
      </c>
      <c r="C77">
        <v>14.7</v>
      </c>
      <c r="D77">
        <v>44492</v>
      </c>
      <c r="E77">
        <v>11726990</v>
      </c>
    </row>
    <row r="78" spans="1:5" x14ac:dyDescent="0.35">
      <c r="A78">
        <v>101941</v>
      </c>
      <c r="B78">
        <v>1348</v>
      </c>
      <c r="C78">
        <v>14.5</v>
      </c>
      <c r="D78">
        <v>46120</v>
      </c>
      <c r="E78">
        <v>8945328</v>
      </c>
    </row>
    <row r="79" spans="1:5" x14ac:dyDescent="0.35">
      <c r="A79">
        <v>101943</v>
      </c>
      <c r="B79">
        <v>857</v>
      </c>
      <c r="C79">
        <v>17.100000000000001</v>
      </c>
      <c r="D79">
        <v>43032</v>
      </c>
      <c r="E79">
        <v>5920156</v>
      </c>
    </row>
    <row r="80" spans="1:5" x14ac:dyDescent="0.35">
      <c r="A80">
        <v>102045</v>
      </c>
      <c r="B80">
        <v>1569</v>
      </c>
      <c r="C80">
        <v>14.6</v>
      </c>
      <c r="D80">
        <v>41859</v>
      </c>
      <c r="E80">
        <v>9605418</v>
      </c>
    </row>
    <row r="81" spans="1:5" x14ac:dyDescent="0.35">
      <c r="A81">
        <v>102048</v>
      </c>
      <c r="B81">
        <v>1116</v>
      </c>
      <c r="C81">
        <v>14.3</v>
      </c>
      <c r="D81">
        <v>41140</v>
      </c>
      <c r="E81">
        <v>6893532</v>
      </c>
    </row>
    <row r="82" spans="1:5" x14ac:dyDescent="0.35">
      <c r="A82">
        <v>102049</v>
      </c>
      <c r="B82">
        <v>1269</v>
      </c>
      <c r="C82">
        <v>15.1</v>
      </c>
      <c r="D82">
        <v>41142</v>
      </c>
      <c r="E82">
        <v>8015004</v>
      </c>
    </row>
    <row r="83" spans="1:5" x14ac:dyDescent="0.35">
      <c r="A83">
        <v>102052</v>
      </c>
      <c r="B83">
        <v>715</v>
      </c>
      <c r="C83">
        <v>17.5</v>
      </c>
      <c r="D83">
        <v>44154</v>
      </c>
      <c r="E83">
        <v>5101525</v>
      </c>
    </row>
    <row r="84" spans="1:5" x14ac:dyDescent="0.35">
      <c r="A84">
        <v>102053</v>
      </c>
      <c r="B84">
        <v>1013</v>
      </c>
      <c r="C84">
        <v>15.9</v>
      </c>
      <c r="D84">
        <v>42670</v>
      </c>
      <c r="E84">
        <v>6331250</v>
      </c>
    </row>
    <row r="85" spans="1:5" x14ac:dyDescent="0.35">
      <c r="A85">
        <v>102055</v>
      </c>
      <c r="B85">
        <v>1367</v>
      </c>
      <c r="C85">
        <v>16</v>
      </c>
      <c r="D85">
        <v>42942</v>
      </c>
      <c r="E85">
        <v>7964142</v>
      </c>
    </row>
    <row r="86" spans="1:5" x14ac:dyDescent="0.35">
      <c r="A86">
        <v>102056</v>
      </c>
      <c r="B86">
        <v>686</v>
      </c>
      <c r="C86">
        <v>15.9</v>
      </c>
      <c r="D86">
        <v>48205</v>
      </c>
      <c r="E86">
        <v>4577678</v>
      </c>
    </row>
    <row r="87" spans="1:5" x14ac:dyDescent="0.35">
      <c r="A87">
        <v>102153</v>
      </c>
      <c r="B87">
        <v>948</v>
      </c>
      <c r="C87">
        <v>13.1</v>
      </c>
      <c r="D87">
        <v>44144</v>
      </c>
      <c r="E87">
        <v>6912816</v>
      </c>
    </row>
    <row r="88" spans="1:5" x14ac:dyDescent="0.35">
      <c r="A88">
        <v>102154</v>
      </c>
      <c r="B88">
        <v>1411</v>
      </c>
      <c r="C88">
        <v>16.100000000000001</v>
      </c>
      <c r="D88">
        <v>46926</v>
      </c>
      <c r="E88">
        <v>9594800</v>
      </c>
    </row>
    <row r="89" spans="1:5" x14ac:dyDescent="0.35">
      <c r="A89">
        <v>102156</v>
      </c>
      <c r="B89">
        <v>1642</v>
      </c>
      <c r="C89">
        <v>15.7</v>
      </c>
      <c r="D89">
        <v>47389</v>
      </c>
      <c r="E89">
        <v>10917658</v>
      </c>
    </row>
    <row r="90" spans="1:5" x14ac:dyDescent="0.35">
      <c r="A90">
        <v>102157</v>
      </c>
      <c r="B90">
        <v>1236</v>
      </c>
      <c r="C90">
        <v>10.8</v>
      </c>
      <c r="D90">
        <v>45717</v>
      </c>
      <c r="E90">
        <v>11023884</v>
      </c>
    </row>
    <row r="91" spans="1:5" x14ac:dyDescent="0.35">
      <c r="A91">
        <v>102239</v>
      </c>
      <c r="B91">
        <v>1670</v>
      </c>
      <c r="C91">
        <v>14.3</v>
      </c>
      <c r="D91">
        <v>37223</v>
      </c>
      <c r="E91">
        <v>10905100</v>
      </c>
    </row>
    <row r="92" spans="1:5" x14ac:dyDescent="0.35">
      <c r="A92">
        <v>102449</v>
      </c>
      <c r="B92">
        <v>462</v>
      </c>
      <c r="C92">
        <v>11.1</v>
      </c>
      <c r="D92">
        <v>45933</v>
      </c>
      <c r="E92">
        <v>3874794</v>
      </c>
    </row>
    <row r="93" spans="1:5" x14ac:dyDescent="0.35">
      <c r="A93">
        <v>102451</v>
      </c>
      <c r="B93">
        <v>1041</v>
      </c>
      <c r="C93">
        <v>14.5</v>
      </c>
      <c r="D93">
        <v>43054</v>
      </c>
      <c r="E93">
        <v>7500405</v>
      </c>
    </row>
    <row r="94" spans="1:5" x14ac:dyDescent="0.35">
      <c r="A94">
        <v>102539</v>
      </c>
      <c r="B94">
        <v>1829</v>
      </c>
      <c r="C94">
        <v>15.3</v>
      </c>
      <c r="D94">
        <v>40195</v>
      </c>
      <c r="E94">
        <v>10293612</v>
      </c>
    </row>
    <row r="95" spans="1:5" x14ac:dyDescent="0.35">
      <c r="A95">
        <v>102545</v>
      </c>
      <c r="B95">
        <v>1156</v>
      </c>
      <c r="C95">
        <v>15.9</v>
      </c>
      <c r="D95">
        <v>39454</v>
      </c>
      <c r="E95">
        <v>6848144</v>
      </c>
    </row>
    <row r="96" spans="1:5" x14ac:dyDescent="0.35">
      <c r="A96">
        <v>102599</v>
      </c>
      <c r="B96">
        <v>449</v>
      </c>
      <c r="C96">
        <v>13</v>
      </c>
      <c r="D96">
        <v>41698</v>
      </c>
      <c r="E96">
        <v>3630165</v>
      </c>
    </row>
    <row r="97" spans="1:5" x14ac:dyDescent="0.35">
      <c r="A97">
        <v>102673</v>
      </c>
      <c r="B97">
        <v>1291</v>
      </c>
      <c r="C97">
        <v>14.3</v>
      </c>
      <c r="D97">
        <v>46371</v>
      </c>
      <c r="E97">
        <v>8274019</v>
      </c>
    </row>
    <row r="98" spans="1:5" x14ac:dyDescent="0.35">
      <c r="A98">
        <v>102674</v>
      </c>
      <c r="B98">
        <v>1013</v>
      </c>
      <c r="C98">
        <v>13.9</v>
      </c>
      <c r="D98">
        <v>44315</v>
      </c>
      <c r="E98">
        <v>6805334</v>
      </c>
    </row>
    <row r="99" spans="1:5" x14ac:dyDescent="0.35">
      <c r="A99">
        <v>102679</v>
      </c>
      <c r="B99">
        <v>1261</v>
      </c>
      <c r="C99">
        <v>15.1</v>
      </c>
      <c r="D99">
        <v>44783</v>
      </c>
      <c r="E99">
        <v>9504157</v>
      </c>
    </row>
    <row r="100" spans="1:5" x14ac:dyDescent="0.35">
      <c r="A100">
        <v>102681</v>
      </c>
      <c r="B100">
        <v>1248</v>
      </c>
      <c r="C100">
        <v>17.3</v>
      </c>
      <c r="D100">
        <v>47763</v>
      </c>
      <c r="E100">
        <v>7574112</v>
      </c>
    </row>
    <row r="101" spans="1:5" x14ac:dyDescent="0.35">
      <c r="A101">
        <v>102683</v>
      </c>
      <c r="B101">
        <v>1363</v>
      </c>
      <c r="C101">
        <v>18</v>
      </c>
      <c r="D101">
        <v>47358</v>
      </c>
      <c r="E101">
        <v>7976276</v>
      </c>
    </row>
    <row r="102" spans="1:5" x14ac:dyDescent="0.35">
      <c r="A102">
        <v>102776</v>
      </c>
      <c r="B102">
        <v>1322</v>
      </c>
      <c r="C102">
        <v>14.4</v>
      </c>
      <c r="D102">
        <v>47264</v>
      </c>
      <c r="E102">
        <v>10545594</v>
      </c>
    </row>
    <row r="103" spans="1:5" x14ac:dyDescent="0.35">
      <c r="A103">
        <v>102782</v>
      </c>
      <c r="B103">
        <v>1349</v>
      </c>
      <c r="C103">
        <v>14.3</v>
      </c>
      <c r="D103">
        <v>45541</v>
      </c>
      <c r="E103">
        <v>11006491</v>
      </c>
    </row>
    <row r="104" spans="1:5" x14ac:dyDescent="0.35">
      <c r="A104">
        <v>102784</v>
      </c>
      <c r="B104">
        <v>845</v>
      </c>
      <c r="C104">
        <v>14.8</v>
      </c>
      <c r="D104">
        <v>48533</v>
      </c>
      <c r="E104">
        <v>7632040</v>
      </c>
    </row>
    <row r="105" spans="1:5" x14ac:dyDescent="0.35">
      <c r="A105">
        <v>102786</v>
      </c>
      <c r="B105">
        <v>1365</v>
      </c>
      <c r="C105">
        <v>14.7</v>
      </c>
      <c r="D105">
        <v>49334</v>
      </c>
      <c r="E105">
        <v>10217025</v>
      </c>
    </row>
    <row r="106" spans="1:5" x14ac:dyDescent="0.35">
      <c r="A106">
        <v>102787</v>
      </c>
      <c r="B106">
        <v>1190</v>
      </c>
      <c r="C106">
        <v>14.2</v>
      </c>
      <c r="D106">
        <v>45980</v>
      </c>
      <c r="E106">
        <v>9218930</v>
      </c>
    </row>
    <row r="107" spans="1:5" x14ac:dyDescent="0.35">
      <c r="A107">
        <v>102849</v>
      </c>
      <c r="B107">
        <v>1157</v>
      </c>
      <c r="C107">
        <v>15</v>
      </c>
      <c r="D107">
        <v>43329</v>
      </c>
      <c r="E107">
        <v>6988280</v>
      </c>
    </row>
    <row r="108" spans="1:5" x14ac:dyDescent="0.35">
      <c r="A108">
        <v>102850</v>
      </c>
      <c r="B108">
        <v>937</v>
      </c>
      <c r="C108">
        <v>19</v>
      </c>
      <c r="D108">
        <v>43003</v>
      </c>
      <c r="E108">
        <v>5467395</v>
      </c>
    </row>
    <row r="109" spans="1:5" x14ac:dyDescent="0.35">
      <c r="A109">
        <v>102851</v>
      </c>
      <c r="B109">
        <v>1508</v>
      </c>
      <c r="C109">
        <v>15.9</v>
      </c>
      <c r="D109">
        <v>41105</v>
      </c>
      <c r="E109">
        <v>7930572</v>
      </c>
    </row>
    <row r="110" spans="1:5" x14ac:dyDescent="0.35">
      <c r="A110">
        <v>102852</v>
      </c>
      <c r="B110">
        <v>906</v>
      </c>
      <c r="C110">
        <v>18.8</v>
      </c>
      <c r="D110">
        <v>41481</v>
      </c>
      <c r="E110">
        <v>4585266</v>
      </c>
    </row>
    <row r="111" spans="1:5" x14ac:dyDescent="0.35">
      <c r="A111">
        <v>102854</v>
      </c>
      <c r="B111">
        <v>1616</v>
      </c>
      <c r="C111">
        <v>16</v>
      </c>
      <c r="D111">
        <v>38314</v>
      </c>
      <c r="E111">
        <v>9143328</v>
      </c>
    </row>
    <row r="112" spans="1:5" x14ac:dyDescent="0.35">
      <c r="A112">
        <v>102856</v>
      </c>
      <c r="B112">
        <v>1505</v>
      </c>
      <c r="C112">
        <v>14.2</v>
      </c>
      <c r="D112">
        <v>41178</v>
      </c>
      <c r="E112">
        <v>9540195</v>
      </c>
    </row>
    <row r="113" spans="1:5" x14ac:dyDescent="0.35">
      <c r="A113">
        <v>102857</v>
      </c>
      <c r="B113">
        <v>1291</v>
      </c>
      <c r="C113">
        <v>17.3</v>
      </c>
      <c r="D113">
        <v>40889</v>
      </c>
      <c r="E113">
        <v>6852628</v>
      </c>
    </row>
    <row r="114" spans="1:5" x14ac:dyDescent="0.35">
      <c r="A114">
        <v>102858</v>
      </c>
      <c r="B114">
        <v>1635</v>
      </c>
      <c r="C114">
        <v>14.2</v>
      </c>
      <c r="D114">
        <v>41092</v>
      </c>
      <c r="E114">
        <v>9738060</v>
      </c>
    </row>
    <row r="115" spans="1:5" x14ac:dyDescent="0.35">
      <c r="A115">
        <v>102860</v>
      </c>
      <c r="B115">
        <v>1643</v>
      </c>
      <c r="C115">
        <v>18</v>
      </c>
      <c r="D115">
        <v>47095</v>
      </c>
      <c r="E115">
        <v>8732545</v>
      </c>
    </row>
    <row r="116" spans="1:5" x14ac:dyDescent="0.35">
      <c r="A116">
        <v>102861</v>
      </c>
      <c r="B116">
        <v>974</v>
      </c>
      <c r="C116">
        <v>16.600000000000001</v>
      </c>
      <c r="D116">
        <v>40326</v>
      </c>
      <c r="E116">
        <v>5814780</v>
      </c>
    </row>
    <row r="117" spans="1:5" x14ac:dyDescent="0.35">
      <c r="A117">
        <v>102929</v>
      </c>
      <c r="B117">
        <v>768</v>
      </c>
      <c r="C117">
        <v>16.2</v>
      </c>
      <c r="D117">
        <v>42760</v>
      </c>
      <c r="E117">
        <v>5104128</v>
      </c>
    </row>
    <row r="118" spans="1:5" x14ac:dyDescent="0.35">
      <c r="A118">
        <v>103009</v>
      </c>
      <c r="B118">
        <v>1014</v>
      </c>
      <c r="C118">
        <v>16.5</v>
      </c>
      <c r="D118">
        <v>42800</v>
      </c>
      <c r="E118">
        <v>5765604</v>
      </c>
    </row>
    <row r="119" spans="1:5" x14ac:dyDescent="0.35">
      <c r="A119">
        <v>103013</v>
      </c>
      <c r="B119">
        <v>1253</v>
      </c>
      <c r="C119">
        <v>16.3</v>
      </c>
      <c r="D119">
        <v>40861</v>
      </c>
      <c r="E119">
        <v>6504323</v>
      </c>
    </row>
    <row r="120" spans="1:5" x14ac:dyDescent="0.35">
      <c r="A120">
        <v>103080</v>
      </c>
      <c r="B120">
        <v>1579</v>
      </c>
      <c r="C120">
        <v>16.399999999999999</v>
      </c>
      <c r="D120">
        <v>39455</v>
      </c>
      <c r="E120">
        <v>10160865</v>
      </c>
    </row>
    <row r="121" spans="1:5" x14ac:dyDescent="0.35">
      <c r="A121">
        <v>103094</v>
      </c>
      <c r="B121">
        <v>860</v>
      </c>
      <c r="C121">
        <v>16.100000000000001</v>
      </c>
      <c r="D121">
        <v>41584</v>
      </c>
      <c r="E121">
        <v>7128540</v>
      </c>
    </row>
    <row r="122" spans="1:5" x14ac:dyDescent="0.35">
      <c r="A122">
        <v>103097</v>
      </c>
      <c r="B122">
        <v>1125</v>
      </c>
      <c r="C122">
        <v>14.9</v>
      </c>
      <c r="D122">
        <v>42145</v>
      </c>
      <c r="E122">
        <v>8105625</v>
      </c>
    </row>
    <row r="123" spans="1:5" x14ac:dyDescent="0.35">
      <c r="A123">
        <v>103100</v>
      </c>
      <c r="B123">
        <v>710</v>
      </c>
      <c r="C123">
        <v>15.2</v>
      </c>
      <c r="D123">
        <v>43588</v>
      </c>
      <c r="E123">
        <v>5305120</v>
      </c>
    </row>
    <row r="124" spans="1:5" x14ac:dyDescent="0.35">
      <c r="A124">
        <v>103101</v>
      </c>
      <c r="B124">
        <v>827</v>
      </c>
      <c r="C124">
        <v>14.3</v>
      </c>
      <c r="D124">
        <v>39015</v>
      </c>
      <c r="E124">
        <v>5626081</v>
      </c>
    </row>
    <row r="125" spans="1:5" x14ac:dyDescent="0.35">
      <c r="A125">
        <v>103103</v>
      </c>
      <c r="B125">
        <v>893</v>
      </c>
      <c r="C125">
        <v>14.7</v>
      </c>
      <c r="D125">
        <v>45926</v>
      </c>
      <c r="E125">
        <v>6363518</v>
      </c>
    </row>
    <row r="126" spans="1:5" x14ac:dyDescent="0.35">
      <c r="A126">
        <v>103105</v>
      </c>
      <c r="B126">
        <v>889</v>
      </c>
      <c r="C126">
        <v>14.5</v>
      </c>
      <c r="D126">
        <v>45112</v>
      </c>
      <c r="E126">
        <v>6368796</v>
      </c>
    </row>
    <row r="127" spans="1:5" x14ac:dyDescent="0.35">
      <c r="A127">
        <v>103106</v>
      </c>
      <c r="B127">
        <v>1134</v>
      </c>
      <c r="C127">
        <v>14.1</v>
      </c>
      <c r="D127">
        <v>42017</v>
      </c>
      <c r="E127">
        <v>7116984</v>
      </c>
    </row>
    <row r="128" spans="1:5" x14ac:dyDescent="0.35">
      <c r="A128">
        <v>103483</v>
      </c>
      <c r="B128">
        <v>750</v>
      </c>
      <c r="C128">
        <v>15.7</v>
      </c>
      <c r="D128">
        <v>39381</v>
      </c>
      <c r="E128">
        <v>4693500</v>
      </c>
    </row>
    <row r="129" spans="1:5" x14ac:dyDescent="0.35">
      <c r="A129">
        <v>103486</v>
      </c>
      <c r="B129">
        <v>535</v>
      </c>
      <c r="C129">
        <v>12.6</v>
      </c>
      <c r="D129">
        <v>37909</v>
      </c>
      <c r="E129">
        <v>4209915</v>
      </c>
    </row>
    <row r="130" spans="1:5" x14ac:dyDescent="0.35">
      <c r="A130">
        <v>103493</v>
      </c>
      <c r="B130">
        <v>930</v>
      </c>
      <c r="C130">
        <v>15.4</v>
      </c>
      <c r="D130">
        <v>39941</v>
      </c>
      <c r="E130">
        <v>5984550</v>
      </c>
    </row>
    <row r="131" spans="1:5" x14ac:dyDescent="0.35">
      <c r="A131">
        <v>103497</v>
      </c>
      <c r="B131">
        <v>764</v>
      </c>
      <c r="C131">
        <v>15.1</v>
      </c>
      <c r="D131">
        <v>37946</v>
      </c>
      <c r="E131">
        <v>5220412</v>
      </c>
    </row>
    <row r="132" spans="1:5" x14ac:dyDescent="0.35">
      <c r="A132">
        <v>103498</v>
      </c>
      <c r="B132">
        <v>682</v>
      </c>
      <c r="C132">
        <v>13.2</v>
      </c>
      <c r="D132">
        <v>39888</v>
      </c>
      <c r="E132">
        <v>4999060</v>
      </c>
    </row>
    <row r="133" spans="1:5" x14ac:dyDescent="0.35">
      <c r="A133">
        <v>103499</v>
      </c>
      <c r="B133">
        <v>562</v>
      </c>
      <c r="C133">
        <v>15.2</v>
      </c>
      <c r="D133">
        <v>41313</v>
      </c>
      <c r="E133">
        <v>3756970</v>
      </c>
    </row>
    <row r="134" spans="1:5" x14ac:dyDescent="0.35">
      <c r="A134">
        <v>103500</v>
      </c>
      <c r="B134">
        <v>495</v>
      </c>
      <c r="C134">
        <v>15.1</v>
      </c>
      <c r="D134">
        <v>38956</v>
      </c>
      <c r="E134">
        <v>3698640</v>
      </c>
    </row>
    <row r="135" spans="1:5" x14ac:dyDescent="0.35">
      <c r="A135">
        <v>103501</v>
      </c>
      <c r="B135">
        <v>615</v>
      </c>
      <c r="C135">
        <v>15.1</v>
      </c>
      <c r="D135">
        <v>39881</v>
      </c>
      <c r="E135">
        <v>4298235</v>
      </c>
    </row>
    <row r="136" spans="1:5" x14ac:dyDescent="0.35">
      <c r="A136">
        <v>103503</v>
      </c>
      <c r="B136">
        <v>1193</v>
      </c>
      <c r="C136">
        <v>15.9</v>
      </c>
      <c r="D136">
        <v>35722</v>
      </c>
      <c r="E136">
        <v>8164892</v>
      </c>
    </row>
    <row r="137" spans="1:5" x14ac:dyDescent="0.35">
      <c r="A137">
        <v>103509</v>
      </c>
      <c r="B137">
        <v>1108</v>
      </c>
      <c r="C137">
        <v>12.3</v>
      </c>
      <c r="D137">
        <v>38162</v>
      </c>
      <c r="E137">
        <v>7819156</v>
      </c>
    </row>
    <row r="138" spans="1:5" x14ac:dyDescent="0.35">
      <c r="A138">
        <v>103514</v>
      </c>
      <c r="B138">
        <v>1741</v>
      </c>
      <c r="C138">
        <v>15.2</v>
      </c>
      <c r="D138">
        <v>39582</v>
      </c>
      <c r="E138">
        <v>9770492</v>
      </c>
    </row>
    <row r="139" spans="1:5" x14ac:dyDescent="0.35">
      <c r="A139">
        <v>103519</v>
      </c>
      <c r="B139">
        <v>1230</v>
      </c>
      <c r="C139">
        <v>17</v>
      </c>
      <c r="D139">
        <v>39427</v>
      </c>
      <c r="E139">
        <v>8924880</v>
      </c>
    </row>
    <row r="140" spans="1:5" x14ac:dyDescent="0.35">
      <c r="A140">
        <v>103529</v>
      </c>
      <c r="B140">
        <v>264</v>
      </c>
      <c r="C140">
        <v>12.3</v>
      </c>
      <c r="D140">
        <v>42651</v>
      </c>
      <c r="E140">
        <v>2596440</v>
      </c>
    </row>
    <row r="141" spans="1:5" x14ac:dyDescent="0.35">
      <c r="A141">
        <v>103531</v>
      </c>
      <c r="B141">
        <v>989</v>
      </c>
      <c r="C141">
        <v>15.2</v>
      </c>
      <c r="D141">
        <v>39115</v>
      </c>
      <c r="E141">
        <v>5577960</v>
      </c>
    </row>
    <row r="142" spans="1:5" x14ac:dyDescent="0.35">
      <c r="A142">
        <v>103534</v>
      </c>
      <c r="B142">
        <v>639</v>
      </c>
      <c r="C142">
        <v>14.3</v>
      </c>
      <c r="D142">
        <v>38833</v>
      </c>
      <c r="E142">
        <v>5061519</v>
      </c>
    </row>
    <row r="143" spans="1:5" x14ac:dyDescent="0.35">
      <c r="A143">
        <v>103539</v>
      </c>
      <c r="B143">
        <v>545</v>
      </c>
      <c r="C143">
        <v>13.3</v>
      </c>
      <c r="D143">
        <v>40447</v>
      </c>
      <c r="E143">
        <v>3924545</v>
      </c>
    </row>
    <row r="144" spans="1:5" x14ac:dyDescent="0.35">
      <c r="A144">
        <v>103560</v>
      </c>
      <c r="B144">
        <v>1205</v>
      </c>
      <c r="C144">
        <v>14.2</v>
      </c>
      <c r="D144">
        <v>41756</v>
      </c>
      <c r="E144">
        <v>8322935</v>
      </c>
    </row>
    <row r="145" spans="1:5" x14ac:dyDescent="0.35">
      <c r="A145">
        <v>103562</v>
      </c>
      <c r="B145">
        <v>667</v>
      </c>
      <c r="C145">
        <v>15</v>
      </c>
      <c r="D145">
        <v>36715</v>
      </c>
      <c r="E145">
        <v>4060696</v>
      </c>
    </row>
    <row r="146" spans="1:5" x14ac:dyDescent="0.35">
      <c r="A146">
        <v>103563</v>
      </c>
      <c r="B146">
        <v>1063</v>
      </c>
      <c r="C146">
        <v>16.600000000000001</v>
      </c>
      <c r="D146">
        <v>41789</v>
      </c>
      <c r="E146">
        <v>6317409</v>
      </c>
    </row>
    <row r="147" spans="1:5" x14ac:dyDescent="0.35">
      <c r="A147">
        <v>103742</v>
      </c>
      <c r="B147">
        <v>915</v>
      </c>
      <c r="C147">
        <v>16.2</v>
      </c>
      <c r="D147">
        <v>40386</v>
      </c>
      <c r="E147">
        <v>5199945</v>
      </c>
    </row>
    <row r="148" spans="1:5" x14ac:dyDescent="0.35">
      <c r="A148">
        <v>103743</v>
      </c>
      <c r="B148">
        <v>1235</v>
      </c>
      <c r="C148">
        <v>17.2</v>
      </c>
      <c r="D148">
        <v>39345</v>
      </c>
      <c r="E148">
        <v>6688760</v>
      </c>
    </row>
    <row r="149" spans="1:5" x14ac:dyDescent="0.35">
      <c r="A149">
        <v>103854</v>
      </c>
      <c r="B149">
        <v>1016</v>
      </c>
      <c r="C149">
        <v>18.2</v>
      </c>
      <c r="D149">
        <v>42882</v>
      </c>
      <c r="E149">
        <v>5947664</v>
      </c>
    </row>
    <row r="150" spans="1:5" x14ac:dyDescent="0.35">
      <c r="A150">
        <v>103855</v>
      </c>
      <c r="B150">
        <v>947</v>
      </c>
      <c r="C150">
        <v>19.2</v>
      </c>
      <c r="D150">
        <v>43417</v>
      </c>
      <c r="E150">
        <v>5476501</v>
      </c>
    </row>
    <row r="151" spans="1:5" x14ac:dyDescent="0.35">
      <c r="A151">
        <v>103858</v>
      </c>
      <c r="B151">
        <v>743</v>
      </c>
      <c r="C151">
        <v>14.3</v>
      </c>
      <c r="D151">
        <v>40562</v>
      </c>
      <c r="E151">
        <v>4123650</v>
      </c>
    </row>
    <row r="152" spans="1:5" x14ac:dyDescent="0.35">
      <c r="A152">
        <v>103870</v>
      </c>
      <c r="B152">
        <v>605</v>
      </c>
      <c r="C152">
        <v>11.7</v>
      </c>
      <c r="D152">
        <v>42189</v>
      </c>
      <c r="E152">
        <v>7496555</v>
      </c>
    </row>
    <row r="153" spans="1:5" x14ac:dyDescent="0.35">
      <c r="A153">
        <v>104012</v>
      </c>
      <c r="B153">
        <v>1270</v>
      </c>
      <c r="C153">
        <v>15.3</v>
      </c>
      <c r="D153">
        <v>39306</v>
      </c>
      <c r="E153">
        <v>7245350</v>
      </c>
    </row>
    <row r="154" spans="1:5" x14ac:dyDescent="0.35">
      <c r="A154">
        <v>104018</v>
      </c>
      <c r="B154">
        <v>1437</v>
      </c>
      <c r="C154">
        <v>15.6</v>
      </c>
      <c r="D154">
        <v>38691</v>
      </c>
      <c r="E154">
        <v>8052948</v>
      </c>
    </row>
    <row r="155" spans="1:5" x14ac:dyDescent="0.35">
      <c r="A155">
        <v>104019</v>
      </c>
      <c r="B155">
        <v>1176</v>
      </c>
      <c r="C155">
        <v>14.1</v>
      </c>
      <c r="D155">
        <v>38802</v>
      </c>
      <c r="E155">
        <v>7869792</v>
      </c>
    </row>
    <row r="156" spans="1:5" x14ac:dyDescent="0.35">
      <c r="A156">
        <v>104020</v>
      </c>
      <c r="B156">
        <v>886</v>
      </c>
      <c r="C156">
        <v>14.5</v>
      </c>
      <c r="D156">
        <v>37529</v>
      </c>
      <c r="E156">
        <v>5241576</v>
      </c>
    </row>
    <row r="157" spans="1:5" x14ac:dyDescent="0.35">
      <c r="A157">
        <v>104119</v>
      </c>
      <c r="B157">
        <v>1274</v>
      </c>
      <c r="C157">
        <v>14.5</v>
      </c>
      <c r="D157">
        <v>35771</v>
      </c>
      <c r="E157">
        <v>5959772</v>
      </c>
    </row>
    <row r="158" spans="1:5" x14ac:dyDescent="0.35">
      <c r="A158">
        <v>104248</v>
      </c>
      <c r="B158">
        <v>662</v>
      </c>
      <c r="C158">
        <v>14.4</v>
      </c>
      <c r="D158">
        <v>37508</v>
      </c>
      <c r="E158">
        <v>3941548</v>
      </c>
    </row>
    <row r="159" spans="1:5" x14ac:dyDescent="0.35">
      <c r="A159">
        <v>104255</v>
      </c>
      <c r="B159">
        <v>1091</v>
      </c>
      <c r="C159">
        <v>14.4</v>
      </c>
      <c r="D159">
        <v>38817</v>
      </c>
      <c r="E159">
        <v>5843396</v>
      </c>
    </row>
    <row r="160" spans="1:5" x14ac:dyDescent="0.35">
      <c r="A160">
        <v>104259</v>
      </c>
      <c r="B160">
        <v>1482</v>
      </c>
      <c r="C160">
        <v>14.6</v>
      </c>
      <c r="D160">
        <v>37061</v>
      </c>
      <c r="E160">
        <v>8352552</v>
      </c>
    </row>
    <row r="161" spans="1:5" x14ac:dyDescent="0.35">
      <c r="A161">
        <v>104387</v>
      </c>
      <c r="B161">
        <v>468</v>
      </c>
      <c r="C161">
        <v>11.5</v>
      </c>
      <c r="D161">
        <v>36849</v>
      </c>
      <c r="E161">
        <v>4721184</v>
      </c>
    </row>
    <row r="162" spans="1:5" x14ac:dyDescent="0.35">
      <c r="A162">
        <v>104395</v>
      </c>
      <c r="B162">
        <v>898</v>
      </c>
      <c r="C162">
        <v>14.7</v>
      </c>
      <c r="D162">
        <v>36223</v>
      </c>
      <c r="E162">
        <v>5412246</v>
      </c>
    </row>
    <row r="163" spans="1:5" x14ac:dyDescent="0.35">
      <c r="A163">
        <v>104688</v>
      </c>
      <c r="B163">
        <v>739</v>
      </c>
      <c r="C163">
        <v>14.7</v>
      </c>
      <c r="D163">
        <v>41807</v>
      </c>
      <c r="E163">
        <v>5365140</v>
      </c>
    </row>
    <row r="164" spans="1:5" x14ac:dyDescent="0.35">
      <c r="A164">
        <v>104692</v>
      </c>
      <c r="B164">
        <v>876</v>
      </c>
      <c r="C164">
        <v>15.4</v>
      </c>
      <c r="D164">
        <v>40562</v>
      </c>
      <c r="E164">
        <v>5745684</v>
      </c>
    </row>
    <row r="165" spans="1:5" x14ac:dyDescent="0.35">
      <c r="A165">
        <v>104693</v>
      </c>
      <c r="B165">
        <v>1653</v>
      </c>
      <c r="C165">
        <v>13</v>
      </c>
      <c r="D165">
        <v>39896</v>
      </c>
      <c r="E165">
        <v>11103201</v>
      </c>
    </row>
    <row r="166" spans="1:5" x14ac:dyDescent="0.35">
      <c r="A166">
        <v>104696</v>
      </c>
      <c r="B166">
        <v>1136</v>
      </c>
      <c r="C166">
        <v>14</v>
      </c>
      <c r="D166">
        <v>39716</v>
      </c>
      <c r="E166">
        <v>8257584</v>
      </c>
    </row>
    <row r="167" spans="1:5" x14ac:dyDescent="0.35">
      <c r="A167">
        <v>104698</v>
      </c>
      <c r="B167">
        <v>1433</v>
      </c>
      <c r="C167">
        <v>12.2</v>
      </c>
      <c r="D167">
        <v>39468</v>
      </c>
      <c r="E167">
        <v>8620928</v>
      </c>
    </row>
    <row r="168" spans="1:5" x14ac:dyDescent="0.35">
      <c r="A168">
        <v>104700</v>
      </c>
      <c r="B168">
        <v>1136</v>
      </c>
      <c r="C168">
        <v>13.4</v>
      </c>
      <c r="D168">
        <v>32628</v>
      </c>
      <c r="E168">
        <v>8063328</v>
      </c>
    </row>
    <row r="169" spans="1:5" x14ac:dyDescent="0.35">
      <c r="A169">
        <v>104703</v>
      </c>
      <c r="B169">
        <v>627</v>
      </c>
      <c r="C169">
        <v>17.3</v>
      </c>
      <c r="D169">
        <v>36307</v>
      </c>
      <c r="E169">
        <v>3556971</v>
      </c>
    </row>
    <row r="170" spans="1:5" x14ac:dyDescent="0.35">
      <c r="A170">
        <v>104705</v>
      </c>
      <c r="B170">
        <v>938</v>
      </c>
      <c r="C170">
        <v>15.1</v>
      </c>
      <c r="D170">
        <v>38690</v>
      </c>
      <c r="E170">
        <v>5242482</v>
      </c>
    </row>
    <row r="171" spans="1:5" x14ac:dyDescent="0.35">
      <c r="A171">
        <v>104706</v>
      </c>
      <c r="B171">
        <v>891</v>
      </c>
      <c r="C171">
        <v>14.9</v>
      </c>
      <c r="D171">
        <v>41990</v>
      </c>
      <c r="E171">
        <v>6496281</v>
      </c>
    </row>
    <row r="172" spans="1:5" x14ac:dyDescent="0.35">
      <c r="A172">
        <v>104713</v>
      </c>
      <c r="B172">
        <v>1237</v>
      </c>
      <c r="C172">
        <v>14</v>
      </c>
      <c r="D172">
        <v>38521</v>
      </c>
      <c r="E172">
        <v>6969258</v>
      </c>
    </row>
    <row r="173" spans="1:5" x14ac:dyDescent="0.35">
      <c r="A173">
        <v>104714</v>
      </c>
      <c r="B173">
        <v>1306</v>
      </c>
      <c r="C173">
        <v>14</v>
      </c>
      <c r="D173">
        <v>39063</v>
      </c>
      <c r="E173">
        <v>7816410</v>
      </c>
    </row>
    <row r="174" spans="1:5" x14ac:dyDescent="0.35">
      <c r="A174">
        <v>104715</v>
      </c>
      <c r="B174">
        <v>822</v>
      </c>
      <c r="C174">
        <v>15.2</v>
      </c>
      <c r="D174">
        <v>41176</v>
      </c>
      <c r="E174">
        <v>5512332</v>
      </c>
    </row>
    <row r="175" spans="1:5" x14ac:dyDescent="0.35">
      <c r="A175">
        <v>104717</v>
      </c>
      <c r="B175">
        <v>1131</v>
      </c>
      <c r="C175">
        <v>15.3</v>
      </c>
      <c r="D175">
        <v>36311</v>
      </c>
      <c r="E175">
        <v>7282509</v>
      </c>
    </row>
    <row r="176" spans="1:5" x14ac:dyDescent="0.35">
      <c r="A176">
        <v>104721</v>
      </c>
      <c r="B176">
        <v>817</v>
      </c>
      <c r="C176">
        <v>15</v>
      </c>
      <c r="D176">
        <v>38908</v>
      </c>
      <c r="E176">
        <v>4515559</v>
      </c>
    </row>
    <row r="177" spans="1:5" x14ac:dyDescent="0.35">
      <c r="A177">
        <v>104827</v>
      </c>
      <c r="B177">
        <v>623</v>
      </c>
      <c r="C177">
        <v>15.7</v>
      </c>
      <c r="D177">
        <v>39498</v>
      </c>
      <c r="E177">
        <v>4072551</v>
      </c>
    </row>
    <row r="178" spans="1:5" x14ac:dyDescent="0.35">
      <c r="A178">
        <v>104829</v>
      </c>
      <c r="B178">
        <v>1458</v>
      </c>
      <c r="C178">
        <v>14.7</v>
      </c>
      <c r="D178">
        <v>40210</v>
      </c>
      <c r="E178">
        <v>8691138</v>
      </c>
    </row>
    <row r="179" spans="1:5" x14ac:dyDescent="0.35">
      <c r="A179">
        <v>104833</v>
      </c>
      <c r="B179">
        <v>590</v>
      </c>
      <c r="C179">
        <v>15.1</v>
      </c>
      <c r="D179">
        <v>40224</v>
      </c>
      <c r="E179">
        <v>3621420</v>
      </c>
    </row>
    <row r="180" spans="1:5" x14ac:dyDescent="0.35">
      <c r="A180">
        <v>104834</v>
      </c>
      <c r="B180">
        <v>1190</v>
      </c>
      <c r="C180">
        <v>17.8</v>
      </c>
      <c r="D180">
        <v>40808</v>
      </c>
      <c r="E180">
        <v>6055910</v>
      </c>
    </row>
    <row r="181" spans="1:5" x14ac:dyDescent="0.35">
      <c r="A181">
        <v>104835</v>
      </c>
      <c r="B181">
        <v>738</v>
      </c>
      <c r="C181">
        <v>13.2</v>
      </c>
      <c r="D181">
        <v>41647</v>
      </c>
      <c r="E181">
        <v>4809546</v>
      </c>
    </row>
    <row r="182" spans="1:5" x14ac:dyDescent="0.35">
      <c r="A182">
        <v>104956</v>
      </c>
      <c r="B182">
        <v>767</v>
      </c>
      <c r="C182">
        <v>13.6</v>
      </c>
      <c r="D182">
        <v>37216</v>
      </c>
      <c r="E182">
        <v>4794517</v>
      </c>
    </row>
    <row r="183" spans="1:5" x14ac:dyDescent="0.35">
      <c r="A183">
        <v>104959</v>
      </c>
      <c r="B183">
        <v>504</v>
      </c>
      <c r="C183">
        <v>12</v>
      </c>
      <c r="D183">
        <v>45804</v>
      </c>
      <c r="E183">
        <v>3923136</v>
      </c>
    </row>
    <row r="184" spans="1:5" x14ac:dyDescent="0.35">
      <c r="A184">
        <v>104960</v>
      </c>
      <c r="B184">
        <v>1424</v>
      </c>
      <c r="C184">
        <v>15.9</v>
      </c>
      <c r="D184">
        <v>40343</v>
      </c>
      <c r="E184">
        <v>7225376</v>
      </c>
    </row>
    <row r="185" spans="1:5" x14ac:dyDescent="0.35">
      <c r="A185">
        <v>104961</v>
      </c>
      <c r="B185">
        <v>1319</v>
      </c>
      <c r="C185">
        <v>17</v>
      </c>
      <c r="D185">
        <v>41125</v>
      </c>
      <c r="E185">
        <v>6554111</v>
      </c>
    </row>
    <row r="186" spans="1:5" x14ac:dyDescent="0.35">
      <c r="A186">
        <v>104962</v>
      </c>
      <c r="B186">
        <v>807</v>
      </c>
      <c r="C186">
        <v>17</v>
      </c>
      <c r="D186">
        <v>40033</v>
      </c>
      <c r="E186">
        <v>4793580</v>
      </c>
    </row>
    <row r="187" spans="1:5" x14ac:dyDescent="0.35">
      <c r="A187">
        <v>104964</v>
      </c>
      <c r="B187">
        <v>1218</v>
      </c>
      <c r="C187">
        <v>14.9</v>
      </c>
      <c r="D187">
        <v>39478</v>
      </c>
      <c r="E187">
        <v>6431040</v>
      </c>
    </row>
    <row r="188" spans="1:5" x14ac:dyDescent="0.35">
      <c r="A188">
        <v>105097</v>
      </c>
      <c r="B188">
        <v>628</v>
      </c>
      <c r="C188">
        <v>12.4</v>
      </c>
      <c r="D188">
        <v>35691</v>
      </c>
      <c r="E188">
        <v>4280448</v>
      </c>
    </row>
    <row r="189" spans="1:5" x14ac:dyDescent="0.35">
      <c r="A189">
        <v>105101</v>
      </c>
      <c r="B189">
        <v>818</v>
      </c>
      <c r="C189">
        <v>14.7</v>
      </c>
      <c r="D189">
        <v>38853</v>
      </c>
      <c r="E189">
        <v>4791026</v>
      </c>
    </row>
    <row r="190" spans="1:5" x14ac:dyDescent="0.35">
      <c r="A190">
        <v>105103</v>
      </c>
      <c r="B190">
        <v>857</v>
      </c>
      <c r="C190">
        <v>15.1</v>
      </c>
      <c r="D190">
        <v>39983</v>
      </c>
      <c r="E190">
        <v>5513938</v>
      </c>
    </row>
    <row r="191" spans="1:5" x14ac:dyDescent="0.35">
      <c r="A191">
        <v>105107</v>
      </c>
      <c r="B191">
        <v>881</v>
      </c>
      <c r="C191">
        <v>15</v>
      </c>
      <c r="D191">
        <v>39525</v>
      </c>
      <c r="E191">
        <v>5118610</v>
      </c>
    </row>
    <row r="192" spans="1:5" x14ac:dyDescent="0.35">
      <c r="A192">
        <v>105252</v>
      </c>
      <c r="B192">
        <v>854</v>
      </c>
      <c r="C192">
        <v>17.100000000000001</v>
      </c>
      <c r="D192">
        <v>41305</v>
      </c>
      <c r="E192">
        <v>4810582</v>
      </c>
    </row>
    <row r="193" spans="1:5" x14ac:dyDescent="0.35">
      <c r="A193">
        <v>105253</v>
      </c>
      <c r="B193">
        <v>1502</v>
      </c>
      <c r="C193">
        <v>15</v>
      </c>
      <c r="D193">
        <v>38696</v>
      </c>
      <c r="E193">
        <v>8047716</v>
      </c>
    </row>
    <row r="194" spans="1:5" x14ac:dyDescent="0.35">
      <c r="A194">
        <v>105262</v>
      </c>
      <c r="B194">
        <v>843</v>
      </c>
      <c r="C194">
        <v>16</v>
      </c>
      <c r="D194">
        <v>40399</v>
      </c>
      <c r="E194">
        <v>4623012</v>
      </c>
    </row>
    <row r="195" spans="1:5" x14ac:dyDescent="0.35">
      <c r="A195">
        <v>105263</v>
      </c>
      <c r="B195">
        <v>887</v>
      </c>
      <c r="C195">
        <v>14.4</v>
      </c>
      <c r="D195">
        <v>38121</v>
      </c>
      <c r="E195">
        <v>5453276</v>
      </c>
    </row>
    <row r="196" spans="1:5" x14ac:dyDescent="0.35">
      <c r="A196">
        <v>105264</v>
      </c>
      <c r="B196">
        <v>1436</v>
      </c>
      <c r="C196">
        <v>15.2</v>
      </c>
      <c r="D196">
        <v>38740</v>
      </c>
      <c r="E196">
        <v>7867844</v>
      </c>
    </row>
    <row r="197" spans="1:5" x14ac:dyDescent="0.35">
      <c r="A197">
        <v>105354</v>
      </c>
      <c r="B197">
        <v>997</v>
      </c>
      <c r="C197">
        <v>15.3</v>
      </c>
      <c r="D197">
        <v>39857</v>
      </c>
      <c r="E197">
        <v>5279115</v>
      </c>
    </row>
    <row r="198" spans="1:5" x14ac:dyDescent="0.35">
      <c r="A198">
        <v>105355</v>
      </c>
      <c r="B198">
        <v>860</v>
      </c>
      <c r="C198">
        <v>16</v>
      </c>
      <c r="D198">
        <v>39104</v>
      </c>
      <c r="E198">
        <v>4725700</v>
      </c>
    </row>
    <row r="199" spans="1:5" x14ac:dyDescent="0.35">
      <c r="A199">
        <v>105358</v>
      </c>
      <c r="B199">
        <v>863</v>
      </c>
      <c r="C199">
        <v>16.899999999999999</v>
      </c>
      <c r="D199">
        <v>40391</v>
      </c>
      <c r="E199">
        <v>4453080</v>
      </c>
    </row>
    <row r="200" spans="1:5" x14ac:dyDescent="0.35">
      <c r="A200">
        <v>105360</v>
      </c>
      <c r="B200">
        <v>869</v>
      </c>
      <c r="C200">
        <v>16.8</v>
      </c>
      <c r="D200">
        <v>41073</v>
      </c>
      <c r="E200">
        <v>4715194</v>
      </c>
    </row>
    <row r="201" spans="1:5" x14ac:dyDescent="0.35">
      <c r="A201">
        <v>105361</v>
      </c>
      <c r="B201">
        <v>1070</v>
      </c>
      <c r="C201">
        <v>15.7</v>
      </c>
      <c r="D201">
        <v>39462</v>
      </c>
      <c r="E201">
        <v>5556510</v>
      </c>
    </row>
    <row r="202" spans="1:5" x14ac:dyDescent="0.35">
      <c r="A202">
        <v>105362</v>
      </c>
      <c r="B202">
        <v>817</v>
      </c>
      <c r="C202">
        <v>17.3</v>
      </c>
      <c r="D202">
        <v>38529</v>
      </c>
      <c r="E202">
        <v>4444480</v>
      </c>
    </row>
    <row r="203" spans="1:5" x14ac:dyDescent="0.35">
      <c r="A203">
        <v>105364</v>
      </c>
      <c r="B203">
        <v>571</v>
      </c>
      <c r="C203">
        <v>16.5</v>
      </c>
      <c r="D203">
        <v>43115</v>
      </c>
      <c r="E203">
        <v>3767458</v>
      </c>
    </row>
    <row r="204" spans="1:5" x14ac:dyDescent="0.35">
      <c r="A204">
        <v>105365</v>
      </c>
      <c r="B204">
        <v>795</v>
      </c>
      <c r="C204">
        <v>16.8</v>
      </c>
      <c r="D204">
        <v>40766</v>
      </c>
      <c r="E204">
        <v>3946380</v>
      </c>
    </row>
    <row r="205" spans="1:5" x14ac:dyDescent="0.35">
      <c r="A205">
        <v>105366</v>
      </c>
      <c r="B205">
        <v>1208</v>
      </c>
      <c r="C205">
        <v>15.5</v>
      </c>
      <c r="D205">
        <v>37773</v>
      </c>
      <c r="E205">
        <v>6032752</v>
      </c>
    </row>
    <row r="206" spans="1:5" x14ac:dyDescent="0.35">
      <c r="A206">
        <v>105367</v>
      </c>
      <c r="B206">
        <v>1045</v>
      </c>
      <c r="C206">
        <v>15.5</v>
      </c>
      <c r="D206">
        <v>38762</v>
      </c>
      <c r="E206">
        <v>5234405</v>
      </c>
    </row>
    <row r="207" spans="1:5" x14ac:dyDescent="0.35">
      <c r="A207">
        <v>105560</v>
      </c>
      <c r="B207">
        <v>1654</v>
      </c>
      <c r="C207">
        <v>12.6</v>
      </c>
      <c r="D207">
        <v>36847</v>
      </c>
      <c r="E207">
        <v>12537320</v>
      </c>
    </row>
    <row r="208" spans="1:5" x14ac:dyDescent="0.35">
      <c r="A208">
        <v>105574</v>
      </c>
      <c r="B208">
        <v>756</v>
      </c>
      <c r="C208">
        <v>12.6</v>
      </c>
      <c r="D208">
        <v>37196</v>
      </c>
      <c r="E208">
        <v>5294268</v>
      </c>
    </row>
    <row r="209" spans="1:5" x14ac:dyDescent="0.35">
      <c r="A209">
        <v>105576</v>
      </c>
      <c r="B209">
        <v>735</v>
      </c>
      <c r="C209">
        <v>13.3</v>
      </c>
      <c r="D209">
        <v>39483</v>
      </c>
      <c r="E209">
        <v>5369910</v>
      </c>
    </row>
    <row r="210" spans="1:5" x14ac:dyDescent="0.35">
      <c r="A210">
        <v>105577</v>
      </c>
      <c r="B210">
        <v>1140</v>
      </c>
      <c r="C210">
        <v>16.7</v>
      </c>
      <c r="D210">
        <v>40067</v>
      </c>
      <c r="E210">
        <v>6873060</v>
      </c>
    </row>
    <row r="211" spans="1:5" x14ac:dyDescent="0.35">
      <c r="A211">
        <v>105581</v>
      </c>
      <c r="B211">
        <v>874</v>
      </c>
      <c r="C211">
        <v>12.7</v>
      </c>
      <c r="D211">
        <v>38975</v>
      </c>
      <c r="E211">
        <v>5787628</v>
      </c>
    </row>
    <row r="212" spans="1:5" x14ac:dyDescent="0.35">
      <c r="A212">
        <v>105736</v>
      </c>
      <c r="B212">
        <v>1349</v>
      </c>
      <c r="C212">
        <v>16.3</v>
      </c>
      <c r="D212">
        <v>38957</v>
      </c>
      <c r="E212">
        <v>7026941</v>
      </c>
    </row>
    <row r="213" spans="1:5" x14ac:dyDescent="0.35">
      <c r="A213">
        <v>105738</v>
      </c>
      <c r="B213">
        <v>1492</v>
      </c>
      <c r="C213">
        <v>15.8</v>
      </c>
      <c r="D213">
        <v>41187</v>
      </c>
      <c r="E213">
        <v>9390648</v>
      </c>
    </row>
    <row r="214" spans="1:5" x14ac:dyDescent="0.35">
      <c r="A214">
        <v>105834</v>
      </c>
      <c r="B214">
        <v>876</v>
      </c>
      <c r="C214">
        <v>14.5</v>
      </c>
      <c r="D214">
        <v>41893</v>
      </c>
      <c r="E214">
        <v>5880588</v>
      </c>
    </row>
    <row r="215" spans="1:5" x14ac:dyDescent="0.35">
      <c r="A215">
        <v>105837</v>
      </c>
      <c r="B215">
        <v>1170</v>
      </c>
      <c r="C215">
        <v>15.1</v>
      </c>
      <c r="D215">
        <v>39486</v>
      </c>
      <c r="E215">
        <v>7039890</v>
      </c>
    </row>
    <row r="216" spans="1:5" x14ac:dyDescent="0.35">
      <c r="A216">
        <v>105839</v>
      </c>
      <c r="B216">
        <v>779</v>
      </c>
      <c r="C216">
        <v>16.2</v>
      </c>
      <c r="D216">
        <v>38321</v>
      </c>
      <c r="E216">
        <v>5027666</v>
      </c>
    </row>
    <row r="217" spans="1:5" x14ac:dyDescent="0.35">
      <c r="A217">
        <v>105840</v>
      </c>
      <c r="B217">
        <v>1249</v>
      </c>
      <c r="C217">
        <v>15.8</v>
      </c>
      <c r="D217">
        <v>38662</v>
      </c>
      <c r="E217">
        <v>7286666</v>
      </c>
    </row>
    <row r="218" spans="1:5" x14ac:dyDescent="0.35">
      <c r="A218">
        <v>105844</v>
      </c>
      <c r="B218">
        <v>1060</v>
      </c>
      <c r="C218">
        <v>14.1</v>
      </c>
      <c r="D218">
        <v>40981</v>
      </c>
      <c r="E218">
        <v>6229620</v>
      </c>
    </row>
    <row r="219" spans="1:5" x14ac:dyDescent="0.35">
      <c r="A219">
        <v>105845</v>
      </c>
      <c r="B219">
        <v>1027</v>
      </c>
      <c r="C219">
        <v>13.2</v>
      </c>
      <c r="D219">
        <v>39079</v>
      </c>
      <c r="E219">
        <v>5948384</v>
      </c>
    </row>
    <row r="220" spans="1:5" x14ac:dyDescent="0.35">
      <c r="A220">
        <v>105986</v>
      </c>
      <c r="B220">
        <v>908</v>
      </c>
      <c r="C220">
        <v>13.2</v>
      </c>
      <c r="D220">
        <v>39063</v>
      </c>
      <c r="E220">
        <v>6556668</v>
      </c>
    </row>
    <row r="221" spans="1:5" x14ac:dyDescent="0.35">
      <c r="A221">
        <v>105989</v>
      </c>
      <c r="B221">
        <v>1035</v>
      </c>
      <c r="C221">
        <v>15.6</v>
      </c>
      <c r="D221">
        <v>39334</v>
      </c>
      <c r="E221">
        <v>6856875</v>
      </c>
    </row>
    <row r="222" spans="1:5" x14ac:dyDescent="0.35">
      <c r="A222">
        <v>106133</v>
      </c>
      <c r="B222">
        <v>1255</v>
      </c>
      <c r="C222">
        <v>16.3</v>
      </c>
      <c r="D222">
        <v>40508</v>
      </c>
      <c r="E222">
        <v>6340260</v>
      </c>
    </row>
    <row r="223" spans="1:5" x14ac:dyDescent="0.35">
      <c r="A223">
        <v>106135</v>
      </c>
      <c r="B223">
        <v>1097</v>
      </c>
      <c r="C223">
        <v>13.9</v>
      </c>
      <c r="D223">
        <v>39245</v>
      </c>
      <c r="E223">
        <v>6212311</v>
      </c>
    </row>
    <row r="224" spans="1:5" x14ac:dyDescent="0.35">
      <c r="A224">
        <v>106136</v>
      </c>
      <c r="B224">
        <v>1029</v>
      </c>
      <c r="C224">
        <v>12.3</v>
      </c>
      <c r="D224">
        <v>39357</v>
      </c>
      <c r="E224">
        <v>6305712</v>
      </c>
    </row>
    <row r="225" spans="1:5" x14ac:dyDescent="0.35">
      <c r="A225">
        <v>106138</v>
      </c>
      <c r="B225">
        <v>1426</v>
      </c>
      <c r="C225">
        <v>17</v>
      </c>
      <c r="D225">
        <v>39868</v>
      </c>
      <c r="E225">
        <v>7114314</v>
      </c>
    </row>
    <row r="226" spans="1:5" x14ac:dyDescent="0.35">
      <c r="A226">
        <v>106139</v>
      </c>
      <c r="B226">
        <v>1092</v>
      </c>
      <c r="C226">
        <v>15.4</v>
      </c>
      <c r="D226">
        <v>38132</v>
      </c>
      <c r="E226">
        <v>5693688</v>
      </c>
    </row>
    <row r="227" spans="1:5" x14ac:dyDescent="0.35">
      <c r="A227">
        <v>106142</v>
      </c>
      <c r="B227">
        <v>793</v>
      </c>
      <c r="C227">
        <v>16.2</v>
      </c>
      <c r="D227">
        <v>41345</v>
      </c>
      <c r="E227">
        <v>4374981</v>
      </c>
    </row>
    <row r="228" spans="1:5" x14ac:dyDescent="0.35">
      <c r="A228">
        <v>106143</v>
      </c>
      <c r="B228">
        <v>786</v>
      </c>
      <c r="C228">
        <v>15.6</v>
      </c>
      <c r="D228">
        <v>41267</v>
      </c>
      <c r="E228">
        <v>4046328</v>
      </c>
    </row>
    <row r="229" spans="1:5" x14ac:dyDescent="0.35">
      <c r="A229">
        <v>106144</v>
      </c>
      <c r="B229">
        <v>634</v>
      </c>
      <c r="C229">
        <v>14.8</v>
      </c>
      <c r="D229">
        <v>38286</v>
      </c>
      <c r="E229">
        <v>3730456</v>
      </c>
    </row>
    <row r="230" spans="1:5" x14ac:dyDescent="0.35">
      <c r="A230">
        <v>106266</v>
      </c>
      <c r="B230">
        <v>788</v>
      </c>
      <c r="C230">
        <v>16</v>
      </c>
      <c r="D230">
        <v>40545</v>
      </c>
      <c r="E230">
        <v>4687024</v>
      </c>
    </row>
    <row r="231" spans="1:5" x14ac:dyDescent="0.35">
      <c r="A231">
        <v>106268</v>
      </c>
      <c r="B231">
        <v>890</v>
      </c>
      <c r="C231">
        <v>15.8</v>
      </c>
      <c r="D231">
        <v>41996</v>
      </c>
      <c r="E231">
        <v>5990590</v>
      </c>
    </row>
    <row r="232" spans="1:5" x14ac:dyDescent="0.35">
      <c r="A232">
        <v>106270</v>
      </c>
      <c r="B232">
        <v>784</v>
      </c>
      <c r="C232">
        <v>16.399999999999999</v>
      </c>
      <c r="D232">
        <v>40115</v>
      </c>
      <c r="E232">
        <v>4362960</v>
      </c>
    </row>
    <row r="233" spans="1:5" x14ac:dyDescent="0.35">
      <c r="A233">
        <v>106271</v>
      </c>
      <c r="B233">
        <v>758</v>
      </c>
      <c r="C233">
        <v>14</v>
      </c>
      <c r="D233">
        <v>39009</v>
      </c>
      <c r="E233">
        <v>4201594</v>
      </c>
    </row>
    <row r="234" spans="1:5" x14ac:dyDescent="0.35">
      <c r="A234">
        <v>106365</v>
      </c>
      <c r="B234">
        <v>312</v>
      </c>
      <c r="C234">
        <v>10.5</v>
      </c>
      <c r="D234">
        <v>35781</v>
      </c>
      <c r="E234">
        <v>2983032</v>
      </c>
    </row>
    <row r="235" spans="1:5" x14ac:dyDescent="0.35">
      <c r="A235">
        <v>106368</v>
      </c>
      <c r="B235">
        <v>771</v>
      </c>
      <c r="C235">
        <v>16.8</v>
      </c>
      <c r="D235">
        <v>39728</v>
      </c>
      <c r="E235">
        <v>4071651</v>
      </c>
    </row>
    <row r="236" spans="1:5" x14ac:dyDescent="0.35">
      <c r="A236">
        <v>106370</v>
      </c>
      <c r="B236">
        <v>801</v>
      </c>
      <c r="C236">
        <v>13.8</v>
      </c>
      <c r="D236">
        <v>36846</v>
      </c>
      <c r="E236">
        <v>5850504</v>
      </c>
    </row>
    <row r="237" spans="1:5" x14ac:dyDescent="0.35">
      <c r="A237">
        <v>106372</v>
      </c>
      <c r="B237">
        <v>507</v>
      </c>
      <c r="C237">
        <v>14.6</v>
      </c>
      <c r="D237">
        <v>42438</v>
      </c>
      <c r="E237">
        <v>3228576</v>
      </c>
    </row>
    <row r="238" spans="1:5" x14ac:dyDescent="0.35">
      <c r="A238">
        <v>106375</v>
      </c>
      <c r="B238">
        <v>586</v>
      </c>
      <c r="C238">
        <v>16.2</v>
      </c>
      <c r="D238">
        <v>40597</v>
      </c>
      <c r="E238">
        <v>3942022</v>
      </c>
    </row>
    <row r="239" spans="1:5" x14ac:dyDescent="0.35">
      <c r="A239">
        <v>106376</v>
      </c>
      <c r="B239">
        <v>1146</v>
      </c>
      <c r="C239">
        <v>16.100000000000001</v>
      </c>
      <c r="D239">
        <v>36040</v>
      </c>
      <c r="E239">
        <v>6125370</v>
      </c>
    </row>
    <row r="240" spans="1:5" x14ac:dyDescent="0.35">
      <c r="A240">
        <v>106521</v>
      </c>
      <c r="B240">
        <v>955</v>
      </c>
      <c r="C240">
        <v>14.7</v>
      </c>
      <c r="D240">
        <v>40735</v>
      </c>
      <c r="E240">
        <v>5916225</v>
      </c>
    </row>
    <row r="241" spans="1:5" x14ac:dyDescent="0.35">
      <c r="A241">
        <v>106523</v>
      </c>
      <c r="B241">
        <v>827</v>
      </c>
      <c r="C241">
        <v>16.399999999999999</v>
      </c>
      <c r="D241">
        <v>40524</v>
      </c>
      <c r="E241">
        <v>5281222</v>
      </c>
    </row>
    <row r="242" spans="1:5" x14ac:dyDescent="0.35">
      <c r="A242">
        <v>106525</v>
      </c>
      <c r="B242">
        <v>833</v>
      </c>
      <c r="C242">
        <v>15</v>
      </c>
      <c r="D242">
        <v>38041</v>
      </c>
      <c r="E242">
        <v>4927195</v>
      </c>
    </row>
    <row r="243" spans="1:5" x14ac:dyDescent="0.35">
      <c r="A243">
        <v>106528</v>
      </c>
      <c r="B243">
        <v>876</v>
      </c>
      <c r="C243">
        <v>14.4</v>
      </c>
      <c r="D243">
        <v>38503</v>
      </c>
      <c r="E243">
        <v>5051016</v>
      </c>
    </row>
    <row r="244" spans="1:5" x14ac:dyDescent="0.35">
      <c r="A244">
        <v>106529</v>
      </c>
      <c r="B244">
        <v>603</v>
      </c>
      <c r="C244">
        <v>15.7</v>
      </c>
      <c r="D244">
        <v>37346</v>
      </c>
      <c r="E244">
        <v>3693375</v>
      </c>
    </row>
    <row r="245" spans="1:5" x14ac:dyDescent="0.35">
      <c r="A245">
        <v>106534</v>
      </c>
      <c r="B245">
        <v>1314</v>
      </c>
      <c r="C245">
        <v>13.9</v>
      </c>
      <c r="D245">
        <v>38982</v>
      </c>
      <c r="E245">
        <v>7696098</v>
      </c>
    </row>
    <row r="246" spans="1:5" x14ac:dyDescent="0.35">
      <c r="A246">
        <v>106535</v>
      </c>
      <c r="B246">
        <v>905</v>
      </c>
      <c r="C246">
        <v>14.4</v>
      </c>
      <c r="D246">
        <v>38894</v>
      </c>
      <c r="E246">
        <v>5331355</v>
      </c>
    </row>
    <row r="247" spans="1:5" x14ac:dyDescent="0.35">
      <c r="A247">
        <v>106537</v>
      </c>
      <c r="B247">
        <v>930</v>
      </c>
      <c r="C247">
        <v>16.100000000000001</v>
      </c>
      <c r="D247">
        <v>40351</v>
      </c>
      <c r="E247">
        <v>4969920</v>
      </c>
    </row>
    <row r="248" spans="1:5" x14ac:dyDescent="0.35">
      <c r="A248">
        <v>106538</v>
      </c>
      <c r="B248">
        <v>1629</v>
      </c>
      <c r="C248">
        <v>15.8</v>
      </c>
      <c r="D248">
        <v>37841</v>
      </c>
      <c r="E248">
        <v>8377947</v>
      </c>
    </row>
    <row r="249" spans="1:5" x14ac:dyDescent="0.35">
      <c r="A249">
        <v>106540</v>
      </c>
      <c r="B249">
        <v>1206</v>
      </c>
      <c r="C249">
        <v>14.9</v>
      </c>
      <c r="D249">
        <v>39874</v>
      </c>
      <c r="E249">
        <v>6180750</v>
      </c>
    </row>
    <row r="250" spans="1:5" x14ac:dyDescent="0.35">
      <c r="A250">
        <v>106653</v>
      </c>
      <c r="B250">
        <v>1590</v>
      </c>
      <c r="C250">
        <v>18.399999999999999</v>
      </c>
      <c r="D250">
        <v>39033</v>
      </c>
      <c r="E250">
        <v>7542960</v>
      </c>
    </row>
    <row r="251" spans="1:5" x14ac:dyDescent="0.35">
      <c r="A251">
        <v>106962</v>
      </c>
      <c r="B251">
        <v>641</v>
      </c>
      <c r="C251">
        <v>14.8</v>
      </c>
      <c r="D251">
        <v>39065</v>
      </c>
      <c r="E251">
        <v>3764593</v>
      </c>
    </row>
    <row r="252" spans="1:5" x14ac:dyDescent="0.35">
      <c r="A252">
        <v>107395</v>
      </c>
      <c r="B252">
        <v>1464</v>
      </c>
      <c r="C252">
        <v>15.3</v>
      </c>
      <c r="D252">
        <v>40308</v>
      </c>
      <c r="E252">
        <v>8336016</v>
      </c>
    </row>
    <row r="253" spans="1:5" x14ac:dyDescent="0.35">
      <c r="A253">
        <v>107413</v>
      </c>
      <c r="B253">
        <v>1459</v>
      </c>
      <c r="C253">
        <v>14</v>
      </c>
      <c r="D253">
        <v>38884</v>
      </c>
      <c r="E253">
        <v>9003489</v>
      </c>
    </row>
    <row r="254" spans="1:5" x14ac:dyDescent="0.35">
      <c r="A254">
        <v>107428</v>
      </c>
      <c r="B254">
        <v>913</v>
      </c>
      <c r="C254">
        <v>14.4</v>
      </c>
      <c r="D254">
        <v>41215</v>
      </c>
      <c r="E254">
        <v>5510868</v>
      </c>
    </row>
    <row r="255" spans="1:5" x14ac:dyDescent="0.35">
      <c r="A255">
        <v>107562</v>
      </c>
      <c r="B255">
        <v>1127</v>
      </c>
      <c r="C255">
        <v>15.1</v>
      </c>
      <c r="D255">
        <v>36898</v>
      </c>
      <c r="E255">
        <v>6477996</v>
      </c>
    </row>
    <row r="256" spans="1:5" x14ac:dyDescent="0.35">
      <c r="A256">
        <v>107564</v>
      </c>
      <c r="B256">
        <v>684</v>
      </c>
      <c r="C256">
        <v>18.899999999999999</v>
      </c>
      <c r="D256">
        <v>35134</v>
      </c>
      <c r="E256">
        <v>3664872</v>
      </c>
    </row>
    <row r="257" spans="1:5" x14ac:dyDescent="0.35">
      <c r="A257">
        <v>107756</v>
      </c>
      <c r="B257">
        <v>520</v>
      </c>
      <c r="C257">
        <v>10.7</v>
      </c>
      <c r="D257">
        <v>35964</v>
      </c>
      <c r="E257">
        <v>3938480</v>
      </c>
    </row>
    <row r="258" spans="1:5" x14ac:dyDescent="0.35">
      <c r="A258">
        <v>107758</v>
      </c>
      <c r="B258">
        <v>684</v>
      </c>
      <c r="C258">
        <v>16.3</v>
      </c>
      <c r="D258">
        <v>41134</v>
      </c>
      <c r="E258">
        <v>4399488</v>
      </c>
    </row>
    <row r="259" spans="1:5" x14ac:dyDescent="0.35">
      <c r="A259">
        <v>107761</v>
      </c>
      <c r="B259">
        <v>583</v>
      </c>
      <c r="C259">
        <v>11.4</v>
      </c>
      <c r="D259">
        <v>38393</v>
      </c>
      <c r="E259">
        <v>4553813</v>
      </c>
    </row>
    <row r="260" spans="1:5" x14ac:dyDescent="0.35">
      <c r="A260">
        <v>107763</v>
      </c>
      <c r="B260">
        <v>1229</v>
      </c>
      <c r="C260">
        <v>16.3</v>
      </c>
      <c r="D260">
        <v>38215</v>
      </c>
      <c r="E260">
        <v>6775477</v>
      </c>
    </row>
    <row r="261" spans="1:5" x14ac:dyDescent="0.35">
      <c r="A261">
        <v>107769</v>
      </c>
      <c r="B261">
        <v>1318</v>
      </c>
      <c r="C261">
        <v>16.899999999999999</v>
      </c>
      <c r="D261">
        <v>38600</v>
      </c>
      <c r="E261">
        <v>7400570</v>
      </c>
    </row>
    <row r="262" spans="1:5" x14ac:dyDescent="0.35">
      <c r="A262">
        <v>107775</v>
      </c>
      <c r="B262">
        <v>954</v>
      </c>
      <c r="C262">
        <v>12.3</v>
      </c>
      <c r="D262">
        <v>38544</v>
      </c>
      <c r="E262">
        <v>6132312</v>
      </c>
    </row>
    <row r="263" spans="1:5" x14ac:dyDescent="0.35">
      <c r="A263">
        <v>107778</v>
      </c>
      <c r="B263">
        <v>891</v>
      </c>
      <c r="C263">
        <v>14.8</v>
      </c>
      <c r="D263">
        <v>37273</v>
      </c>
      <c r="E263">
        <v>5435991</v>
      </c>
    </row>
    <row r="264" spans="1:5" x14ac:dyDescent="0.35">
      <c r="A264">
        <v>107780</v>
      </c>
      <c r="B264">
        <v>1189</v>
      </c>
      <c r="C264">
        <v>16.8</v>
      </c>
      <c r="D264">
        <v>38657</v>
      </c>
      <c r="E264">
        <v>7520425</v>
      </c>
    </row>
    <row r="265" spans="1:5" x14ac:dyDescent="0.35">
      <c r="A265">
        <v>107782</v>
      </c>
      <c r="B265">
        <v>669</v>
      </c>
      <c r="C265">
        <v>15</v>
      </c>
      <c r="D265">
        <v>38160</v>
      </c>
      <c r="E265">
        <v>4038753</v>
      </c>
    </row>
    <row r="266" spans="1:5" x14ac:dyDescent="0.35">
      <c r="A266">
        <v>108055</v>
      </c>
      <c r="B266">
        <v>1017</v>
      </c>
      <c r="C266">
        <v>15.1</v>
      </c>
      <c r="D266">
        <v>39751</v>
      </c>
      <c r="E266">
        <v>7235955</v>
      </c>
    </row>
    <row r="267" spans="1:5" x14ac:dyDescent="0.35">
      <c r="A267">
        <v>108057</v>
      </c>
      <c r="B267">
        <v>1280</v>
      </c>
      <c r="C267">
        <v>16.399999999999999</v>
      </c>
      <c r="D267">
        <v>39297</v>
      </c>
      <c r="E267">
        <v>6878720</v>
      </c>
    </row>
    <row r="268" spans="1:5" x14ac:dyDescent="0.35">
      <c r="A268">
        <v>108058</v>
      </c>
      <c r="B268">
        <v>1448</v>
      </c>
      <c r="C268">
        <v>16.3</v>
      </c>
      <c r="D268">
        <v>36340</v>
      </c>
      <c r="E268">
        <v>8599672</v>
      </c>
    </row>
    <row r="269" spans="1:5" x14ac:dyDescent="0.35">
      <c r="A269">
        <v>108059</v>
      </c>
      <c r="B269">
        <v>1022</v>
      </c>
      <c r="C269">
        <v>14.8</v>
      </c>
      <c r="D269">
        <v>35017</v>
      </c>
      <c r="E269">
        <v>8769782</v>
      </c>
    </row>
    <row r="270" spans="1:5" x14ac:dyDescent="0.35">
      <c r="A270">
        <v>108075</v>
      </c>
      <c r="B270">
        <v>876</v>
      </c>
      <c r="C270">
        <v>21.9</v>
      </c>
      <c r="D270">
        <v>39755</v>
      </c>
      <c r="E270">
        <v>6038268</v>
      </c>
    </row>
    <row r="271" spans="1:5" x14ac:dyDescent="0.35">
      <c r="A271">
        <v>108076</v>
      </c>
      <c r="B271">
        <v>1982</v>
      </c>
      <c r="C271">
        <v>18.3</v>
      </c>
      <c r="D271">
        <v>37538</v>
      </c>
      <c r="E271">
        <v>11251814</v>
      </c>
    </row>
    <row r="272" spans="1:5" x14ac:dyDescent="0.35">
      <c r="A272">
        <v>108079</v>
      </c>
      <c r="B272">
        <v>1176</v>
      </c>
      <c r="C272">
        <v>18.5</v>
      </c>
      <c r="D272">
        <v>38902</v>
      </c>
      <c r="E272">
        <v>6115200</v>
      </c>
    </row>
    <row r="273" spans="1:5" x14ac:dyDescent="0.35">
      <c r="A273">
        <v>108083</v>
      </c>
      <c r="B273">
        <v>1371</v>
      </c>
      <c r="C273">
        <v>18</v>
      </c>
      <c r="D273">
        <v>37648</v>
      </c>
      <c r="E273">
        <v>6909840</v>
      </c>
    </row>
    <row r="274" spans="1:5" x14ac:dyDescent="0.35">
      <c r="A274">
        <v>108085</v>
      </c>
      <c r="B274">
        <v>1323</v>
      </c>
      <c r="C274">
        <v>18</v>
      </c>
      <c r="D274">
        <v>40407</v>
      </c>
      <c r="E274">
        <v>6625584</v>
      </c>
    </row>
    <row r="275" spans="1:5" x14ac:dyDescent="0.35">
      <c r="A275">
        <v>108088</v>
      </c>
      <c r="B275">
        <v>670</v>
      </c>
      <c r="C275">
        <v>16.399999999999999</v>
      </c>
      <c r="D275">
        <v>37614</v>
      </c>
      <c r="E275">
        <v>4150650</v>
      </c>
    </row>
    <row r="276" spans="1:5" x14ac:dyDescent="0.35">
      <c r="A276">
        <v>108095</v>
      </c>
      <c r="B276">
        <v>908</v>
      </c>
      <c r="C276">
        <v>17.5</v>
      </c>
      <c r="D276">
        <v>38688</v>
      </c>
      <c r="E276">
        <v>5019424</v>
      </c>
    </row>
    <row r="277" spans="1:5" x14ac:dyDescent="0.35">
      <c r="A277">
        <v>108096</v>
      </c>
      <c r="B277">
        <v>959</v>
      </c>
      <c r="C277">
        <v>14.4</v>
      </c>
      <c r="D277">
        <v>37544</v>
      </c>
      <c r="E277">
        <v>5911276</v>
      </c>
    </row>
    <row r="278" spans="1:5" x14ac:dyDescent="0.35">
      <c r="A278">
        <v>108097</v>
      </c>
      <c r="B278">
        <v>907</v>
      </c>
      <c r="C278">
        <v>15.6</v>
      </c>
      <c r="D278">
        <v>40725</v>
      </c>
      <c r="E278">
        <v>5679634</v>
      </c>
    </row>
    <row r="279" spans="1:5" x14ac:dyDescent="0.35">
      <c r="A279">
        <v>108271</v>
      </c>
      <c r="B279">
        <v>1470</v>
      </c>
      <c r="C279">
        <v>16.399999999999999</v>
      </c>
      <c r="D279">
        <v>38509</v>
      </c>
      <c r="E279">
        <v>7893900</v>
      </c>
    </row>
    <row r="280" spans="1:5" x14ac:dyDescent="0.35">
      <c r="A280">
        <v>108410</v>
      </c>
      <c r="B280">
        <v>577</v>
      </c>
      <c r="C280">
        <v>13.4</v>
      </c>
      <c r="D280">
        <v>35482</v>
      </c>
      <c r="E280">
        <v>4714090</v>
      </c>
    </row>
    <row r="281" spans="1:5" x14ac:dyDescent="0.35">
      <c r="A281">
        <v>108524</v>
      </c>
      <c r="B281">
        <v>1640</v>
      </c>
      <c r="C281">
        <v>14.2</v>
      </c>
      <c r="D281">
        <v>37023</v>
      </c>
      <c r="E281">
        <v>10476320</v>
      </c>
    </row>
    <row r="282" spans="1:5" x14ac:dyDescent="0.35">
      <c r="A282">
        <v>108531</v>
      </c>
      <c r="B282">
        <v>1920</v>
      </c>
      <c r="C282">
        <v>16.3</v>
      </c>
      <c r="D282">
        <v>39249</v>
      </c>
      <c r="E282">
        <v>10761600</v>
      </c>
    </row>
    <row r="283" spans="1:5" x14ac:dyDescent="0.35">
      <c r="A283">
        <v>108627</v>
      </c>
      <c r="B283">
        <v>718</v>
      </c>
      <c r="C283">
        <v>15.2</v>
      </c>
      <c r="D283">
        <v>40775</v>
      </c>
      <c r="E283">
        <v>3933204</v>
      </c>
    </row>
    <row r="284" spans="1:5" x14ac:dyDescent="0.35">
      <c r="A284">
        <v>108628</v>
      </c>
      <c r="B284">
        <v>338</v>
      </c>
      <c r="C284">
        <v>12</v>
      </c>
      <c r="D284">
        <v>38547</v>
      </c>
      <c r="E284">
        <v>3457740</v>
      </c>
    </row>
    <row r="285" spans="1:5" x14ac:dyDescent="0.35">
      <c r="A285">
        <v>108638</v>
      </c>
      <c r="B285">
        <v>1598</v>
      </c>
      <c r="C285">
        <v>14.9</v>
      </c>
      <c r="D285">
        <v>39701</v>
      </c>
      <c r="E285">
        <v>8665954</v>
      </c>
    </row>
    <row r="286" spans="1:5" x14ac:dyDescent="0.35">
      <c r="A286">
        <v>108639</v>
      </c>
      <c r="B286">
        <v>1158</v>
      </c>
      <c r="C286">
        <v>16.600000000000001</v>
      </c>
      <c r="D286">
        <v>39667</v>
      </c>
      <c r="E286">
        <v>6253200</v>
      </c>
    </row>
    <row r="287" spans="1:5" x14ac:dyDescent="0.35">
      <c r="A287">
        <v>108640</v>
      </c>
      <c r="B287">
        <v>1180</v>
      </c>
      <c r="C287">
        <v>16.100000000000001</v>
      </c>
      <c r="D287">
        <v>39823</v>
      </c>
      <c r="E287">
        <v>7231040</v>
      </c>
    </row>
    <row r="288" spans="1:5" x14ac:dyDescent="0.35">
      <c r="A288">
        <v>108641</v>
      </c>
      <c r="B288">
        <v>743</v>
      </c>
      <c r="C288">
        <v>13</v>
      </c>
      <c r="D288">
        <v>38750</v>
      </c>
      <c r="E288">
        <v>6432151</v>
      </c>
    </row>
    <row r="289" spans="1:5" x14ac:dyDescent="0.35">
      <c r="A289">
        <v>108642</v>
      </c>
      <c r="B289">
        <v>479</v>
      </c>
      <c r="C289">
        <v>9.1</v>
      </c>
      <c r="D289">
        <v>40653</v>
      </c>
      <c r="E289">
        <v>3862177</v>
      </c>
    </row>
    <row r="290" spans="1:5" x14ac:dyDescent="0.35">
      <c r="A290">
        <v>108644</v>
      </c>
      <c r="B290">
        <v>793</v>
      </c>
      <c r="C290">
        <v>14</v>
      </c>
      <c r="D290">
        <v>39992</v>
      </c>
      <c r="E290">
        <v>5416190</v>
      </c>
    </row>
    <row r="291" spans="1:5" x14ac:dyDescent="0.35">
      <c r="A291">
        <v>108645</v>
      </c>
      <c r="B291">
        <v>846</v>
      </c>
      <c r="C291">
        <v>12.9</v>
      </c>
      <c r="D291">
        <v>40517</v>
      </c>
      <c r="E291">
        <v>5193594</v>
      </c>
    </row>
    <row r="292" spans="1:5" x14ac:dyDescent="0.35">
      <c r="A292">
        <v>108727</v>
      </c>
      <c r="B292">
        <v>750</v>
      </c>
      <c r="C292">
        <v>13.3</v>
      </c>
      <c r="D292">
        <v>35412</v>
      </c>
      <c r="E292">
        <v>5132250</v>
      </c>
    </row>
    <row r="293" spans="1:5" x14ac:dyDescent="0.35">
      <c r="A293">
        <v>108730</v>
      </c>
      <c r="B293">
        <v>616</v>
      </c>
      <c r="C293">
        <v>12.8</v>
      </c>
      <c r="D293">
        <v>41038</v>
      </c>
      <c r="E293">
        <v>4758600</v>
      </c>
    </row>
    <row r="294" spans="1:5" x14ac:dyDescent="0.35">
      <c r="A294">
        <v>108731</v>
      </c>
      <c r="B294">
        <v>586</v>
      </c>
      <c r="C294">
        <v>14.4</v>
      </c>
      <c r="D294">
        <v>40007</v>
      </c>
      <c r="E294">
        <v>3769738</v>
      </c>
    </row>
    <row r="295" spans="1:5" x14ac:dyDescent="0.35">
      <c r="A295">
        <v>108862</v>
      </c>
      <c r="B295">
        <v>623</v>
      </c>
      <c r="C295">
        <v>13</v>
      </c>
      <c r="D295">
        <v>43822</v>
      </c>
      <c r="E295">
        <v>3959788</v>
      </c>
    </row>
    <row r="296" spans="1:5" x14ac:dyDescent="0.35">
      <c r="A296">
        <v>108870</v>
      </c>
      <c r="B296">
        <v>1625</v>
      </c>
      <c r="C296">
        <v>15.2</v>
      </c>
      <c r="D296">
        <v>40682</v>
      </c>
      <c r="E296">
        <v>7808125</v>
      </c>
    </row>
    <row r="297" spans="1:5" x14ac:dyDescent="0.35">
      <c r="A297">
        <v>109319</v>
      </c>
      <c r="B297">
        <v>989</v>
      </c>
      <c r="C297">
        <v>13.8</v>
      </c>
      <c r="D297">
        <v>36015</v>
      </c>
      <c r="E297">
        <v>5781694</v>
      </c>
    </row>
    <row r="298" spans="1:5" x14ac:dyDescent="0.35">
      <c r="A298">
        <v>109324</v>
      </c>
      <c r="B298">
        <v>691</v>
      </c>
      <c r="C298">
        <v>14.2</v>
      </c>
      <c r="D298">
        <v>39074</v>
      </c>
      <c r="E298">
        <v>4347081</v>
      </c>
    </row>
    <row r="299" spans="1:5" x14ac:dyDescent="0.35">
      <c r="A299">
        <v>109327</v>
      </c>
      <c r="B299">
        <v>1704</v>
      </c>
      <c r="C299">
        <v>16.5</v>
      </c>
      <c r="D299">
        <v>39552</v>
      </c>
      <c r="E299">
        <v>8985192</v>
      </c>
    </row>
    <row r="300" spans="1:5" x14ac:dyDescent="0.35">
      <c r="A300">
        <v>109328</v>
      </c>
      <c r="B300">
        <v>207</v>
      </c>
      <c r="C300">
        <v>11.7</v>
      </c>
      <c r="D300">
        <v>38775</v>
      </c>
      <c r="E300">
        <v>1897983</v>
      </c>
    </row>
    <row r="301" spans="1:5" x14ac:dyDescent="0.35">
      <c r="A301">
        <v>109329</v>
      </c>
      <c r="B301">
        <v>928</v>
      </c>
      <c r="C301">
        <v>16.8</v>
      </c>
      <c r="D301">
        <v>39879</v>
      </c>
      <c r="E301">
        <v>4844160</v>
      </c>
    </row>
    <row r="302" spans="1:5" x14ac:dyDescent="0.35">
      <c r="A302">
        <v>109331</v>
      </c>
      <c r="B302">
        <v>735</v>
      </c>
      <c r="C302">
        <v>16.2</v>
      </c>
      <c r="D302">
        <v>39995</v>
      </c>
      <c r="E302">
        <v>4280640</v>
      </c>
    </row>
    <row r="303" spans="1:5" x14ac:dyDescent="0.35">
      <c r="A303">
        <v>109669</v>
      </c>
      <c r="B303">
        <v>553</v>
      </c>
      <c r="C303">
        <v>16.2</v>
      </c>
      <c r="D303">
        <v>38022</v>
      </c>
      <c r="E303">
        <v>3419752</v>
      </c>
    </row>
    <row r="304" spans="1:5" x14ac:dyDescent="0.35">
      <c r="A304">
        <v>109686</v>
      </c>
      <c r="B304">
        <v>864</v>
      </c>
      <c r="C304">
        <v>13.8</v>
      </c>
      <c r="D304">
        <v>38198</v>
      </c>
      <c r="E304">
        <v>6018624</v>
      </c>
    </row>
    <row r="305" spans="1:5" x14ac:dyDescent="0.35">
      <c r="A305">
        <v>109690</v>
      </c>
      <c r="B305">
        <v>879</v>
      </c>
      <c r="C305">
        <v>13.8</v>
      </c>
      <c r="D305">
        <v>37598</v>
      </c>
      <c r="E305">
        <v>5826891</v>
      </c>
    </row>
    <row r="306" spans="1:5" x14ac:dyDescent="0.35">
      <c r="A306">
        <v>109707</v>
      </c>
      <c r="B306">
        <v>1177</v>
      </c>
      <c r="C306">
        <v>16.3</v>
      </c>
      <c r="D306">
        <v>36673</v>
      </c>
      <c r="E306">
        <v>7117319</v>
      </c>
    </row>
    <row r="307" spans="1:5" x14ac:dyDescent="0.35">
      <c r="A307">
        <v>109709</v>
      </c>
      <c r="B307">
        <v>1124</v>
      </c>
      <c r="C307">
        <v>18.7</v>
      </c>
      <c r="D307">
        <v>39019</v>
      </c>
      <c r="E307">
        <v>7370068</v>
      </c>
    </row>
    <row r="308" spans="1:5" x14ac:dyDescent="0.35">
      <c r="A308">
        <v>109713</v>
      </c>
      <c r="B308">
        <v>971</v>
      </c>
      <c r="C308">
        <v>21.2</v>
      </c>
      <c r="D308">
        <v>39490</v>
      </c>
      <c r="E308">
        <v>5881347</v>
      </c>
    </row>
    <row r="309" spans="1:5" x14ac:dyDescent="0.35">
      <c r="A309">
        <v>110048</v>
      </c>
      <c r="B309">
        <v>1037</v>
      </c>
      <c r="C309">
        <v>15.5</v>
      </c>
      <c r="D309">
        <v>38257</v>
      </c>
      <c r="E309">
        <v>5408992</v>
      </c>
    </row>
    <row r="310" spans="1:5" x14ac:dyDescent="0.35">
      <c r="A310">
        <v>110060</v>
      </c>
      <c r="B310">
        <v>1074</v>
      </c>
      <c r="C310">
        <v>14.4</v>
      </c>
      <c r="D310">
        <v>39172</v>
      </c>
      <c r="E310">
        <v>5491362</v>
      </c>
    </row>
    <row r="311" spans="1:5" x14ac:dyDescent="0.35">
      <c r="A311">
        <v>110062</v>
      </c>
      <c r="B311">
        <v>923</v>
      </c>
      <c r="C311">
        <v>15.1</v>
      </c>
      <c r="D311">
        <v>40097</v>
      </c>
      <c r="E311">
        <v>5595226</v>
      </c>
    </row>
    <row r="312" spans="1:5" x14ac:dyDescent="0.35">
      <c r="A312">
        <v>110063</v>
      </c>
      <c r="B312">
        <v>1651</v>
      </c>
      <c r="C312">
        <v>16.2</v>
      </c>
      <c r="D312">
        <v>38732</v>
      </c>
      <c r="E312">
        <v>8288020</v>
      </c>
    </row>
    <row r="313" spans="1:5" x14ac:dyDescent="0.35">
      <c r="A313">
        <v>110068</v>
      </c>
      <c r="B313">
        <v>980</v>
      </c>
      <c r="C313">
        <v>15.1</v>
      </c>
      <c r="D313">
        <v>38028</v>
      </c>
      <c r="E313">
        <v>5101880</v>
      </c>
    </row>
    <row r="314" spans="1:5" x14ac:dyDescent="0.35">
      <c r="A314">
        <v>110069</v>
      </c>
      <c r="B314">
        <v>1637</v>
      </c>
      <c r="C314">
        <v>15</v>
      </c>
      <c r="D314">
        <v>36972</v>
      </c>
      <c r="E314">
        <v>9450401</v>
      </c>
    </row>
    <row r="315" spans="1:5" x14ac:dyDescent="0.35">
      <c r="A315">
        <v>110071</v>
      </c>
      <c r="B315">
        <v>817</v>
      </c>
      <c r="C315">
        <v>14.9</v>
      </c>
      <c r="D315">
        <v>38692</v>
      </c>
      <c r="E315">
        <v>4970628</v>
      </c>
    </row>
    <row r="316" spans="1:5" x14ac:dyDescent="0.35">
      <c r="A316">
        <v>110078</v>
      </c>
      <c r="B316">
        <v>900</v>
      </c>
      <c r="C316">
        <v>13.1</v>
      </c>
      <c r="D316">
        <v>39226</v>
      </c>
      <c r="E316">
        <v>6889500</v>
      </c>
    </row>
    <row r="317" spans="1:5" x14ac:dyDescent="0.35">
      <c r="A317">
        <v>110084</v>
      </c>
      <c r="B317">
        <v>854</v>
      </c>
      <c r="C317">
        <v>17.2</v>
      </c>
      <c r="D317">
        <v>38818</v>
      </c>
      <c r="E317">
        <v>4422012</v>
      </c>
    </row>
    <row r="318" spans="1:5" x14ac:dyDescent="0.35">
      <c r="A318">
        <v>110102</v>
      </c>
      <c r="B318">
        <v>1215</v>
      </c>
      <c r="C318">
        <v>17.600000000000001</v>
      </c>
      <c r="D318">
        <v>36940</v>
      </c>
      <c r="E318">
        <v>6066495</v>
      </c>
    </row>
    <row r="319" spans="1:5" x14ac:dyDescent="0.35">
      <c r="A319">
        <v>110107</v>
      </c>
      <c r="B319">
        <v>868</v>
      </c>
      <c r="C319">
        <v>13.6</v>
      </c>
      <c r="D319">
        <v>39981</v>
      </c>
      <c r="E319">
        <v>4912880</v>
      </c>
    </row>
    <row r="320" spans="1:5" x14ac:dyDescent="0.35">
      <c r="A320">
        <v>110484</v>
      </c>
      <c r="B320">
        <v>1004</v>
      </c>
      <c r="C320">
        <v>15.2</v>
      </c>
      <c r="D320">
        <v>36210</v>
      </c>
      <c r="E320">
        <v>5128432</v>
      </c>
    </row>
    <row r="321" spans="1:5" x14ac:dyDescent="0.35">
      <c r="A321">
        <v>110488</v>
      </c>
      <c r="B321">
        <v>1323</v>
      </c>
      <c r="C321">
        <v>16.100000000000001</v>
      </c>
      <c r="D321">
        <v>37440</v>
      </c>
      <c r="E321">
        <v>6730101</v>
      </c>
    </row>
    <row r="322" spans="1:5" x14ac:dyDescent="0.35">
      <c r="A322">
        <v>110497</v>
      </c>
      <c r="B322">
        <v>981</v>
      </c>
      <c r="C322">
        <v>16.7</v>
      </c>
      <c r="D322">
        <v>34375</v>
      </c>
      <c r="E322">
        <v>5494581</v>
      </c>
    </row>
    <row r="323" spans="1:5" x14ac:dyDescent="0.35">
      <c r="A323">
        <v>110500</v>
      </c>
      <c r="B323">
        <v>752</v>
      </c>
      <c r="C323">
        <v>17.2</v>
      </c>
      <c r="D323">
        <v>39084</v>
      </c>
      <c r="E323">
        <v>4717296</v>
      </c>
    </row>
    <row r="324" spans="1:5" x14ac:dyDescent="0.35">
      <c r="A324">
        <v>110516</v>
      </c>
      <c r="B324">
        <v>1124</v>
      </c>
      <c r="C324">
        <v>17.899999999999999</v>
      </c>
      <c r="D324">
        <v>34429</v>
      </c>
      <c r="E324">
        <v>4880408</v>
      </c>
    </row>
    <row r="325" spans="1:5" x14ac:dyDescent="0.35">
      <c r="A325">
        <v>110517</v>
      </c>
      <c r="B325">
        <v>1803</v>
      </c>
      <c r="C325">
        <v>15.8</v>
      </c>
      <c r="D325">
        <v>40054</v>
      </c>
      <c r="E325">
        <v>10450188</v>
      </c>
    </row>
    <row r="326" spans="1:5" x14ac:dyDescent="0.35">
      <c r="A326">
        <v>110532</v>
      </c>
      <c r="B326">
        <v>1190</v>
      </c>
      <c r="C326">
        <v>16.5</v>
      </c>
      <c r="D326">
        <v>40464</v>
      </c>
      <c r="E326">
        <v>7320880</v>
      </c>
    </row>
    <row r="327" spans="1:5" x14ac:dyDescent="0.35">
      <c r="A327">
        <v>110533</v>
      </c>
      <c r="B327">
        <v>1101</v>
      </c>
      <c r="C327">
        <v>14.8</v>
      </c>
      <c r="D327">
        <v>39504</v>
      </c>
      <c r="E327">
        <v>5354163</v>
      </c>
    </row>
    <row r="328" spans="1:5" x14ac:dyDescent="0.35">
      <c r="A328">
        <v>110882</v>
      </c>
      <c r="B328">
        <v>1017</v>
      </c>
      <c r="C328">
        <v>17.399999999999999</v>
      </c>
      <c r="D328">
        <v>37712</v>
      </c>
      <c r="E328">
        <v>6241329</v>
      </c>
    </row>
    <row r="329" spans="1:5" x14ac:dyDescent="0.35">
      <c r="A329">
        <v>110907</v>
      </c>
      <c r="B329">
        <v>708</v>
      </c>
      <c r="C329">
        <v>14.6</v>
      </c>
      <c r="D329">
        <v>39992</v>
      </c>
      <c r="E329">
        <v>4745016</v>
      </c>
    </row>
    <row r="330" spans="1:5" x14ac:dyDescent="0.35">
      <c r="A330">
        <v>111396</v>
      </c>
      <c r="B330">
        <v>393</v>
      </c>
      <c r="C330">
        <v>10.1</v>
      </c>
      <c r="D330">
        <v>38603</v>
      </c>
      <c r="E330">
        <v>3488661</v>
      </c>
    </row>
    <row r="331" spans="1:5" x14ac:dyDescent="0.35">
      <c r="A331">
        <v>111410</v>
      </c>
      <c r="B331">
        <v>663</v>
      </c>
      <c r="C331">
        <v>16.100000000000001</v>
      </c>
      <c r="D331">
        <v>39992</v>
      </c>
      <c r="E331">
        <v>4198779</v>
      </c>
    </row>
    <row r="332" spans="1:5" x14ac:dyDescent="0.35">
      <c r="A332">
        <v>111414</v>
      </c>
      <c r="B332">
        <v>1008</v>
      </c>
      <c r="C332">
        <v>15.7</v>
      </c>
      <c r="D332">
        <v>39387</v>
      </c>
      <c r="E332">
        <v>5434128</v>
      </c>
    </row>
    <row r="333" spans="1:5" x14ac:dyDescent="0.35">
      <c r="A333">
        <v>111419</v>
      </c>
      <c r="B333">
        <v>1036</v>
      </c>
      <c r="C333">
        <v>14.6</v>
      </c>
      <c r="D333">
        <v>39530</v>
      </c>
      <c r="E333">
        <v>5343688</v>
      </c>
    </row>
    <row r="334" spans="1:5" x14ac:dyDescent="0.35">
      <c r="A334">
        <v>111422</v>
      </c>
      <c r="B334">
        <v>1465</v>
      </c>
      <c r="C334">
        <v>15.4</v>
      </c>
      <c r="D334">
        <v>39251</v>
      </c>
      <c r="E334">
        <v>7650230</v>
      </c>
    </row>
    <row r="335" spans="1:5" x14ac:dyDescent="0.35">
      <c r="A335">
        <v>111424</v>
      </c>
      <c r="B335">
        <v>1263</v>
      </c>
      <c r="C335">
        <v>16.3</v>
      </c>
      <c r="D335">
        <v>38761</v>
      </c>
      <c r="E335">
        <v>6083871</v>
      </c>
    </row>
    <row r="336" spans="1:5" x14ac:dyDescent="0.35">
      <c r="A336">
        <v>111429</v>
      </c>
      <c r="B336">
        <v>1511</v>
      </c>
      <c r="C336">
        <v>15.2</v>
      </c>
      <c r="D336">
        <v>39394</v>
      </c>
      <c r="E336">
        <v>8454045</v>
      </c>
    </row>
    <row r="337" spans="1:5" x14ac:dyDescent="0.35">
      <c r="A337">
        <v>111430</v>
      </c>
      <c r="B337">
        <v>1108</v>
      </c>
      <c r="C337">
        <v>18.5</v>
      </c>
      <c r="D337">
        <v>39948</v>
      </c>
      <c r="E337">
        <v>5623100</v>
      </c>
    </row>
    <row r="338" spans="1:5" x14ac:dyDescent="0.35">
      <c r="A338">
        <v>111440</v>
      </c>
      <c r="B338">
        <v>1332</v>
      </c>
      <c r="C338">
        <v>15.7</v>
      </c>
      <c r="D338">
        <v>39327</v>
      </c>
      <c r="E338">
        <v>6662664</v>
      </c>
    </row>
    <row r="339" spans="1:5" x14ac:dyDescent="0.35">
      <c r="A339">
        <v>111443</v>
      </c>
      <c r="B339">
        <v>2015</v>
      </c>
      <c r="C339">
        <v>15.6</v>
      </c>
      <c r="D339">
        <v>39740</v>
      </c>
      <c r="E339">
        <v>10907195</v>
      </c>
    </row>
    <row r="340" spans="1:5" x14ac:dyDescent="0.35">
      <c r="A340">
        <v>111450</v>
      </c>
      <c r="B340">
        <v>1259</v>
      </c>
      <c r="C340">
        <v>16.600000000000001</v>
      </c>
      <c r="D340">
        <v>38957</v>
      </c>
      <c r="E340">
        <v>6137625</v>
      </c>
    </row>
    <row r="341" spans="1:5" x14ac:dyDescent="0.35">
      <c r="A341">
        <v>111451</v>
      </c>
      <c r="B341">
        <v>818</v>
      </c>
      <c r="C341">
        <v>15</v>
      </c>
      <c r="D341">
        <v>39325</v>
      </c>
      <c r="E341">
        <v>4674052</v>
      </c>
    </row>
    <row r="342" spans="1:5" x14ac:dyDescent="0.35">
      <c r="A342">
        <v>111454</v>
      </c>
      <c r="B342">
        <v>919</v>
      </c>
      <c r="C342">
        <v>16.2</v>
      </c>
      <c r="D342">
        <v>42514</v>
      </c>
      <c r="E342">
        <v>4776962</v>
      </c>
    </row>
    <row r="343" spans="1:5" x14ac:dyDescent="0.35">
      <c r="A343">
        <v>111457</v>
      </c>
      <c r="B343">
        <v>1434</v>
      </c>
      <c r="C343">
        <v>14.3</v>
      </c>
      <c r="D343">
        <v>40588</v>
      </c>
      <c r="E343">
        <v>8695776</v>
      </c>
    </row>
    <row r="344" spans="1:5" x14ac:dyDescent="0.35">
      <c r="A344">
        <v>111724</v>
      </c>
      <c r="B344">
        <v>1195</v>
      </c>
      <c r="C344">
        <v>15.5</v>
      </c>
      <c r="D344">
        <v>39766</v>
      </c>
      <c r="E344">
        <v>7871465</v>
      </c>
    </row>
    <row r="345" spans="1:5" x14ac:dyDescent="0.35">
      <c r="A345">
        <v>111726</v>
      </c>
      <c r="B345">
        <v>533</v>
      </c>
      <c r="C345">
        <v>15.8</v>
      </c>
      <c r="D345">
        <v>40012</v>
      </c>
      <c r="E345">
        <v>3494881</v>
      </c>
    </row>
    <row r="346" spans="1:5" x14ac:dyDescent="0.35">
      <c r="A346">
        <v>111731</v>
      </c>
      <c r="B346">
        <v>1321</v>
      </c>
      <c r="C346">
        <v>15.5</v>
      </c>
      <c r="D346">
        <v>40764</v>
      </c>
      <c r="E346">
        <v>7512527</v>
      </c>
    </row>
    <row r="347" spans="1:5" x14ac:dyDescent="0.35">
      <c r="A347">
        <v>111748</v>
      </c>
      <c r="B347">
        <v>941</v>
      </c>
      <c r="C347">
        <v>15.2</v>
      </c>
      <c r="D347">
        <v>37846</v>
      </c>
      <c r="E347">
        <v>5623416</v>
      </c>
    </row>
    <row r="348" spans="1:5" x14ac:dyDescent="0.35">
      <c r="A348">
        <v>112041</v>
      </c>
      <c r="B348">
        <v>639</v>
      </c>
      <c r="C348">
        <v>13.8</v>
      </c>
      <c r="D348">
        <v>40676</v>
      </c>
      <c r="E348">
        <v>3806523</v>
      </c>
    </row>
    <row r="349" spans="1:5" x14ac:dyDescent="0.35">
      <c r="A349">
        <v>112045</v>
      </c>
      <c r="B349">
        <v>1090</v>
      </c>
      <c r="C349">
        <v>15.4</v>
      </c>
      <c r="D349">
        <v>39928</v>
      </c>
      <c r="E349">
        <v>6365600</v>
      </c>
    </row>
    <row r="350" spans="1:5" x14ac:dyDescent="0.35">
      <c r="A350">
        <v>112052</v>
      </c>
      <c r="B350">
        <v>640</v>
      </c>
      <c r="C350">
        <v>14.1</v>
      </c>
      <c r="D350">
        <v>38489</v>
      </c>
      <c r="E350">
        <v>4004480</v>
      </c>
    </row>
    <row r="351" spans="1:5" x14ac:dyDescent="0.35">
      <c r="A351">
        <v>112054</v>
      </c>
      <c r="B351">
        <v>1017</v>
      </c>
      <c r="C351">
        <v>14.7</v>
      </c>
      <c r="D351">
        <v>39447</v>
      </c>
      <c r="E351">
        <v>5990130</v>
      </c>
    </row>
    <row r="352" spans="1:5" x14ac:dyDescent="0.35">
      <c r="A352">
        <v>112055</v>
      </c>
      <c r="B352">
        <v>1343</v>
      </c>
      <c r="C352">
        <v>15.9</v>
      </c>
      <c r="D352">
        <v>37319</v>
      </c>
      <c r="E352">
        <v>7771941</v>
      </c>
    </row>
    <row r="353" spans="1:5" x14ac:dyDescent="0.35">
      <c r="A353">
        <v>112067</v>
      </c>
      <c r="B353">
        <v>649</v>
      </c>
      <c r="C353">
        <v>16.100000000000001</v>
      </c>
      <c r="D353">
        <v>39897</v>
      </c>
      <c r="E353">
        <v>4369068</v>
      </c>
    </row>
    <row r="354" spans="1:5" x14ac:dyDescent="0.35">
      <c r="A354">
        <v>112375</v>
      </c>
      <c r="B354">
        <v>124</v>
      </c>
      <c r="C354">
        <v>9.3000000000000007</v>
      </c>
      <c r="D354">
        <v>37966</v>
      </c>
      <c r="E354">
        <v>1083760</v>
      </c>
    </row>
    <row r="355" spans="1:5" x14ac:dyDescent="0.35">
      <c r="A355">
        <v>112377</v>
      </c>
      <c r="B355">
        <v>154</v>
      </c>
      <c r="C355">
        <v>9.6</v>
      </c>
      <c r="D355">
        <v>35302</v>
      </c>
      <c r="E355">
        <v>1168398</v>
      </c>
    </row>
    <row r="356" spans="1:5" x14ac:dyDescent="0.35">
      <c r="A356">
        <v>112378</v>
      </c>
      <c r="B356">
        <v>83</v>
      </c>
      <c r="C356">
        <v>7</v>
      </c>
      <c r="D356">
        <v>37508</v>
      </c>
      <c r="E356">
        <v>834316</v>
      </c>
    </row>
    <row r="357" spans="1:5" x14ac:dyDescent="0.35">
      <c r="A357">
        <v>112379</v>
      </c>
      <c r="B357">
        <v>496</v>
      </c>
      <c r="C357">
        <v>16</v>
      </c>
      <c r="D357">
        <v>37725</v>
      </c>
      <c r="E357">
        <v>2999312</v>
      </c>
    </row>
    <row r="358" spans="1:5" x14ac:dyDescent="0.35">
      <c r="A358">
        <v>112382</v>
      </c>
      <c r="B358">
        <v>602</v>
      </c>
      <c r="C358">
        <v>15.7</v>
      </c>
      <c r="D358">
        <v>41380</v>
      </c>
      <c r="E358">
        <v>3955140</v>
      </c>
    </row>
    <row r="359" spans="1:5" x14ac:dyDescent="0.35">
      <c r="A359">
        <v>112383</v>
      </c>
      <c r="B359">
        <v>1036</v>
      </c>
      <c r="C359">
        <v>14.4</v>
      </c>
      <c r="D359">
        <v>39011</v>
      </c>
      <c r="E359">
        <v>5402740</v>
      </c>
    </row>
    <row r="360" spans="1:5" x14ac:dyDescent="0.35">
      <c r="A360">
        <v>112384</v>
      </c>
      <c r="B360">
        <v>143</v>
      </c>
      <c r="C360">
        <v>11.7</v>
      </c>
      <c r="D360">
        <v>39475</v>
      </c>
      <c r="E360">
        <v>1214785</v>
      </c>
    </row>
    <row r="361" spans="1:5" x14ac:dyDescent="0.35">
      <c r="A361">
        <v>112385</v>
      </c>
      <c r="B361">
        <v>1272</v>
      </c>
      <c r="C361">
        <v>16.399999999999999</v>
      </c>
      <c r="D361">
        <v>36842</v>
      </c>
      <c r="E361">
        <v>6660192</v>
      </c>
    </row>
    <row r="362" spans="1:5" x14ac:dyDescent="0.35">
      <c r="A362">
        <v>112388</v>
      </c>
      <c r="B362">
        <v>487</v>
      </c>
      <c r="C362">
        <v>16.600000000000001</v>
      </c>
      <c r="D362">
        <v>40626</v>
      </c>
      <c r="E362">
        <v>3025731</v>
      </c>
    </row>
    <row r="363" spans="1:5" x14ac:dyDescent="0.35">
      <c r="A363">
        <v>112393</v>
      </c>
      <c r="B363">
        <v>1387</v>
      </c>
      <c r="C363">
        <v>15.3</v>
      </c>
      <c r="D363">
        <v>40746</v>
      </c>
      <c r="E363">
        <v>7396871</v>
      </c>
    </row>
    <row r="364" spans="1:5" x14ac:dyDescent="0.35">
      <c r="A364">
        <v>112397</v>
      </c>
      <c r="B364">
        <v>1265</v>
      </c>
      <c r="C364">
        <v>13.9</v>
      </c>
      <c r="D364">
        <v>39604</v>
      </c>
      <c r="E364">
        <v>7095385</v>
      </c>
    </row>
    <row r="365" spans="1:5" x14ac:dyDescent="0.35">
      <c r="A365">
        <v>112398</v>
      </c>
      <c r="B365">
        <v>959</v>
      </c>
      <c r="C365">
        <v>16.600000000000001</v>
      </c>
      <c r="D365">
        <v>42492</v>
      </c>
      <c r="E365">
        <v>5365605</v>
      </c>
    </row>
    <row r="366" spans="1:5" x14ac:dyDescent="0.35">
      <c r="A366">
        <v>112399</v>
      </c>
      <c r="B366">
        <v>618</v>
      </c>
      <c r="C366">
        <v>14.1</v>
      </c>
      <c r="D366">
        <v>38959</v>
      </c>
      <c r="E366">
        <v>4207962</v>
      </c>
    </row>
    <row r="367" spans="1:5" x14ac:dyDescent="0.35">
      <c r="A367">
        <v>112400</v>
      </c>
      <c r="B367">
        <v>812</v>
      </c>
      <c r="C367">
        <v>15.5</v>
      </c>
      <c r="D367">
        <v>40687</v>
      </c>
      <c r="E367">
        <v>4541516</v>
      </c>
    </row>
    <row r="368" spans="1:5" x14ac:dyDescent="0.35">
      <c r="A368">
        <v>112401</v>
      </c>
      <c r="B368">
        <v>653</v>
      </c>
      <c r="C368">
        <v>15.8</v>
      </c>
      <c r="D368">
        <v>39437</v>
      </c>
      <c r="E368">
        <v>3661371</v>
      </c>
    </row>
    <row r="369" spans="1:5" x14ac:dyDescent="0.35">
      <c r="A369">
        <v>112932</v>
      </c>
      <c r="B369">
        <v>932</v>
      </c>
      <c r="C369">
        <v>16.5</v>
      </c>
      <c r="D369">
        <v>41060</v>
      </c>
      <c r="E369">
        <v>5976916</v>
      </c>
    </row>
    <row r="370" spans="1:5" x14ac:dyDescent="0.35">
      <c r="A370">
        <v>112936</v>
      </c>
      <c r="B370">
        <v>545</v>
      </c>
      <c r="C370">
        <v>16</v>
      </c>
      <c r="D370">
        <v>40941</v>
      </c>
      <c r="E370">
        <v>3388810</v>
      </c>
    </row>
    <row r="371" spans="1:5" x14ac:dyDescent="0.35">
      <c r="A371">
        <v>112938</v>
      </c>
      <c r="B371">
        <v>873</v>
      </c>
      <c r="C371">
        <v>16.899999999999999</v>
      </c>
      <c r="D371">
        <v>39749</v>
      </c>
      <c r="E371">
        <v>5144589</v>
      </c>
    </row>
    <row r="372" spans="1:5" x14ac:dyDescent="0.35">
      <c r="A372">
        <v>112939</v>
      </c>
      <c r="B372">
        <v>639</v>
      </c>
      <c r="C372">
        <v>18.100000000000001</v>
      </c>
      <c r="D372">
        <v>44853</v>
      </c>
      <c r="E372">
        <v>4049982</v>
      </c>
    </row>
    <row r="373" spans="1:5" x14ac:dyDescent="0.35">
      <c r="A373">
        <v>112949</v>
      </c>
      <c r="B373">
        <v>837</v>
      </c>
      <c r="C373">
        <v>17.3</v>
      </c>
      <c r="D373">
        <v>38357</v>
      </c>
      <c r="E373">
        <v>5095656</v>
      </c>
    </row>
    <row r="374" spans="1:5" x14ac:dyDescent="0.35">
      <c r="A374">
        <v>112950</v>
      </c>
      <c r="B374">
        <v>1239</v>
      </c>
      <c r="C374">
        <v>16</v>
      </c>
      <c r="D374">
        <v>38455</v>
      </c>
      <c r="E374">
        <v>6577851</v>
      </c>
    </row>
    <row r="375" spans="1:5" x14ac:dyDescent="0.35">
      <c r="A375">
        <v>112951</v>
      </c>
      <c r="B375">
        <v>925</v>
      </c>
      <c r="C375">
        <v>13.6</v>
      </c>
      <c r="D375">
        <v>37021</v>
      </c>
      <c r="E375">
        <v>6419500</v>
      </c>
    </row>
    <row r="376" spans="1:5" x14ac:dyDescent="0.35">
      <c r="A376">
        <v>112956</v>
      </c>
      <c r="B376">
        <v>1741</v>
      </c>
      <c r="C376">
        <v>23.5</v>
      </c>
      <c r="D376">
        <v>42197</v>
      </c>
      <c r="E376">
        <v>7397509</v>
      </c>
    </row>
    <row r="377" spans="1:5" x14ac:dyDescent="0.35">
      <c r="A377">
        <v>112957</v>
      </c>
      <c r="B377">
        <v>984</v>
      </c>
      <c r="C377">
        <v>16.399999999999999</v>
      </c>
      <c r="D377">
        <v>41416</v>
      </c>
      <c r="E377">
        <v>6370416</v>
      </c>
    </row>
    <row r="378" spans="1:5" x14ac:dyDescent="0.35">
      <c r="A378">
        <v>112958</v>
      </c>
      <c r="B378">
        <v>397</v>
      </c>
      <c r="C378">
        <v>14.2</v>
      </c>
      <c r="D378">
        <v>40403</v>
      </c>
      <c r="E378">
        <v>2696424</v>
      </c>
    </row>
    <row r="379" spans="1:5" x14ac:dyDescent="0.35">
      <c r="A379">
        <v>112959</v>
      </c>
      <c r="B379">
        <v>700</v>
      </c>
      <c r="C379">
        <v>16.100000000000001</v>
      </c>
      <c r="D379">
        <v>41730</v>
      </c>
      <c r="E379">
        <v>4105500</v>
      </c>
    </row>
    <row r="380" spans="1:5" x14ac:dyDescent="0.35">
      <c r="A380">
        <v>112961</v>
      </c>
      <c r="B380">
        <v>395</v>
      </c>
      <c r="C380">
        <v>13.4</v>
      </c>
      <c r="D380">
        <v>39779</v>
      </c>
      <c r="E380">
        <v>3682190</v>
      </c>
    </row>
    <row r="381" spans="1:5" x14ac:dyDescent="0.35">
      <c r="A381">
        <v>112966</v>
      </c>
      <c r="B381">
        <v>791</v>
      </c>
      <c r="C381">
        <v>16.399999999999999</v>
      </c>
      <c r="D381">
        <v>41030</v>
      </c>
      <c r="E381">
        <v>5232465</v>
      </c>
    </row>
    <row r="382" spans="1:5" x14ac:dyDescent="0.35">
      <c r="A382">
        <v>112968</v>
      </c>
      <c r="B382">
        <v>647</v>
      </c>
      <c r="C382">
        <v>14.3</v>
      </c>
      <c r="D382">
        <v>39499</v>
      </c>
      <c r="E382">
        <v>3931819</v>
      </c>
    </row>
    <row r="383" spans="1:5" x14ac:dyDescent="0.35">
      <c r="A383">
        <v>112969</v>
      </c>
      <c r="B383">
        <v>1772</v>
      </c>
      <c r="C383">
        <v>15.7</v>
      </c>
      <c r="D383">
        <v>37447</v>
      </c>
      <c r="E383">
        <v>8872404</v>
      </c>
    </row>
    <row r="384" spans="1:5" x14ac:dyDescent="0.35">
      <c r="A384">
        <v>112970</v>
      </c>
      <c r="B384">
        <v>1127</v>
      </c>
      <c r="C384">
        <v>14.9</v>
      </c>
      <c r="D384">
        <v>39120</v>
      </c>
      <c r="E384">
        <v>6449821</v>
      </c>
    </row>
    <row r="385" spans="1:5" x14ac:dyDescent="0.35">
      <c r="A385">
        <v>112989</v>
      </c>
      <c r="B385">
        <v>1307</v>
      </c>
      <c r="C385">
        <v>15.9</v>
      </c>
      <c r="D385">
        <v>41944</v>
      </c>
      <c r="E385">
        <v>6894425</v>
      </c>
    </row>
    <row r="386" spans="1:5" x14ac:dyDescent="0.35">
      <c r="A386">
        <v>112991</v>
      </c>
      <c r="B386">
        <v>814</v>
      </c>
      <c r="C386">
        <v>15.6</v>
      </c>
      <c r="D386">
        <v>38927</v>
      </c>
      <c r="E386">
        <v>4488396</v>
      </c>
    </row>
    <row r="387" spans="1:5" x14ac:dyDescent="0.35">
      <c r="A387">
        <v>112996</v>
      </c>
      <c r="B387">
        <v>1459</v>
      </c>
      <c r="C387">
        <v>16.8</v>
      </c>
      <c r="D387">
        <v>40194</v>
      </c>
      <c r="E387">
        <v>7061560</v>
      </c>
    </row>
    <row r="388" spans="1:5" x14ac:dyDescent="0.35">
      <c r="A388">
        <v>113502</v>
      </c>
      <c r="B388">
        <v>513</v>
      </c>
      <c r="C388">
        <v>16.399999999999999</v>
      </c>
      <c r="D388">
        <v>39553</v>
      </c>
      <c r="E388">
        <v>3374001</v>
      </c>
    </row>
    <row r="389" spans="1:5" x14ac:dyDescent="0.35">
      <c r="A389">
        <v>113503</v>
      </c>
      <c r="B389">
        <v>750</v>
      </c>
      <c r="C389">
        <v>17</v>
      </c>
      <c r="D389">
        <v>39690</v>
      </c>
      <c r="E389">
        <v>4007250</v>
      </c>
    </row>
    <row r="390" spans="1:5" x14ac:dyDescent="0.35">
      <c r="A390">
        <v>113512</v>
      </c>
      <c r="B390">
        <v>565</v>
      </c>
      <c r="C390">
        <v>18.7</v>
      </c>
      <c r="D390">
        <v>41175</v>
      </c>
      <c r="E390">
        <v>3400170</v>
      </c>
    </row>
    <row r="391" spans="1:5" x14ac:dyDescent="0.35">
      <c r="A391">
        <v>113518</v>
      </c>
      <c r="B391">
        <v>719</v>
      </c>
      <c r="C391">
        <v>16</v>
      </c>
      <c r="D391">
        <v>39865</v>
      </c>
      <c r="E391">
        <v>4116275</v>
      </c>
    </row>
    <row r="392" spans="1:5" x14ac:dyDescent="0.35">
      <c r="A392">
        <v>113520</v>
      </c>
      <c r="B392">
        <v>1209</v>
      </c>
      <c r="C392">
        <v>16.7</v>
      </c>
      <c r="D392">
        <v>38839</v>
      </c>
      <c r="E392">
        <v>6598722</v>
      </c>
    </row>
    <row r="393" spans="1:5" x14ac:dyDescent="0.35">
      <c r="A393">
        <v>113526</v>
      </c>
      <c r="B393">
        <v>929</v>
      </c>
      <c r="C393">
        <v>14.6</v>
      </c>
      <c r="D393">
        <v>38593</v>
      </c>
      <c r="E393">
        <v>6042216</v>
      </c>
    </row>
    <row r="394" spans="1:5" x14ac:dyDescent="0.35">
      <c r="A394">
        <v>113532</v>
      </c>
      <c r="B394">
        <v>796</v>
      </c>
      <c r="C394">
        <v>17.399999999999999</v>
      </c>
      <c r="D394">
        <v>39144</v>
      </c>
      <c r="E394">
        <v>3907564</v>
      </c>
    </row>
    <row r="395" spans="1:5" x14ac:dyDescent="0.35">
      <c r="A395">
        <v>113533</v>
      </c>
      <c r="B395">
        <v>717</v>
      </c>
      <c r="C395">
        <v>14</v>
      </c>
      <c r="D395">
        <v>40512</v>
      </c>
      <c r="E395">
        <v>6081594</v>
      </c>
    </row>
    <row r="396" spans="1:5" x14ac:dyDescent="0.35">
      <c r="A396">
        <v>113548</v>
      </c>
      <c r="B396">
        <v>1179</v>
      </c>
      <c r="C396">
        <v>16</v>
      </c>
      <c r="D396">
        <v>39422</v>
      </c>
      <c r="E396">
        <v>6998544</v>
      </c>
    </row>
    <row r="397" spans="1:5" x14ac:dyDescent="0.35">
      <c r="A397">
        <v>113550</v>
      </c>
      <c r="B397">
        <v>944</v>
      </c>
      <c r="C397">
        <v>15.5</v>
      </c>
      <c r="D397">
        <v>37255</v>
      </c>
      <c r="E397">
        <v>5879232</v>
      </c>
    </row>
    <row r="398" spans="1:5" x14ac:dyDescent="0.35">
      <c r="A398">
        <v>113551</v>
      </c>
      <c r="B398">
        <v>960</v>
      </c>
      <c r="C398">
        <v>15.5</v>
      </c>
      <c r="D398">
        <v>38743</v>
      </c>
      <c r="E398">
        <v>5248320</v>
      </c>
    </row>
    <row r="399" spans="1:5" x14ac:dyDescent="0.35">
      <c r="A399">
        <v>113553</v>
      </c>
      <c r="B399">
        <v>1239</v>
      </c>
      <c r="C399">
        <v>17.7</v>
      </c>
      <c r="D399">
        <v>37575</v>
      </c>
      <c r="E399">
        <v>6519618</v>
      </c>
    </row>
    <row r="400" spans="1:5" x14ac:dyDescent="0.35">
      <c r="A400">
        <v>113854</v>
      </c>
      <c r="B400">
        <v>767</v>
      </c>
      <c r="C400">
        <v>17.600000000000001</v>
      </c>
      <c r="D400">
        <v>42320</v>
      </c>
      <c r="E400">
        <v>4918004</v>
      </c>
    </row>
    <row r="401" spans="1:5" x14ac:dyDescent="0.35">
      <c r="A401">
        <v>113855</v>
      </c>
      <c r="B401">
        <v>978</v>
      </c>
      <c r="C401">
        <v>15.3</v>
      </c>
      <c r="D401">
        <v>38932</v>
      </c>
      <c r="E401">
        <v>5710542</v>
      </c>
    </row>
    <row r="402" spans="1:5" x14ac:dyDescent="0.35">
      <c r="A402">
        <v>113863</v>
      </c>
      <c r="B402">
        <v>1446</v>
      </c>
      <c r="C402">
        <v>16.600000000000001</v>
      </c>
      <c r="D402">
        <v>39053</v>
      </c>
      <c r="E402">
        <v>7062264</v>
      </c>
    </row>
    <row r="403" spans="1:5" x14ac:dyDescent="0.35">
      <c r="A403">
        <v>113875</v>
      </c>
      <c r="B403">
        <v>508</v>
      </c>
      <c r="C403">
        <v>14.1</v>
      </c>
      <c r="D403">
        <v>40545</v>
      </c>
      <c r="E403">
        <v>3425952</v>
      </c>
    </row>
    <row r="404" spans="1:5" x14ac:dyDescent="0.35">
      <c r="A404">
        <v>113882</v>
      </c>
      <c r="B404">
        <v>1760</v>
      </c>
      <c r="C404">
        <v>16.899999999999999</v>
      </c>
      <c r="D404">
        <v>39350</v>
      </c>
      <c r="E404">
        <v>8557120</v>
      </c>
    </row>
    <row r="405" spans="1:5" x14ac:dyDescent="0.35">
      <c r="A405">
        <v>113884</v>
      </c>
      <c r="B405">
        <v>666</v>
      </c>
      <c r="C405">
        <v>15.6</v>
      </c>
      <c r="D405">
        <v>39159</v>
      </c>
      <c r="E405">
        <v>3855474</v>
      </c>
    </row>
    <row r="406" spans="1:5" x14ac:dyDescent="0.35">
      <c r="A406">
        <v>113888</v>
      </c>
      <c r="B406">
        <v>984</v>
      </c>
      <c r="C406">
        <v>15.7</v>
      </c>
      <c r="D406">
        <v>39656</v>
      </c>
      <c r="E406">
        <v>5296872</v>
      </c>
    </row>
    <row r="407" spans="1:5" x14ac:dyDescent="0.35">
      <c r="A407">
        <v>113893</v>
      </c>
      <c r="B407">
        <v>1091</v>
      </c>
      <c r="C407">
        <v>14.7</v>
      </c>
      <c r="D407">
        <v>38053</v>
      </c>
      <c r="E407">
        <v>5420088</v>
      </c>
    </row>
    <row r="408" spans="1:5" x14ac:dyDescent="0.35">
      <c r="A408">
        <v>113901</v>
      </c>
      <c r="B408">
        <v>1029</v>
      </c>
      <c r="C408">
        <v>17.3</v>
      </c>
      <c r="D408">
        <v>39492</v>
      </c>
      <c r="E408">
        <v>5421801</v>
      </c>
    </row>
    <row r="409" spans="1:5" x14ac:dyDescent="0.35">
      <c r="A409">
        <v>113902</v>
      </c>
      <c r="B409">
        <v>1772</v>
      </c>
      <c r="C409">
        <v>15.1</v>
      </c>
      <c r="D409">
        <v>40390</v>
      </c>
      <c r="E409">
        <v>8728872</v>
      </c>
    </row>
    <row r="410" spans="1:5" x14ac:dyDescent="0.35">
      <c r="A410">
        <v>113907</v>
      </c>
      <c r="B410">
        <v>1849</v>
      </c>
      <c r="C410">
        <v>15.2</v>
      </c>
      <c r="D410">
        <v>39177</v>
      </c>
      <c r="E410">
        <v>10206480</v>
      </c>
    </row>
    <row r="411" spans="1:5" x14ac:dyDescent="0.35">
      <c r="A411">
        <v>114286</v>
      </c>
      <c r="B411">
        <v>798</v>
      </c>
      <c r="C411">
        <v>16.5</v>
      </c>
      <c r="D411">
        <v>41171</v>
      </c>
      <c r="E411">
        <v>5067300</v>
      </c>
    </row>
    <row r="412" spans="1:5" x14ac:dyDescent="0.35">
      <c r="A412">
        <v>114293</v>
      </c>
      <c r="B412">
        <v>515</v>
      </c>
      <c r="C412">
        <v>15.2</v>
      </c>
      <c r="D412">
        <v>40933</v>
      </c>
      <c r="E412">
        <v>3387155</v>
      </c>
    </row>
    <row r="413" spans="1:5" x14ac:dyDescent="0.35">
      <c r="A413">
        <v>114297</v>
      </c>
      <c r="B413">
        <v>589</v>
      </c>
      <c r="C413">
        <v>14.1</v>
      </c>
      <c r="D413">
        <v>39236</v>
      </c>
      <c r="E413">
        <v>3966326</v>
      </c>
    </row>
    <row r="414" spans="1:5" x14ac:dyDescent="0.35">
      <c r="A414">
        <v>114301</v>
      </c>
      <c r="B414">
        <v>691</v>
      </c>
      <c r="C414">
        <v>12.9</v>
      </c>
      <c r="D414">
        <v>38274</v>
      </c>
      <c r="E414">
        <v>4693963</v>
      </c>
    </row>
    <row r="415" spans="1:5" x14ac:dyDescent="0.35">
      <c r="A415">
        <v>114305</v>
      </c>
      <c r="B415">
        <v>1008</v>
      </c>
      <c r="C415">
        <v>13.7</v>
      </c>
      <c r="D415">
        <v>40850</v>
      </c>
      <c r="E415">
        <v>6589296</v>
      </c>
    </row>
    <row r="416" spans="1:5" x14ac:dyDescent="0.35">
      <c r="A416">
        <v>114308</v>
      </c>
      <c r="B416">
        <v>767</v>
      </c>
      <c r="C416">
        <v>16.5</v>
      </c>
      <c r="D416">
        <v>42652</v>
      </c>
      <c r="E416">
        <v>4524533</v>
      </c>
    </row>
    <row r="417" spans="1:5" x14ac:dyDescent="0.35">
      <c r="A417">
        <v>114311</v>
      </c>
      <c r="B417">
        <v>763</v>
      </c>
      <c r="C417">
        <v>8.6999999999999993</v>
      </c>
      <c r="D417">
        <v>36361</v>
      </c>
      <c r="E417">
        <v>5111337</v>
      </c>
    </row>
    <row r="418" spans="1:5" x14ac:dyDescent="0.35">
      <c r="A418">
        <v>114312</v>
      </c>
      <c r="B418">
        <v>1557</v>
      </c>
      <c r="C418">
        <v>17.8</v>
      </c>
      <c r="D418">
        <v>40732</v>
      </c>
      <c r="E418">
        <v>8202276</v>
      </c>
    </row>
    <row r="419" spans="1:5" x14ac:dyDescent="0.35">
      <c r="A419">
        <v>114313</v>
      </c>
      <c r="B419">
        <v>565</v>
      </c>
      <c r="C419">
        <v>14.1</v>
      </c>
      <c r="D419">
        <v>38499</v>
      </c>
      <c r="E419">
        <v>4039185</v>
      </c>
    </row>
    <row r="420" spans="1:5" x14ac:dyDescent="0.35">
      <c r="A420">
        <v>114315</v>
      </c>
      <c r="B420">
        <v>533</v>
      </c>
      <c r="C420">
        <v>14</v>
      </c>
      <c r="D420">
        <v>41841</v>
      </c>
      <c r="E420">
        <v>4329559</v>
      </c>
    </row>
    <row r="421" spans="1:5" x14ac:dyDescent="0.35">
      <c r="A421">
        <v>114317</v>
      </c>
      <c r="B421">
        <v>935</v>
      </c>
      <c r="C421">
        <v>16.899999999999999</v>
      </c>
      <c r="D421">
        <v>38374</v>
      </c>
      <c r="E421">
        <v>5682930</v>
      </c>
    </row>
    <row r="422" spans="1:5" x14ac:dyDescent="0.35">
      <c r="A422">
        <v>114327</v>
      </c>
      <c r="B422">
        <v>746</v>
      </c>
      <c r="C422">
        <v>11.9</v>
      </c>
      <c r="D422">
        <v>36983</v>
      </c>
      <c r="E422">
        <v>4387226</v>
      </c>
    </row>
    <row r="423" spans="1:5" x14ac:dyDescent="0.35">
      <c r="A423">
        <v>114579</v>
      </c>
      <c r="B423">
        <v>1350</v>
      </c>
      <c r="C423">
        <v>16.100000000000001</v>
      </c>
      <c r="D423">
        <v>37941</v>
      </c>
      <c r="E423">
        <v>8052750</v>
      </c>
    </row>
    <row r="424" spans="1:5" x14ac:dyDescent="0.35">
      <c r="A424">
        <v>114580</v>
      </c>
      <c r="B424">
        <v>1656</v>
      </c>
      <c r="C424">
        <v>15.6</v>
      </c>
      <c r="D424">
        <v>39132</v>
      </c>
      <c r="E424">
        <v>8841384</v>
      </c>
    </row>
    <row r="425" spans="1:5" x14ac:dyDescent="0.35">
      <c r="A425">
        <v>114581</v>
      </c>
      <c r="B425">
        <v>1005</v>
      </c>
      <c r="C425">
        <v>12.9</v>
      </c>
      <c r="D425">
        <v>38662</v>
      </c>
      <c r="E425">
        <v>6799830</v>
      </c>
    </row>
    <row r="426" spans="1:5" x14ac:dyDescent="0.35">
      <c r="A426">
        <v>114584</v>
      </c>
      <c r="B426">
        <v>1171</v>
      </c>
      <c r="C426">
        <v>16.3</v>
      </c>
      <c r="D426">
        <v>41546</v>
      </c>
      <c r="E426">
        <v>5788253</v>
      </c>
    </row>
    <row r="427" spans="1:5" x14ac:dyDescent="0.35">
      <c r="A427">
        <v>114587</v>
      </c>
      <c r="B427">
        <v>1428</v>
      </c>
      <c r="C427">
        <v>15.1</v>
      </c>
      <c r="D427">
        <v>38042</v>
      </c>
      <c r="E427">
        <v>7848288</v>
      </c>
    </row>
    <row r="428" spans="1:5" x14ac:dyDescent="0.35">
      <c r="A428">
        <v>114588</v>
      </c>
      <c r="B428">
        <v>648</v>
      </c>
      <c r="C428">
        <v>17.7</v>
      </c>
      <c r="D428">
        <v>38783</v>
      </c>
      <c r="E428">
        <v>3467448</v>
      </c>
    </row>
    <row r="429" spans="1:5" x14ac:dyDescent="0.35">
      <c r="A429">
        <v>114590</v>
      </c>
      <c r="B429">
        <v>1732</v>
      </c>
      <c r="C429">
        <v>15.4</v>
      </c>
      <c r="D429">
        <v>38964</v>
      </c>
      <c r="E429">
        <v>8715424</v>
      </c>
    </row>
    <row r="430" spans="1:5" x14ac:dyDescent="0.35">
      <c r="A430">
        <v>114591</v>
      </c>
      <c r="B430">
        <v>897</v>
      </c>
      <c r="C430">
        <v>18.5</v>
      </c>
      <c r="D430">
        <v>39473</v>
      </c>
      <c r="E430">
        <v>4519983</v>
      </c>
    </row>
    <row r="431" spans="1:5" x14ac:dyDescent="0.35">
      <c r="A431">
        <v>114592</v>
      </c>
      <c r="B431">
        <v>979</v>
      </c>
      <c r="C431">
        <v>16</v>
      </c>
      <c r="D431">
        <v>39113</v>
      </c>
      <c r="E431">
        <v>5434429</v>
      </c>
    </row>
    <row r="432" spans="1:5" x14ac:dyDescent="0.35">
      <c r="A432">
        <v>114594</v>
      </c>
      <c r="B432">
        <v>679</v>
      </c>
      <c r="C432">
        <v>16.3</v>
      </c>
      <c r="D432">
        <v>37863</v>
      </c>
      <c r="E432">
        <v>3880485</v>
      </c>
    </row>
    <row r="433" spans="1:5" x14ac:dyDescent="0.35">
      <c r="A433">
        <v>114598</v>
      </c>
      <c r="B433">
        <v>1151</v>
      </c>
      <c r="C433">
        <v>16.399999999999999</v>
      </c>
      <c r="D433">
        <v>38768</v>
      </c>
      <c r="E433">
        <v>5799889</v>
      </c>
    </row>
    <row r="434" spans="1:5" x14ac:dyDescent="0.35">
      <c r="A434">
        <v>114606</v>
      </c>
      <c r="B434">
        <v>1596</v>
      </c>
      <c r="C434">
        <v>16.600000000000001</v>
      </c>
      <c r="D434">
        <v>39603</v>
      </c>
      <c r="E434">
        <v>8964732</v>
      </c>
    </row>
    <row r="435" spans="1:5" x14ac:dyDescent="0.35">
      <c r="A435">
        <v>114607</v>
      </c>
      <c r="B435">
        <v>1632</v>
      </c>
      <c r="C435">
        <v>14</v>
      </c>
      <c r="D435">
        <v>38087</v>
      </c>
      <c r="E435">
        <v>9847488</v>
      </c>
    </row>
    <row r="436" spans="1:5" x14ac:dyDescent="0.35">
      <c r="A436">
        <v>114608</v>
      </c>
      <c r="B436">
        <v>1028</v>
      </c>
      <c r="C436">
        <v>15.5</v>
      </c>
      <c r="D436">
        <v>37965</v>
      </c>
      <c r="E436">
        <v>5684840</v>
      </c>
    </row>
    <row r="437" spans="1:5" x14ac:dyDescent="0.35">
      <c r="A437">
        <v>114611</v>
      </c>
      <c r="B437">
        <v>2260</v>
      </c>
      <c r="C437">
        <v>17.7</v>
      </c>
      <c r="D437">
        <v>38505</v>
      </c>
      <c r="E437">
        <v>11107900</v>
      </c>
    </row>
    <row r="438" spans="1:5" x14ac:dyDescent="0.35">
      <c r="A438">
        <v>114612</v>
      </c>
      <c r="B438">
        <v>994</v>
      </c>
      <c r="C438">
        <v>16.899999999999999</v>
      </c>
      <c r="D438">
        <v>40664</v>
      </c>
      <c r="E438">
        <v>5095244</v>
      </c>
    </row>
    <row r="439" spans="1:5" x14ac:dyDescent="0.35">
      <c r="A439">
        <v>115237</v>
      </c>
      <c r="B439">
        <v>741</v>
      </c>
      <c r="C439">
        <v>15.5</v>
      </c>
      <c r="D439">
        <v>39718</v>
      </c>
      <c r="E439">
        <v>4291872</v>
      </c>
    </row>
    <row r="440" spans="1:5" x14ac:dyDescent="0.35">
      <c r="A440">
        <v>115238</v>
      </c>
      <c r="B440">
        <v>1139</v>
      </c>
      <c r="C440">
        <v>17.7</v>
      </c>
      <c r="D440">
        <v>40826</v>
      </c>
      <c r="E440">
        <v>5668803</v>
      </c>
    </row>
    <row r="441" spans="1:5" x14ac:dyDescent="0.35">
      <c r="A441">
        <v>115239</v>
      </c>
      <c r="B441">
        <v>541</v>
      </c>
      <c r="C441">
        <v>16.5</v>
      </c>
      <c r="D441">
        <v>43199</v>
      </c>
      <c r="E441">
        <v>3178375</v>
      </c>
    </row>
    <row r="442" spans="1:5" x14ac:dyDescent="0.35">
      <c r="A442">
        <v>115322</v>
      </c>
      <c r="B442">
        <v>1297</v>
      </c>
      <c r="C442">
        <v>17.399999999999999</v>
      </c>
      <c r="D442">
        <v>39975</v>
      </c>
      <c r="E442">
        <v>6439605</v>
      </c>
    </row>
    <row r="443" spans="1:5" x14ac:dyDescent="0.35">
      <c r="A443">
        <v>115382</v>
      </c>
      <c r="B443">
        <v>827</v>
      </c>
      <c r="C443">
        <v>18.600000000000001</v>
      </c>
      <c r="D443">
        <v>40653</v>
      </c>
      <c r="E443">
        <v>4455876</v>
      </c>
    </row>
    <row r="444" spans="1:5" x14ac:dyDescent="0.35">
      <c r="A444">
        <v>115720</v>
      </c>
      <c r="B444">
        <v>579</v>
      </c>
      <c r="C444">
        <v>13.4</v>
      </c>
      <c r="D444">
        <v>39514</v>
      </c>
      <c r="E444">
        <v>3391203</v>
      </c>
    </row>
    <row r="445" spans="1:5" x14ac:dyDescent="0.35">
      <c r="A445">
        <v>115723</v>
      </c>
      <c r="B445">
        <v>1174</v>
      </c>
      <c r="C445">
        <v>16.399999999999999</v>
      </c>
      <c r="D445">
        <v>39942</v>
      </c>
      <c r="E445">
        <v>6078972</v>
      </c>
    </row>
    <row r="446" spans="1:5" x14ac:dyDescent="0.35">
      <c r="A446">
        <v>115758</v>
      </c>
      <c r="B446">
        <v>1220</v>
      </c>
      <c r="C446">
        <v>16.8</v>
      </c>
      <c r="D446">
        <v>38700</v>
      </c>
      <c r="E446">
        <v>6498940</v>
      </c>
    </row>
    <row r="447" spans="1:5" x14ac:dyDescent="0.35">
      <c r="A447">
        <v>115772</v>
      </c>
      <c r="B447">
        <v>580</v>
      </c>
      <c r="C447">
        <v>13.6</v>
      </c>
      <c r="D447">
        <v>38803</v>
      </c>
      <c r="E447">
        <v>3843660</v>
      </c>
    </row>
    <row r="448" spans="1:5" x14ac:dyDescent="0.35">
      <c r="A448">
        <v>115775</v>
      </c>
      <c r="B448">
        <v>496</v>
      </c>
      <c r="C448">
        <v>16.899999999999999</v>
      </c>
      <c r="D448">
        <v>38313</v>
      </c>
      <c r="E448">
        <v>3017168</v>
      </c>
    </row>
    <row r="449" spans="1:5" x14ac:dyDescent="0.35">
      <c r="A449">
        <v>116405</v>
      </c>
      <c r="B449">
        <v>837</v>
      </c>
      <c r="C449">
        <v>18.600000000000001</v>
      </c>
      <c r="D449">
        <v>37479</v>
      </c>
      <c r="E449">
        <v>4634469</v>
      </c>
    </row>
    <row r="450" spans="1:5" x14ac:dyDescent="0.35">
      <c r="A450">
        <v>116407</v>
      </c>
      <c r="B450">
        <v>1275</v>
      </c>
      <c r="C450">
        <v>18.8</v>
      </c>
      <c r="D450">
        <v>37123</v>
      </c>
      <c r="E450">
        <v>7505925</v>
      </c>
    </row>
    <row r="451" spans="1:5" x14ac:dyDescent="0.35">
      <c r="A451">
        <v>116411</v>
      </c>
      <c r="B451">
        <v>756</v>
      </c>
      <c r="C451">
        <v>14.1</v>
      </c>
      <c r="D451">
        <v>37111</v>
      </c>
      <c r="E451">
        <v>4790016</v>
      </c>
    </row>
    <row r="452" spans="1:5" x14ac:dyDescent="0.35">
      <c r="A452">
        <v>116412</v>
      </c>
      <c r="B452">
        <v>1093</v>
      </c>
      <c r="C452">
        <v>16.600000000000001</v>
      </c>
      <c r="D452">
        <v>35395</v>
      </c>
      <c r="E452">
        <v>5454070</v>
      </c>
    </row>
    <row r="453" spans="1:5" x14ac:dyDescent="0.35">
      <c r="A453">
        <v>116413</v>
      </c>
      <c r="B453">
        <v>840</v>
      </c>
      <c r="C453">
        <v>15.1</v>
      </c>
      <c r="D453">
        <v>37304</v>
      </c>
      <c r="E453">
        <v>6385680</v>
      </c>
    </row>
    <row r="454" spans="1:5" x14ac:dyDescent="0.35">
      <c r="A454">
        <v>116418</v>
      </c>
      <c r="B454">
        <v>638</v>
      </c>
      <c r="C454">
        <v>12.6</v>
      </c>
      <c r="D454">
        <v>34437</v>
      </c>
      <c r="E454">
        <v>4850076</v>
      </c>
    </row>
    <row r="455" spans="1:5" x14ac:dyDescent="0.35">
      <c r="A455">
        <v>116419</v>
      </c>
      <c r="B455">
        <v>1704</v>
      </c>
      <c r="C455">
        <v>16.899999999999999</v>
      </c>
      <c r="D455">
        <v>37136</v>
      </c>
      <c r="E455">
        <v>8554080</v>
      </c>
    </row>
    <row r="456" spans="1:5" x14ac:dyDescent="0.35">
      <c r="A456">
        <v>116422</v>
      </c>
      <c r="B456">
        <v>903</v>
      </c>
      <c r="C456">
        <v>17</v>
      </c>
      <c r="D456">
        <v>37273</v>
      </c>
      <c r="E456">
        <v>5674452</v>
      </c>
    </row>
    <row r="457" spans="1:5" x14ac:dyDescent="0.35">
      <c r="A457">
        <v>116423</v>
      </c>
      <c r="B457">
        <v>522</v>
      </c>
      <c r="C457">
        <v>17.100000000000001</v>
      </c>
      <c r="D457">
        <v>38409</v>
      </c>
      <c r="E457">
        <v>3165930</v>
      </c>
    </row>
    <row r="458" spans="1:5" x14ac:dyDescent="0.35">
      <c r="A458">
        <v>116424</v>
      </c>
      <c r="B458">
        <v>1192</v>
      </c>
      <c r="C458">
        <v>18.899999999999999</v>
      </c>
      <c r="D458">
        <v>36101</v>
      </c>
      <c r="E458">
        <v>6159064</v>
      </c>
    </row>
    <row r="459" spans="1:5" x14ac:dyDescent="0.35">
      <c r="A459">
        <v>116426</v>
      </c>
      <c r="B459">
        <v>565</v>
      </c>
      <c r="C459">
        <v>18.2</v>
      </c>
      <c r="D459">
        <v>38752</v>
      </c>
      <c r="E459">
        <v>3354970</v>
      </c>
    </row>
    <row r="460" spans="1:5" x14ac:dyDescent="0.35">
      <c r="A460">
        <v>116427</v>
      </c>
      <c r="B460">
        <v>930</v>
      </c>
      <c r="C460">
        <v>15.2</v>
      </c>
      <c r="D460">
        <v>33823</v>
      </c>
      <c r="E460">
        <v>5470260</v>
      </c>
    </row>
    <row r="461" spans="1:5" x14ac:dyDescent="0.35">
      <c r="A461">
        <v>116428</v>
      </c>
      <c r="B461">
        <v>699</v>
      </c>
      <c r="C461">
        <v>15.1</v>
      </c>
      <c r="D461">
        <v>35607</v>
      </c>
      <c r="E461">
        <v>4667223</v>
      </c>
    </row>
    <row r="462" spans="1:5" x14ac:dyDescent="0.35">
      <c r="A462">
        <v>116430</v>
      </c>
      <c r="B462">
        <v>440</v>
      </c>
      <c r="C462">
        <v>15.6</v>
      </c>
      <c r="D462">
        <v>35794</v>
      </c>
      <c r="E462">
        <v>3303520</v>
      </c>
    </row>
    <row r="463" spans="1:5" x14ac:dyDescent="0.35">
      <c r="A463">
        <v>116431</v>
      </c>
      <c r="B463">
        <v>886</v>
      </c>
      <c r="C463">
        <v>15.3</v>
      </c>
      <c r="D463">
        <v>35652</v>
      </c>
      <c r="E463">
        <v>4997926</v>
      </c>
    </row>
    <row r="464" spans="1:5" x14ac:dyDescent="0.35">
      <c r="A464">
        <v>116432</v>
      </c>
      <c r="B464">
        <v>688</v>
      </c>
      <c r="C464">
        <v>15.1</v>
      </c>
      <c r="D464">
        <v>37150</v>
      </c>
      <c r="E464">
        <v>4108048</v>
      </c>
    </row>
    <row r="465" spans="1:5" x14ac:dyDescent="0.35">
      <c r="A465">
        <v>116433</v>
      </c>
      <c r="B465">
        <v>1570</v>
      </c>
      <c r="C465">
        <v>16.399999999999999</v>
      </c>
      <c r="D465">
        <v>36743</v>
      </c>
      <c r="E465">
        <v>10237970</v>
      </c>
    </row>
    <row r="466" spans="1:5" x14ac:dyDescent="0.35">
      <c r="A466">
        <v>116436</v>
      </c>
      <c r="B466">
        <v>1122</v>
      </c>
      <c r="C466">
        <v>18.100000000000001</v>
      </c>
      <c r="D466">
        <v>37367</v>
      </c>
      <c r="E466">
        <v>5592048</v>
      </c>
    </row>
    <row r="467" spans="1:5" x14ac:dyDescent="0.35">
      <c r="A467">
        <v>116437</v>
      </c>
      <c r="B467">
        <v>1193</v>
      </c>
      <c r="C467">
        <v>18.3</v>
      </c>
      <c r="D467">
        <v>35388</v>
      </c>
      <c r="E467">
        <v>6845434</v>
      </c>
    </row>
    <row r="468" spans="1:5" x14ac:dyDescent="0.35">
      <c r="A468">
        <v>116438</v>
      </c>
      <c r="B468">
        <v>966</v>
      </c>
      <c r="C468">
        <v>17.100000000000001</v>
      </c>
      <c r="D468">
        <v>35373</v>
      </c>
      <c r="E468">
        <v>5834640</v>
      </c>
    </row>
    <row r="469" spans="1:5" x14ac:dyDescent="0.35">
      <c r="A469">
        <v>116440</v>
      </c>
      <c r="B469">
        <v>458</v>
      </c>
      <c r="C469">
        <v>15.4</v>
      </c>
      <c r="D469">
        <v>37046</v>
      </c>
      <c r="E469">
        <v>3463396</v>
      </c>
    </row>
    <row r="470" spans="1:5" x14ac:dyDescent="0.35">
      <c r="A470">
        <v>116441</v>
      </c>
      <c r="B470">
        <v>573</v>
      </c>
      <c r="C470">
        <v>15.2</v>
      </c>
      <c r="D470">
        <v>35589</v>
      </c>
      <c r="E470">
        <v>3604170</v>
      </c>
    </row>
    <row r="471" spans="1:5" x14ac:dyDescent="0.35">
      <c r="A471">
        <v>116442</v>
      </c>
      <c r="B471">
        <v>557</v>
      </c>
      <c r="C471">
        <v>16.3</v>
      </c>
      <c r="D471">
        <v>35783</v>
      </c>
      <c r="E471">
        <v>3397143</v>
      </c>
    </row>
    <row r="472" spans="1:5" x14ac:dyDescent="0.35">
      <c r="A472">
        <v>116445</v>
      </c>
      <c r="B472">
        <v>664</v>
      </c>
      <c r="C472">
        <v>13.7</v>
      </c>
      <c r="D472">
        <v>36335</v>
      </c>
      <c r="E472">
        <v>5815976</v>
      </c>
    </row>
    <row r="473" spans="1:5" x14ac:dyDescent="0.35">
      <c r="A473">
        <v>116446</v>
      </c>
      <c r="B473">
        <v>955</v>
      </c>
      <c r="C473">
        <v>16.7</v>
      </c>
      <c r="D473">
        <v>34363</v>
      </c>
      <c r="E473">
        <v>4963135</v>
      </c>
    </row>
    <row r="474" spans="1:5" x14ac:dyDescent="0.35">
      <c r="A474">
        <v>116447</v>
      </c>
      <c r="B474">
        <v>633</v>
      </c>
      <c r="C474">
        <v>14.9</v>
      </c>
      <c r="D474">
        <v>39361</v>
      </c>
      <c r="E474">
        <v>4029678</v>
      </c>
    </row>
    <row r="475" spans="1:5" x14ac:dyDescent="0.35">
      <c r="A475">
        <v>116448</v>
      </c>
      <c r="B475">
        <v>965</v>
      </c>
      <c r="C475">
        <v>15.9</v>
      </c>
      <c r="D475">
        <v>36269</v>
      </c>
      <c r="E475">
        <v>5376980</v>
      </c>
    </row>
    <row r="476" spans="1:5" x14ac:dyDescent="0.35">
      <c r="A476">
        <v>116450</v>
      </c>
      <c r="B476">
        <v>703</v>
      </c>
      <c r="C476">
        <v>14.9</v>
      </c>
      <c r="D476">
        <v>40638</v>
      </c>
      <c r="E476">
        <v>4467565</v>
      </c>
    </row>
    <row r="477" spans="1:5" x14ac:dyDescent="0.35">
      <c r="A477">
        <v>116453</v>
      </c>
      <c r="B477">
        <v>1010</v>
      </c>
      <c r="C477">
        <v>12.4</v>
      </c>
      <c r="D477">
        <v>33048</v>
      </c>
      <c r="E477">
        <v>6973040</v>
      </c>
    </row>
    <row r="478" spans="1:5" x14ac:dyDescent="0.35">
      <c r="A478">
        <v>116454</v>
      </c>
      <c r="B478">
        <v>477</v>
      </c>
      <c r="C478">
        <v>15.9</v>
      </c>
      <c r="D478">
        <v>39597</v>
      </c>
      <c r="E478">
        <v>3318012</v>
      </c>
    </row>
    <row r="479" spans="1:5" x14ac:dyDescent="0.35">
      <c r="A479">
        <v>116458</v>
      </c>
      <c r="B479">
        <v>1610</v>
      </c>
      <c r="C479">
        <v>12.8</v>
      </c>
      <c r="D479">
        <v>37652</v>
      </c>
      <c r="E479">
        <v>9664830</v>
      </c>
    </row>
    <row r="480" spans="1:5" x14ac:dyDescent="0.35">
      <c r="A480">
        <v>116463</v>
      </c>
      <c r="B480">
        <v>1151</v>
      </c>
      <c r="C480">
        <v>15.6</v>
      </c>
      <c r="D480">
        <v>35418</v>
      </c>
      <c r="E480">
        <v>6368483</v>
      </c>
    </row>
    <row r="481" spans="1:5" x14ac:dyDescent="0.35">
      <c r="A481">
        <v>116465</v>
      </c>
      <c r="B481">
        <v>561</v>
      </c>
      <c r="C481">
        <v>14.3</v>
      </c>
      <c r="D481">
        <v>39117</v>
      </c>
      <c r="E481">
        <v>3930366</v>
      </c>
    </row>
    <row r="482" spans="1:5" x14ac:dyDescent="0.35">
      <c r="A482">
        <v>116466</v>
      </c>
      <c r="B482">
        <v>834</v>
      </c>
      <c r="C482">
        <v>13.9</v>
      </c>
      <c r="D482">
        <v>34586</v>
      </c>
      <c r="E482">
        <v>4778820</v>
      </c>
    </row>
    <row r="483" spans="1:5" x14ac:dyDescent="0.35">
      <c r="A483">
        <v>116468</v>
      </c>
      <c r="B483">
        <v>1638</v>
      </c>
      <c r="C483">
        <v>16.7</v>
      </c>
      <c r="D483">
        <v>35084</v>
      </c>
      <c r="E483">
        <v>9305478</v>
      </c>
    </row>
    <row r="484" spans="1:5" x14ac:dyDescent="0.35">
      <c r="A484">
        <v>116469</v>
      </c>
      <c r="B484">
        <v>889</v>
      </c>
      <c r="C484">
        <v>14.7</v>
      </c>
      <c r="D484">
        <v>36326</v>
      </c>
      <c r="E484">
        <v>6036310</v>
      </c>
    </row>
    <row r="485" spans="1:5" x14ac:dyDescent="0.35">
      <c r="A485">
        <v>116473</v>
      </c>
      <c r="B485">
        <v>868</v>
      </c>
      <c r="C485">
        <v>14.5</v>
      </c>
      <c r="D485">
        <v>36432</v>
      </c>
      <c r="E485">
        <v>6937056</v>
      </c>
    </row>
    <row r="486" spans="1:5" x14ac:dyDescent="0.35">
      <c r="A486">
        <v>116475</v>
      </c>
      <c r="B486">
        <v>669</v>
      </c>
      <c r="C486">
        <v>15</v>
      </c>
      <c r="D486">
        <v>36566</v>
      </c>
      <c r="E486">
        <v>4217376</v>
      </c>
    </row>
    <row r="487" spans="1:5" x14ac:dyDescent="0.35">
      <c r="A487">
        <v>116478</v>
      </c>
      <c r="B487">
        <v>821</v>
      </c>
      <c r="C487">
        <v>17</v>
      </c>
      <c r="D487">
        <v>35652</v>
      </c>
      <c r="E487">
        <v>4038499</v>
      </c>
    </row>
    <row r="488" spans="1:5" x14ac:dyDescent="0.35">
      <c r="A488">
        <v>116498</v>
      </c>
      <c r="B488">
        <v>1084</v>
      </c>
      <c r="C488">
        <v>14.6</v>
      </c>
      <c r="D488">
        <v>33999</v>
      </c>
      <c r="E488">
        <v>5778804</v>
      </c>
    </row>
    <row r="489" spans="1:5" x14ac:dyDescent="0.35">
      <c r="A489">
        <v>116502</v>
      </c>
      <c r="B489">
        <v>790</v>
      </c>
      <c r="C489">
        <v>18.100000000000001</v>
      </c>
      <c r="D489">
        <v>35491</v>
      </c>
      <c r="E489">
        <v>4204380</v>
      </c>
    </row>
    <row r="490" spans="1:5" x14ac:dyDescent="0.35">
      <c r="A490">
        <v>116504</v>
      </c>
      <c r="B490">
        <v>667</v>
      </c>
      <c r="C490">
        <v>15.5</v>
      </c>
      <c r="D490">
        <v>36603</v>
      </c>
      <c r="E490">
        <v>4399532</v>
      </c>
    </row>
    <row r="491" spans="1:5" x14ac:dyDescent="0.35">
      <c r="A491">
        <v>116505</v>
      </c>
      <c r="B491">
        <v>832</v>
      </c>
      <c r="C491">
        <v>15.6</v>
      </c>
      <c r="D491">
        <v>36884</v>
      </c>
      <c r="E491">
        <v>4616768</v>
      </c>
    </row>
    <row r="492" spans="1:5" x14ac:dyDescent="0.35">
      <c r="A492">
        <v>116506</v>
      </c>
      <c r="B492">
        <v>626</v>
      </c>
      <c r="C492">
        <v>16</v>
      </c>
      <c r="D492">
        <v>37695</v>
      </c>
      <c r="E492">
        <v>5890660</v>
      </c>
    </row>
    <row r="493" spans="1:5" x14ac:dyDescent="0.35">
      <c r="A493">
        <v>116507</v>
      </c>
      <c r="B493">
        <v>665</v>
      </c>
      <c r="C493">
        <v>13.8</v>
      </c>
      <c r="D493">
        <v>34316</v>
      </c>
      <c r="E493">
        <v>3921505</v>
      </c>
    </row>
    <row r="494" spans="1:5" x14ac:dyDescent="0.35">
      <c r="A494">
        <v>116928</v>
      </c>
      <c r="B494">
        <v>762</v>
      </c>
      <c r="C494">
        <v>14.7</v>
      </c>
      <c r="D494">
        <v>40674</v>
      </c>
      <c r="E494">
        <v>5465064</v>
      </c>
    </row>
    <row r="495" spans="1:5" x14ac:dyDescent="0.35">
      <c r="A495">
        <v>116932</v>
      </c>
      <c r="B495">
        <v>918</v>
      </c>
      <c r="C495">
        <v>14.8</v>
      </c>
      <c r="D495">
        <v>39627</v>
      </c>
      <c r="E495">
        <v>5533704</v>
      </c>
    </row>
    <row r="496" spans="1:5" x14ac:dyDescent="0.35">
      <c r="A496">
        <v>116936</v>
      </c>
      <c r="B496">
        <v>401</v>
      </c>
      <c r="C496">
        <v>13.8</v>
      </c>
      <c r="D496">
        <v>38171</v>
      </c>
      <c r="E496">
        <v>2539132</v>
      </c>
    </row>
    <row r="497" spans="1:5" x14ac:dyDescent="0.35">
      <c r="A497">
        <v>116941</v>
      </c>
      <c r="B497">
        <v>540</v>
      </c>
      <c r="C497">
        <v>14.7</v>
      </c>
      <c r="D497">
        <v>38985</v>
      </c>
      <c r="E497">
        <v>3212460</v>
      </c>
    </row>
    <row r="498" spans="1:5" x14ac:dyDescent="0.35">
      <c r="A498">
        <v>116952</v>
      </c>
      <c r="B498">
        <v>494</v>
      </c>
      <c r="C498">
        <v>14.7</v>
      </c>
      <c r="D498">
        <v>39741</v>
      </c>
      <c r="E498">
        <v>2696252</v>
      </c>
    </row>
    <row r="499" spans="1:5" x14ac:dyDescent="0.35">
      <c r="A499">
        <v>116991</v>
      </c>
      <c r="B499">
        <v>1099</v>
      </c>
      <c r="C499">
        <v>18.600000000000001</v>
      </c>
      <c r="D499">
        <v>40603</v>
      </c>
      <c r="E499">
        <v>5347734</v>
      </c>
    </row>
    <row r="500" spans="1:5" x14ac:dyDescent="0.35">
      <c r="A500">
        <v>116992</v>
      </c>
      <c r="B500">
        <v>753</v>
      </c>
      <c r="C500">
        <v>17.5</v>
      </c>
      <c r="D500">
        <v>39110</v>
      </c>
      <c r="E500">
        <v>3944967</v>
      </c>
    </row>
    <row r="501" spans="1:5" x14ac:dyDescent="0.35">
      <c r="A501">
        <v>116999</v>
      </c>
      <c r="B501">
        <v>1052</v>
      </c>
      <c r="C501">
        <v>19.100000000000001</v>
      </c>
      <c r="D501">
        <v>42082</v>
      </c>
      <c r="E501">
        <v>5436736</v>
      </c>
    </row>
    <row r="502" spans="1:5" x14ac:dyDescent="0.35">
      <c r="A502">
        <v>117499</v>
      </c>
      <c r="B502">
        <v>1069</v>
      </c>
      <c r="C502">
        <v>16.100000000000001</v>
      </c>
      <c r="D502">
        <v>39772</v>
      </c>
      <c r="E502">
        <v>5815360</v>
      </c>
    </row>
    <row r="503" spans="1:5" x14ac:dyDescent="0.35">
      <c r="A503">
        <v>117500</v>
      </c>
      <c r="B503">
        <v>1102</v>
      </c>
      <c r="C503">
        <v>16.600000000000001</v>
      </c>
      <c r="D503">
        <v>39719</v>
      </c>
      <c r="E503">
        <v>6081938</v>
      </c>
    </row>
    <row r="504" spans="1:5" x14ac:dyDescent="0.35">
      <c r="A504">
        <v>117504</v>
      </c>
      <c r="B504">
        <v>517</v>
      </c>
      <c r="C504">
        <v>12</v>
      </c>
      <c r="D504">
        <v>40777</v>
      </c>
      <c r="E504">
        <v>4014505</v>
      </c>
    </row>
    <row r="505" spans="1:5" x14ac:dyDescent="0.35">
      <c r="A505">
        <v>117518</v>
      </c>
      <c r="B505">
        <v>1182</v>
      </c>
      <c r="C505">
        <v>13.6</v>
      </c>
      <c r="D505">
        <v>39921</v>
      </c>
      <c r="E505">
        <v>7357950</v>
      </c>
    </row>
    <row r="506" spans="1:5" x14ac:dyDescent="0.35">
      <c r="A506">
        <v>117530</v>
      </c>
      <c r="B506">
        <v>1430</v>
      </c>
      <c r="C506">
        <v>15.9</v>
      </c>
      <c r="D506">
        <v>40136</v>
      </c>
      <c r="E506">
        <v>8439860</v>
      </c>
    </row>
    <row r="507" spans="1:5" x14ac:dyDescent="0.35">
      <c r="A507">
        <v>117534</v>
      </c>
      <c r="B507">
        <v>970</v>
      </c>
      <c r="C507">
        <v>16.3</v>
      </c>
      <c r="D507">
        <v>41289</v>
      </c>
      <c r="E507">
        <v>6937440</v>
      </c>
    </row>
    <row r="508" spans="1:5" x14ac:dyDescent="0.35">
      <c r="A508">
        <v>117537</v>
      </c>
      <c r="B508">
        <v>1001</v>
      </c>
      <c r="C508">
        <v>16.5</v>
      </c>
      <c r="D508">
        <v>39110</v>
      </c>
      <c r="E508">
        <v>5526521</v>
      </c>
    </row>
    <row r="509" spans="1:5" x14ac:dyDescent="0.35">
      <c r="A509">
        <v>117552</v>
      </c>
      <c r="B509">
        <v>418</v>
      </c>
      <c r="C509">
        <v>11</v>
      </c>
      <c r="D509">
        <v>41886</v>
      </c>
      <c r="E509">
        <v>3679236</v>
      </c>
    </row>
    <row r="510" spans="1:5" x14ac:dyDescent="0.35">
      <c r="A510">
        <v>117555</v>
      </c>
      <c r="B510">
        <v>582</v>
      </c>
      <c r="C510">
        <v>14.6</v>
      </c>
      <c r="D510">
        <v>40592</v>
      </c>
      <c r="E510">
        <v>3301104</v>
      </c>
    </row>
    <row r="511" spans="1:5" x14ac:dyDescent="0.35">
      <c r="A511">
        <v>117557</v>
      </c>
      <c r="B511">
        <v>1085</v>
      </c>
      <c r="C511">
        <v>16.600000000000001</v>
      </c>
      <c r="D511">
        <v>40664</v>
      </c>
      <c r="E511">
        <v>5849235</v>
      </c>
    </row>
    <row r="512" spans="1:5" x14ac:dyDescent="0.35">
      <c r="A512">
        <v>117577</v>
      </c>
      <c r="B512">
        <v>1135</v>
      </c>
      <c r="C512">
        <v>16.600000000000001</v>
      </c>
      <c r="D512">
        <v>39891</v>
      </c>
      <c r="E512">
        <v>5999610</v>
      </c>
    </row>
    <row r="513" spans="1:5" x14ac:dyDescent="0.35">
      <c r="A513">
        <v>117578</v>
      </c>
      <c r="B513">
        <v>1249</v>
      </c>
      <c r="C513">
        <v>16.8</v>
      </c>
      <c r="D513">
        <v>37996</v>
      </c>
      <c r="E513">
        <v>7053103</v>
      </c>
    </row>
    <row r="514" spans="1:5" x14ac:dyDescent="0.35">
      <c r="A514">
        <v>117591</v>
      </c>
      <c r="B514">
        <v>1086</v>
      </c>
      <c r="C514">
        <v>14.5</v>
      </c>
      <c r="D514">
        <v>37621</v>
      </c>
      <c r="E514">
        <v>5906754</v>
      </c>
    </row>
    <row r="515" spans="1:5" x14ac:dyDescent="0.35">
      <c r="A515">
        <v>117594</v>
      </c>
      <c r="B515">
        <v>929</v>
      </c>
      <c r="C515">
        <v>15.7</v>
      </c>
      <c r="D515">
        <v>39419</v>
      </c>
      <c r="E515">
        <v>5161524</v>
      </c>
    </row>
    <row r="516" spans="1:5" x14ac:dyDescent="0.35">
      <c r="A516">
        <v>118072</v>
      </c>
      <c r="B516">
        <v>800</v>
      </c>
      <c r="C516">
        <v>17.600000000000001</v>
      </c>
      <c r="D516">
        <v>40798</v>
      </c>
      <c r="E516">
        <v>3967200</v>
      </c>
    </row>
    <row r="517" spans="1:5" x14ac:dyDescent="0.35">
      <c r="A517">
        <v>118073</v>
      </c>
      <c r="B517">
        <v>1197</v>
      </c>
      <c r="C517">
        <v>15.8</v>
      </c>
      <c r="D517">
        <v>40414</v>
      </c>
      <c r="E517">
        <v>6384798</v>
      </c>
    </row>
    <row r="518" spans="1:5" x14ac:dyDescent="0.35">
      <c r="A518">
        <v>118075</v>
      </c>
      <c r="B518">
        <v>698</v>
      </c>
      <c r="C518">
        <v>16.399999999999999</v>
      </c>
      <c r="D518">
        <v>38060</v>
      </c>
      <c r="E518">
        <v>4133556</v>
      </c>
    </row>
    <row r="519" spans="1:5" x14ac:dyDescent="0.35">
      <c r="A519">
        <v>118076</v>
      </c>
      <c r="B519">
        <v>446</v>
      </c>
      <c r="C519">
        <v>16.2</v>
      </c>
      <c r="D519">
        <v>36896</v>
      </c>
      <c r="E519">
        <v>2366476</v>
      </c>
    </row>
    <row r="520" spans="1:5" x14ac:dyDescent="0.35">
      <c r="A520">
        <v>118082</v>
      </c>
      <c r="B520">
        <v>1111</v>
      </c>
      <c r="C520">
        <v>14.9</v>
      </c>
      <c r="D520">
        <v>39026</v>
      </c>
      <c r="E520">
        <v>5983846</v>
      </c>
    </row>
    <row r="521" spans="1:5" x14ac:dyDescent="0.35">
      <c r="A521">
        <v>118085</v>
      </c>
      <c r="B521">
        <v>911</v>
      </c>
      <c r="C521">
        <v>16.100000000000001</v>
      </c>
      <c r="D521">
        <v>37623</v>
      </c>
      <c r="E521">
        <v>6208465</v>
      </c>
    </row>
    <row r="522" spans="1:5" x14ac:dyDescent="0.35">
      <c r="A522">
        <v>118097</v>
      </c>
      <c r="B522">
        <v>1229</v>
      </c>
      <c r="C522">
        <v>15.5</v>
      </c>
      <c r="D522">
        <v>37878</v>
      </c>
      <c r="E522">
        <v>6556715</v>
      </c>
    </row>
    <row r="523" spans="1:5" x14ac:dyDescent="0.35">
      <c r="A523">
        <v>118109</v>
      </c>
      <c r="B523">
        <v>785</v>
      </c>
      <c r="C523">
        <v>16.600000000000001</v>
      </c>
      <c r="D523">
        <v>39614</v>
      </c>
      <c r="E523">
        <v>5710090</v>
      </c>
    </row>
    <row r="524" spans="1:5" x14ac:dyDescent="0.35">
      <c r="A524">
        <v>118111</v>
      </c>
      <c r="B524">
        <v>911</v>
      </c>
      <c r="C524">
        <v>14.7</v>
      </c>
      <c r="D524">
        <v>40248</v>
      </c>
      <c r="E524">
        <v>6576509</v>
      </c>
    </row>
    <row r="525" spans="1:5" x14ac:dyDescent="0.35">
      <c r="A525">
        <v>118112</v>
      </c>
      <c r="B525">
        <v>594</v>
      </c>
      <c r="C525">
        <v>18.7</v>
      </c>
      <c r="D525">
        <v>40492</v>
      </c>
      <c r="E525">
        <v>3095928</v>
      </c>
    </row>
    <row r="526" spans="1:5" x14ac:dyDescent="0.35">
      <c r="A526">
        <v>118785</v>
      </c>
      <c r="B526">
        <v>729</v>
      </c>
      <c r="C526">
        <v>15.8</v>
      </c>
      <c r="D526">
        <v>41307</v>
      </c>
      <c r="E526">
        <v>4169880</v>
      </c>
    </row>
    <row r="527" spans="1:5" x14ac:dyDescent="0.35">
      <c r="A527">
        <v>118788</v>
      </c>
      <c r="B527">
        <v>890</v>
      </c>
      <c r="C527">
        <v>14</v>
      </c>
      <c r="D527">
        <v>38632</v>
      </c>
      <c r="E527">
        <v>5113050</v>
      </c>
    </row>
    <row r="528" spans="1:5" x14ac:dyDescent="0.35">
      <c r="A528">
        <v>118789</v>
      </c>
      <c r="B528">
        <v>1008</v>
      </c>
      <c r="C528">
        <v>19.2</v>
      </c>
      <c r="D528">
        <v>38955</v>
      </c>
      <c r="E528">
        <v>4666032</v>
      </c>
    </row>
    <row r="529" spans="1:5" x14ac:dyDescent="0.35">
      <c r="A529">
        <v>118790</v>
      </c>
      <c r="B529">
        <v>1286</v>
      </c>
      <c r="C529">
        <v>17.600000000000001</v>
      </c>
      <c r="D529">
        <v>39741</v>
      </c>
      <c r="E529">
        <v>6282110</v>
      </c>
    </row>
    <row r="530" spans="1:5" x14ac:dyDescent="0.35">
      <c r="A530">
        <v>118796</v>
      </c>
      <c r="B530">
        <v>778</v>
      </c>
      <c r="C530">
        <v>15.2</v>
      </c>
      <c r="D530">
        <v>38964</v>
      </c>
      <c r="E530">
        <v>5186148</v>
      </c>
    </row>
    <row r="531" spans="1:5" x14ac:dyDescent="0.35">
      <c r="A531">
        <v>118806</v>
      </c>
      <c r="B531">
        <v>859</v>
      </c>
      <c r="C531">
        <v>16.5</v>
      </c>
      <c r="D531">
        <v>39894</v>
      </c>
      <c r="E531">
        <v>4148111</v>
      </c>
    </row>
    <row r="532" spans="1:5" x14ac:dyDescent="0.35">
      <c r="A532">
        <v>118835</v>
      </c>
      <c r="B532">
        <v>1216</v>
      </c>
      <c r="C532">
        <v>20.8</v>
      </c>
      <c r="D532">
        <v>40271</v>
      </c>
      <c r="E532">
        <v>5706688</v>
      </c>
    </row>
    <row r="533" spans="1:5" x14ac:dyDescent="0.35">
      <c r="A533">
        <v>118836</v>
      </c>
      <c r="B533">
        <v>1218</v>
      </c>
      <c r="C533">
        <v>19.100000000000001</v>
      </c>
      <c r="D533">
        <v>38780</v>
      </c>
      <c r="E533">
        <v>5305608</v>
      </c>
    </row>
    <row r="534" spans="1:5" x14ac:dyDescent="0.35">
      <c r="A534">
        <v>118840</v>
      </c>
      <c r="B534">
        <v>1086</v>
      </c>
      <c r="C534">
        <v>17.7</v>
      </c>
      <c r="D534">
        <v>40694</v>
      </c>
      <c r="E534">
        <v>5458236</v>
      </c>
    </row>
    <row r="535" spans="1:5" x14ac:dyDescent="0.35">
      <c r="A535">
        <v>118843</v>
      </c>
      <c r="B535">
        <v>1079</v>
      </c>
      <c r="C535">
        <v>20.2</v>
      </c>
      <c r="D535">
        <v>38951</v>
      </c>
      <c r="E535">
        <v>5499663</v>
      </c>
    </row>
    <row r="536" spans="1:5" x14ac:dyDescent="0.35">
      <c r="A536">
        <v>118879</v>
      </c>
      <c r="B536">
        <v>730</v>
      </c>
      <c r="C536">
        <v>15.8</v>
      </c>
      <c r="D536">
        <v>38783</v>
      </c>
      <c r="E536">
        <v>5126790</v>
      </c>
    </row>
    <row r="537" spans="1:5" x14ac:dyDescent="0.35">
      <c r="A537">
        <v>118882</v>
      </c>
      <c r="B537">
        <v>870</v>
      </c>
      <c r="C537">
        <v>13.9</v>
      </c>
      <c r="D537">
        <v>36740</v>
      </c>
      <c r="E537">
        <v>5438370</v>
      </c>
    </row>
    <row r="538" spans="1:5" x14ac:dyDescent="0.35">
      <c r="A538">
        <v>118884</v>
      </c>
      <c r="B538">
        <v>1139</v>
      </c>
      <c r="C538">
        <v>17.8</v>
      </c>
      <c r="D538">
        <v>40863</v>
      </c>
      <c r="E538">
        <v>7619910</v>
      </c>
    </row>
    <row r="539" spans="1:5" x14ac:dyDescent="0.35">
      <c r="A539">
        <v>118897</v>
      </c>
      <c r="B539">
        <v>648</v>
      </c>
      <c r="C539">
        <v>12.2</v>
      </c>
      <c r="D539">
        <v>38455</v>
      </c>
      <c r="E539">
        <v>5541696</v>
      </c>
    </row>
    <row r="540" spans="1:5" x14ac:dyDescent="0.35">
      <c r="A540">
        <v>118898</v>
      </c>
      <c r="B540">
        <v>808</v>
      </c>
      <c r="C540">
        <v>14.7</v>
      </c>
      <c r="D540">
        <v>38919</v>
      </c>
      <c r="E540">
        <v>4494096</v>
      </c>
    </row>
    <row r="541" spans="1:5" x14ac:dyDescent="0.35">
      <c r="A541">
        <v>118903</v>
      </c>
      <c r="B541">
        <v>820</v>
      </c>
      <c r="C541">
        <v>17.399999999999999</v>
      </c>
      <c r="D541">
        <v>42219</v>
      </c>
      <c r="E541">
        <v>5566980</v>
      </c>
    </row>
    <row r="542" spans="1:5" x14ac:dyDescent="0.35">
      <c r="A542">
        <v>118908</v>
      </c>
      <c r="B542">
        <v>828</v>
      </c>
      <c r="C542">
        <v>15.4</v>
      </c>
      <c r="D542">
        <v>35200</v>
      </c>
      <c r="E542">
        <v>5128632</v>
      </c>
    </row>
    <row r="543" spans="1:5" x14ac:dyDescent="0.35">
      <c r="A543">
        <v>118919</v>
      </c>
      <c r="B543">
        <v>1209</v>
      </c>
      <c r="C543">
        <v>15.5</v>
      </c>
      <c r="D543">
        <v>38806</v>
      </c>
      <c r="E543">
        <v>7071441</v>
      </c>
    </row>
    <row r="544" spans="1:5" x14ac:dyDescent="0.35">
      <c r="A544">
        <v>118928</v>
      </c>
      <c r="B544">
        <v>988</v>
      </c>
      <c r="C544">
        <v>16</v>
      </c>
      <c r="D544">
        <v>39564</v>
      </c>
      <c r="E544">
        <v>6259968</v>
      </c>
    </row>
    <row r="545" spans="1:5" x14ac:dyDescent="0.35">
      <c r="A545">
        <v>118931</v>
      </c>
      <c r="B545">
        <v>792</v>
      </c>
      <c r="C545">
        <v>17.899999999999999</v>
      </c>
      <c r="D545">
        <v>38404</v>
      </c>
      <c r="E545">
        <v>3568752</v>
      </c>
    </row>
    <row r="546" spans="1:5" x14ac:dyDescent="0.35">
      <c r="A546">
        <v>118933</v>
      </c>
      <c r="B546">
        <v>1135</v>
      </c>
      <c r="C546">
        <v>14.3</v>
      </c>
      <c r="D546">
        <v>39900</v>
      </c>
      <c r="E546">
        <v>7047215</v>
      </c>
    </row>
    <row r="547" spans="1:5" x14ac:dyDescent="0.35">
      <c r="A547">
        <v>119707</v>
      </c>
      <c r="B547">
        <v>719</v>
      </c>
      <c r="C547">
        <v>12.6</v>
      </c>
      <c r="D547">
        <v>40610</v>
      </c>
      <c r="E547">
        <v>4425445</v>
      </c>
    </row>
    <row r="548" spans="1:5" x14ac:dyDescent="0.35">
      <c r="A548">
        <v>119714</v>
      </c>
      <c r="B548">
        <v>819</v>
      </c>
      <c r="C548">
        <v>15.3</v>
      </c>
      <c r="D548">
        <v>38519</v>
      </c>
      <c r="E548">
        <v>4497129</v>
      </c>
    </row>
    <row r="549" spans="1:5" x14ac:dyDescent="0.35">
      <c r="A549">
        <v>119716</v>
      </c>
      <c r="B549">
        <v>1198</v>
      </c>
      <c r="C549">
        <v>16.600000000000001</v>
      </c>
      <c r="D549">
        <v>38929</v>
      </c>
      <c r="E549">
        <v>6084642</v>
      </c>
    </row>
    <row r="550" spans="1:5" x14ac:dyDescent="0.35">
      <c r="A550">
        <v>119721</v>
      </c>
      <c r="B550">
        <v>578</v>
      </c>
      <c r="C550">
        <v>14</v>
      </c>
      <c r="D550">
        <v>41419</v>
      </c>
      <c r="E550">
        <v>3718274</v>
      </c>
    </row>
    <row r="551" spans="1:5" x14ac:dyDescent="0.35">
      <c r="A551">
        <v>119722</v>
      </c>
      <c r="B551">
        <v>875</v>
      </c>
      <c r="C551">
        <v>15.3</v>
      </c>
      <c r="D551">
        <v>40581</v>
      </c>
      <c r="E551">
        <v>4844875</v>
      </c>
    </row>
    <row r="552" spans="1:5" x14ac:dyDescent="0.35">
      <c r="A552">
        <v>119723</v>
      </c>
      <c r="B552">
        <v>364</v>
      </c>
      <c r="C552">
        <v>15.2</v>
      </c>
      <c r="D552">
        <v>40949</v>
      </c>
      <c r="E552">
        <v>2493036</v>
      </c>
    </row>
    <row r="553" spans="1:5" x14ac:dyDescent="0.35">
      <c r="A553">
        <v>119740</v>
      </c>
      <c r="B553">
        <v>1388</v>
      </c>
      <c r="C553">
        <v>17.2</v>
      </c>
      <c r="D553">
        <v>41642</v>
      </c>
      <c r="E553">
        <v>7706176</v>
      </c>
    </row>
    <row r="554" spans="1:5" x14ac:dyDescent="0.35">
      <c r="A554">
        <v>119743</v>
      </c>
      <c r="B554">
        <v>685</v>
      </c>
      <c r="C554">
        <v>15.2</v>
      </c>
      <c r="D554">
        <v>39730</v>
      </c>
      <c r="E554">
        <v>3929160</v>
      </c>
    </row>
    <row r="555" spans="1:5" x14ac:dyDescent="0.35">
      <c r="A555">
        <v>119744</v>
      </c>
      <c r="B555">
        <v>1164</v>
      </c>
      <c r="C555">
        <v>15.1</v>
      </c>
      <c r="D555">
        <v>38045</v>
      </c>
      <c r="E555">
        <v>6405492</v>
      </c>
    </row>
    <row r="556" spans="1:5" x14ac:dyDescent="0.35">
      <c r="A556">
        <v>119745</v>
      </c>
      <c r="B556">
        <v>381</v>
      </c>
      <c r="C556">
        <v>14.2</v>
      </c>
      <c r="D556">
        <v>43184</v>
      </c>
      <c r="E556">
        <v>2867406</v>
      </c>
    </row>
    <row r="557" spans="1:5" x14ac:dyDescent="0.35">
      <c r="A557">
        <v>119749</v>
      </c>
      <c r="B557">
        <v>720</v>
      </c>
      <c r="C557">
        <v>14.9</v>
      </c>
      <c r="D557">
        <v>40503</v>
      </c>
      <c r="E557">
        <v>4024800</v>
      </c>
    </row>
    <row r="558" spans="1:5" x14ac:dyDescent="0.35">
      <c r="A558">
        <v>119751</v>
      </c>
      <c r="B558">
        <v>626</v>
      </c>
      <c r="C558">
        <v>16.100000000000001</v>
      </c>
      <c r="D558">
        <v>41088</v>
      </c>
      <c r="E558">
        <v>3628296</v>
      </c>
    </row>
    <row r="559" spans="1:5" x14ac:dyDescent="0.35">
      <c r="A559">
        <v>119753</v>
      </c>
      <c r="B559">
        <v>563</v>
      </c>
      <c r="C559">
        <v>17.5</v>
      </c>
      <c r="D559">
        <v>39572</v>
      </c>
      <c r="E559">
        <v>3039637</v>
      </c>
    </row>
    <row r="560" spans="1:5" x14ac:dyDescent="0.35">
      <c r="A560">
        <v>119757</v>
      </c>
      <c r="B560">
        <v>782</v>
      </c>
      <c r="C560">
        <v>15.2</v>
      </c>
      <c r="D560">
        <v>38742</v>
      </c>
      <c r="E560">
        <v>4494154</v>
      </c>
    </row>
    <row r="561" spans="1:5" x14ac:dyDescent="0.35">
      <c r="A561">
        <v>119759</v>
      </c>
      <c r="B561">
        <v>897</v>
      </c>
      <c r="C561">
        <v>19.399999999999999</v>
      </c>
      <c r="D561">
        <v>42118</v>
      </c>
      <c r="E561">
        <v>4624932</v>
      </c>
    </row>
    <row r="562" spans="1:5" x14ac:dyDescent="0.35">
      <c r="A562">
        <v>119761</v>
      </c>
      <c r="B562">
        <v>1442</v>
      </c>
      <c r="C562">
        <v>13.4</v>
      </c>
      <c r="D562">
        <v>39867</v>
      </c>
      <c r="E562">
        <v>8157394</v>
      </c>
    </row>
    <row r="563" spans="1:5" x14ac:dyDescent="0.35">
      <c r="A563">
        <v>119765</v>
      </c>
      <c r="B563">
        <v>695</v>
      </c>
      <c r="C563">
        <v>18.5</v>
      </c>
      <c r="D563">
        <v>40752</v>
      </c>
      <c r="E563">
        <v>3659870</v>
      </c>
    </row>
    <row r="564" spans="1:5" x14ac:dyDescent="0.35">
      <c r="A564">
        <v>119767</v>
      </c>
      <c r="B564">
        <v>1556</v>
      </c>
      <c r="C564">
        <v>16.2</v>
      </c>
      <c r="D564">
        <v>40952</v>
      </c>
      <c r="E564">
        <v>8374392</v>
      </c>
    </row>
    <row r="565" spans="1:5" x14ac:dyDescent="0.35">
      <c r="A565">
        <v>119770</v>
      </c>
      <c r="B565">
        <v>716</v>
      </c>
      <c r="C565">
        <v>13.8</v>
      </c>
      <c r="D565">
        <v>42233</v>
      </c>
      <c r="E565">
        <v>4515096</v>
      </c>
    </row>
    <row r="566" spans="1:5" x14ac:dyDescent="0.35">
      <c r="A566">
        <v>119771</v>
      </c>
      <c r="B566">
        <v>672</v>
      </c>
      <c r="C566">
        <v>17.5</v>
      </c>
      <c r="D566">
        <v>40769</v>
      </c>
      <c r="E566">
        <v>4295424</v>
      </c>
    </row>
    <row r="567" spans="1:5" x14ac:dyDescent="0.35">
      <c r="A567">
        <v>119773</v>
      </c>
      <c r="B567">
        <v>574</v>
      </c>
      <c r="C567">
        <v>13.2</v>
      </c>
      <c r="D567">
        <v>42210</v>
      </c>
      <c r="E567">
        <v>4028332</v>
      </c>
    </row>
    <row r="568" spans="1:5" x14ac:dyDescent="0.35">
      <c r="A568">
        <v>119774</v>
      </c>
      <c r="B568">
        <v>622</v>
      </c>
      <c r="C568">
        <v>13.4</v>
      </c>
      <c r="D568">
        <v>41318</v>
      </c>
      <c r="E568">
        <v>4261322</v>
      </c>
    </row>
    <row r="569" spans="1:5" x14ac:dyDescent="0.35">
      <c r="A569">
        <v>119775</v>
      </c>
      <c r="B569">
        <v>928</v>
      </c>
      <c r="C569">
        <v>17.399999999999999</v>
      </c>
      <c r="D569">
        <v>40192</v>
      </c>
      <c r="E569">
        <v>4556480</v>
      </c>
    </row>
    <row r="570" spans="1:5" x14ac:dyDescent="0.35">
      <c r="A570">
        <v>119779</v>
      </c>
      <c r="B570">
        <v>883</v>
      </c>
      <c r="C570">
        <v>16.100000000000001</v>
      </c>
      <c r="D570">
        <v>38939</v>
      </c>
      <c r="E570">
        <v>4811467</v>
      </c>
    </row>
    <row r="571" spans="1:5" x14ac:dyDescent="0.35">
      <c r="A571">
        <v>119780</v>
      </c>
      <c r="B571">
        <v>673</v>
      </c>
      <c r="C571">
        <v>15.1</v>
      </c>
      <c r="D571">
        <v>41689</v>
      </c>
      <c r="E571">
        <v>4307200</v>
      </c>
    </row>
    <row r="572" spans="1:5" x14ac:dyDescent="0.35">
      <c r="A572">
        <v>119781</v>
      </c>
      <c r="B572">
        <v>270</v>
      </c>
      <c r="C572">
        <v>11.8</v>
      </c>
      <c r="D572">
        <v>40568</v>
      </c>
      <c r="E572">
        <v>2086290</v>
      </c>
    </row>
    <row r="573" spans="1:5" x14ac:dyDescent="0.35">
      <c r="A573">
        <v>119782</v>
      </c>
      <c r="B573">
        <v>848</v>
      </c>
      <c r="C573">
        <v>14.7</v>
      </c>
      <c r="D573">
        <v>39114</v>
      </c>
      <c r="E573">
        <v>5208416</v>
      </c>
    </row>
    <row r="574" spans="1:5" x14ac:dyDescent="0.35">
      <c r="A574">
        <v>119784</v>
      </c>
      <c r="B574">
        <v>683</v>
      </c>
      <c r="C574">
        <v>15</v>
      </c>
      <c r="D574">
        <v>40497</v>
      </c>
      <c r="E574">
        <v>3963449</v>
      </c>
    </row>
    <row r="575" spans="1:5" x14ac:dyDescent="0.35">
      <c r="A575">
        <v>119785</v>
      </c>
      <c r="B575">
        <v>733</v>
      </c>
      <c r="C575">
        <v>15.7</v>
      </c>
      <c r="D575">
        <v>41923</v>
      </c>
      <c r="E575">
        <v>4013175</v>
      </c>
    </row>
    <row r="576" spans="1:5" x14ac:dyDescent="0.35">
      <c r="A576">
        <v>119788</v>
      </c>
      <c r="B576">
        <v>792</v>
      </c>
      <c r="C576">
        <v>17.399999999999999</v>
      </c>
      <c r="D576">
        <v>42390</v>
      </c>
      <c r="E576">
        <v>4062960</v>
      </c>
    </row>
    <row r="577" spans="1:5" x14ac:dyDescent="0.35">
      <c r="A577">
        <v>119789</v>
      </c>
      <c r="B577">
        <v>768</v>
      </c>
      <c r="C577">
        <v>19.100000000000001</v>
      </c>
      <c r="D577">
        <v>40166</v>
      </c>
      <c r="E577">
        <v>3761664</v>
      </c>
    </row>
    <row r="578" spans="1:5" x14ac:dyDescent="0.35">
      <c r="A578">
        <v>119790</v>
      </c>
      <c r="B578">
        <v>727</v>
      </c>
      <c r="C578">
        <v>13.6</v>
      </c>
      <c r="D578">
        <v>42527</v>
      </c>
      <c r="E578">
        <v>5736757</v>
      </c>
    </row>
    <row r="579" spans="1:5" x14ac:dyDescent="0.35">
      <c r="A579">
        <v>119792</v>
      </c>
      <c r="B579">
        <v>695</v>
      </c>
      <c r="C579">
        <v>15.9</v>
      </c>
      <c r="D579">
        <v>41640</v>
      </c>
      <c r="E579">
        <v>3468050</v>
      </c>
    </row>
    <row r="580" spans="1:5" x14ac:dyDescent="0.35">
      <c r="A580">
        <v>119793</v>
      </c>
      <c r="B580">
        <v>994</v>
      </c>
      <c r="C580">
        <v>15</v>
      </c>
      <c r="D580">
        <v>40960</v>
      </c>
      <c r="E580">
        <v>5944120</v>
      </c>
    </row>
    <row r="581" spans="1:5" x14ac:dyDescent="0.35">
      <c r="A581">
        <v>119794</v>
      </c>
      <c r="B581">
        <v>875</v>
      </c>
      <c r="C581">
        <v>15.3</v>
      </c>
      <c r="D581">
        <v>39085</v>
      </c>
      <c r="E581">
        <v>4368000</v>
      </c>
    </row>
    <row r="582" spans="1:5" x14ac:dyDescent="0.35">
      <c r="A582">
        <v>119797</v>
      </c>
      <c r="B582">
        <v>431</v>
      </c>
      <c r="C582">
        <v>14.3</v>
      </c>
      <c r="D582">
        <v>37733</v>
      </c>
      <c r="E582">
        <v>2637720</v>
      </c>
    </row>
    <row r="583" spans="1:5" x14ac:dyDescent="0.35">
      <c r="A583">
        <v>119798</v>
      </c>
      <c r="B583">
        <v>701</v>
      </c>
      <c r="C583">
        <v>14.5</v>
      </c>
      <c r="D583">
        <v>40501</v>
      </c>
      <c r="E583">
        <v>4630105</v>
      </c>
    </row>
    <row r="584" spans="1:5" x14ac:dyDescent="0.35">
      <c r="A584">
        <v>119799</v>
      </c>
      <c r="B584">
        <v>820</v>
      </c>
      <c r="C584">
        <v>16.5</v>
      </c>
      <c r="D584">
        <v>41421</v>
      </c>
      <c r="E584">
        <v>4657600</v>
      </c>
    </row>
    <row r="585" spans="1:5" x14ac:dyDescent="0.35">
      <c r="A585">
        <v>119800</v>
      </c>
      <c r="B585">
        <v>319</v>
      </c>
      <c r="C585">
        <v>13</v>
      </c>
      <c r="D585">
        <v>40997</v>
      </c>
      <c r="E585">
        <v>2199505</v>
      </c>
    </row>
    <row r="586" spans="1:5" x14ac:dyDescent="0.35">
      <c r="A586">
        <v>119801</v>
      </c>
      <c r="B586">
        <v>1030</v>
      </c>
      <c r="C586">
        <v>16.899999999999999</v>
      </c>
      <c r="D586">
        <v>40301</v>
      </c>
      <c r="E586">
        <v>5167510</v>
      </c>
    </row>
    <row r="587" spans="1:5" x14ac:dyDescent="0.35">
      <c r="A587">
        <v>119802</v>
      </c>
      <c r="B587">
        <v>897</v>
      </c>
      <c r="C587">
        <v>16.3</v>
      </c>
      <c r="D587">
        <v>40351</v>
      </c>
      <c r="E587">
        <v>4198857</v>
      </c>
    </row>
    <row r="588" spans="1:5" x14ac:dyDescent="0.35">
      <c r="A588">
        <v>119803</v>
      </c>
      <c r="B588">
        <v>779</v>
      </c>
      <c r="C588">
        <v>15.3</v>
      </c>
      <c r="D588">
        <v>39662</v>
      </c>
      <c r="E588">
        <v>4137269</v>
      </c>
    </row>
    <row r="589" spans="1:5" x14ac:dyDescent="0.35">
      <c r="A589">
        <v>119804</v>
      </c>
      <c r="B589">
        <v>722</v>
      </c>
      <c r="C589">
        <v>16.3</v>
      </c>
      <c r="D589">
        <v>41574</v>
      </c>
      <c r="E589">
        <v>4501670</v>
      </c>
    </row>
    <row r="590" spans="1:5" x14ac:dyDescent="0.35">
      <c r="A590">
        <v>119813</v>
      </c>
      <c r="B590">
        <v>934</v>
      </c>
      <c r="C590">
        <v>14.4</v>
      </c>
      <c r="D590">
        <v>40190</v>
      </c>
      <c r="E590">
        <v>4753126</v>
      </c>
    </row>
    <row r="591" spans="1:5" x14ac:dyDescent="0.35">
      <c r="A591">
        <v>119814</v>
      </c>
      <c r="B591">
        <v>763</v>
      </c>
      <c r="C591">
        <v>15.8</v>
      </c>
      <c r="D591">
        <v>40800</v>
      </c>
      <c r="E591">
        <v>3673845</v>
      </c>
    </row>
    <row r="592" spans="1:5" x14ac:dyDescent="0.35">
      <c r="A592">
        <v>119816</v>
      </c>
      <c r="B592">
        <v>550</v>
      </c>
      <c r="C592">
        <v>15.4</v>
      </c>
      <c r="D592">
        <v>39479</v>
      </c>
      <c r="E592">
        <v>3199900</v>
      </c>
    </row>
    <row r="593" spans="1:5" x14ac:dyDescent="0.35">
      <c r="A593">
        <v>120274</v>
      </c>
      <c r="B593">
        <v>573</v>
      </c>
      <c r="C593">
        <v>14.7</v>
      </c>
      <c r="D593">
        <v>39926</v>
      </c>
      <c r="E593">
        <v>3607608</v>
      </c>
    </row>
    <row r="594" spans="1:5" x14ac:dyDescent="0.35">
      <c r="A594">
        <v>120277</v>
      </c>
      <c r="B594">
        <v>1204</v>
      </c>
      <c r="C594">
        <v>15.5</v>
      </c>
      <c r="D594">
        <v>40002</v>
      </c>
      <c r="E594">
        <v>8356964</v>
      </c>
    </row>
    <row r="595" spans="1:5" x14ac:dyDescent="0.35">
      <c r="A595">
        <v>120281</v>
      </c>
      <c r="B595">
        <v>1027</v>
      </c>
      <c r="C595">
        <v>16</v>
      </c>
      <c r="D595">
        <v>36089</v>
      </c>
      <c r="E595">
        <v>6852144</v>
      </c>
    </row>
    <row r="596" spans="1:5" x14ac:dyDescent="0.35">
      <c r="A596">
        <v>120286</v>
      </c>
      <c r="B596">
        <v>1292</v>
      </c>
      <c r="C596">
        <v>15.8</v>
      </c>
      <c r="D596">
        <v>41019</v>
      </c>
      <c r="E596">
        <v>7540112</v>
      </c>
    </row>
    <row r="597" spans="1:5" x14ac:dyDescent="0.35">
      <c r="A597">
        <v>120292</v>
      </c>
      <c r="B597">
        <v>1064</v>
      </c>
      <c r="C597">
        <v>15.3</v>
      </c>
      <c r="D597">
        <v>40366</v>
      </c>
      <c r="E597">
        <v>7044744</v>
      </c>
    </row>
    <row r="598" spans="1:5" x14ac:dyDescent="0.35">
      <c r="A598">
        <v>120297</v>
      </c>
      <c r="B598">
        <v>1496</v>
      </c>
      <c r="C598">
        <v>15</v>
      </c>
      <c r="D598">
        <v>38478</v>
      </c>
      <c r="E598">
        <v>9352992</v>
      </c>
    </row>
    <row r="599" spans="1:5" x14ac:dyDescent="0.35">
      <c r="A599">
        <v>120298</v>
      </c>
      <c r="B599">
        <v>897</v>
      </c>
      <c r="C599">
        <v>13.1</v>
      </c>
      <c r="D599">
        <v>38270</v>
      </c>
      <c r="E599">
        <v>6900621</v>
      </c>
    </row>
    <row r="600" spans="1:5" x14ac:dyDescent="0.35">
      <c r="A600">
        <v>120642</v>
      </c>
      <c r="B600">
        <v>962</v>
      </c>
      <c r="C600">
        <v>16.8</v>
      </c>
      <c r="D600">
        <v>37999</v>
      </c>
      <c r="E600">
        <v>4575272</v>
      </c>
    </row>
    <row r="601" spans="1:5" x14ac:dyDescent="0.35">
      <c r="A601">
        <v>120645</v>
      </c>
      <c r="B601">
        <v>654</v>
      </c>
      <c r="C601">
        <v>30.2</v>
      </c>
      <c r="D601">
        <v>40605</v>
      </c>
      <c r="E601">
        <v>3807588</v>
      </c>
    </row>
    <row r="602" spans="1:5" x14ac:dyDescent="0.35">
      <c r="A602">
        <v>120655</v>
      </c>
      <c r="B602">
        <v>1224</v>
      </c>
      <c r="C602">
        <v>18.3</v>
      </c>
      <c r="D602">
        <v>37267</v>
      </c>
      <c r="E602">
        <v>5752800</v>
      </c>
    </row>
    <row r="603" spans="1:5" x14ac:dyDescent="0.35">
      <c r="A603">
        <v>121154</v>
      </c>
      <c r="B603">
        <v>701</v>
      </c>
      <c r="C603">
        <v>20.100000000000001</v>
      </c>
      <c r="D603">
        <v>37803</v>
      </c>
      <c r="E603">
        <v>3812038</v>
      </c>
    </row>
    <row r="604" spans="1:5" x14ac:dyDescent="0.35">
      <c r="A604">
        <v>121164</v>
      </c>
      <c r="B604">
        <v>1029</v>
      </c>
      <c r="C604">
        <v>16.899999999999999</v>
      </c>
      <c r="D604">
        <v>36833</v>
      </c>
      <c r="E604">
        <v>5626572</v>
      </c>
    </row>
    <row r="605" spans="1:5" x14ac:dyDescent="0.35">
      <c r="A605">
        <v>121663</v>
      </c>
      <c r="B605">
        <v>424</v>
      </c>
      <c r="C605">
        <v>15.2</v>
      </c>
      <c r="D605">
        <v>38638</v>
      </c>
      <c r="E605">
        <v>2956976</v>
      </c>
    </row>
    <row r="606" spans="1:5" x14ac:dyDescent="0.35">
      <c r="A606">
        <v>121665</v>
      </c>
      <c r="B606">
        <v>595</v>
      </c>
      <c r="C606">
        <v>20</v>
      </c>
      <c r="D606">
        <v>35135</v>
      </c>
      <c r="E606">
        <v>3233825</v>
      </c>
    </row>
    <row r="607" spans="1:5" x14ac:dyDescent="0.35">
      <c r="A607">
        <v>121666</v>
      </c>
      <c r="B607">
        <v>907</v>
      </c>
      <c r="C607">
        <v>18</v>
      </c>
      <c r="D607">
        <v>38399</v>
      </c>
      <c r="E607">
        <v>4652910</v>
      </c>
    </row>
    <row r="608" spans="1:5" x14ac:dyDescent="0.35">
      <c r="A608">
        <v>121667</v>
      </c>
      <c r="B608">
        <v>1054</v>
      </c>
      <c r="C608">
        <v>15.2</v>
      </c>
      <c r="D608">
        <v>37956</v>
      </c>
      <c r="E608">
        <v>6179602</v>
      </c>
    </row>
    <row r="609" spans="1:5" x14ac:dyDescent="0.35">
      <c r="A609">
        <v>121670</v>
      </c>
      <c r="B609">
        <v>611</v>
      </c>
      <c r="C609">
        <v>19.399999999999999</v>
      </c>
      <c r="D609">
        <v>38078</v>
      </c>
      <c r="E609">
        <v>3550521</v>
      </c>
    </row>
    <row r="610" spans="1:5" x14ac:dyDescent="0.35">
      <c r="A610">
        <v>121671</v>
      </c>
      <c r="B610">
        <v>890</v>
      </c>
      <c r="C610">
        <v>16.5</v>
      </c>
      <c r="D610">
        <v>38365</v>
      </c>
      <c r="E610">
        <v>5029390</v>
      </c>
    </row>
    <row r="611" spans="1:5" x14ac:dyDescent="0.35">
      <c r="A611">
        <v>121673</v>
      </c>
      <c r="B611">
        <v>1473</v>
      </c>
      <c r="C611">
        <v>16.100000000000001</v>
      </c>
      <c r="D611">
        <v>38228</v>
      </c>
      <c r="E611">
        <v>7180875</v>
      </c>
    </row>
    <row r="612" spans="1:5" x14ac:dyDescent="0.35">
      <c r="A612">
        <v>121674</v>
      </c>
      <c r="B612">
        <v>674</v>
      </c>
      <c r="C612">
        <v>18.7</v>
      </c>
      <c r="D612">
        <v>35491</v>
      </c>
      <c r="E612">
        <v>3899764</v>
      </c>
    </row>
    <row r="613" spans="1:5" x14ac:dyDescent="0.35">
      <c r="A613">
        <v>121675</v>
      </c>
      <c r="B613">
        <v>1126</v>
      </c>
      <c r="C613">
        <v>15.2</v>
      </c>
      <c r="D613">
        <v>36409</v>
      </c>
      <c r="E613">
        <v>7106186</v>
      </c>
    </row>
    <row r="614" spans="1:5" x14ac:dyDescent="0.35">
      <c r="A614">
        <v>121678</v>
      </c>
      <c r="B614">
        <v>1199</v>
      </c>
      <c r="C614">
        <v>18</v>
      </c>
      <c r="D614">
        <v>36580</v>
      </c>
      <c r="E614">
        <v>6713201</v>
      </c>
    </row>
    <row r="615" spans="1:5" x14ac:dyDescent="0.35">
      <c r="A615">
        <v>121679</v>
      </c>
      <c r="B615">
        <v>446</v>
      </c>
      <c r="C615">
        <v>17.8</v>
      </c>
      <c r="D615">
        <v>38512</v>
      </c>
      <c r="E615">
        <v>2500722</v>
      </c>
    </row>
    <row r="616" spans="1:5" x14ac:dyDescent="0.35">
      <c r="A616">
        <v>121681</v>
      </c>
      <c r="B616">
        <v>696</v>
      </c>
      <c r="C616">
        <v>20.399999999999999</v>
      </c>
      <c r="D616">
        <v>35394</v>
      </c>
      <c r="E616">
        <v>3822432</v>
      </c>
    </row>
    <row r="617" spans="1:5" x14ac:dyDescent="0.35">
      <c r="A617">
        <v>121687</v>
      </c>
      <c r="B617">
        <v>1555</v>
      </c>
      <c r="C617">
        <v>16.600000000000001</v>
      </c>
      <c r="D617">
        <v>38336</v>
      </c>
      <c r="E617">
        <v>8367455</v>
      </c>
    </row>
    <row r="618" spans="1:5" x14ac:dyDescent="0.35">
      <c r="A618">
        <v>121689</v>
      </c>
      <c r="B618">
        <v>589</v>
      </c>
      <c r="C618">
        <v>19.100000000000001</v>
      </c>
      <c r="D618">
        <v>37864</v>
      </c>
      <c r="E618">
        <v>3231254</v>
      </c>
    </row>
    <row r="619" spans="1:5" x14ac:dyDescent="0.35">
      <c r="A619">
        <v>121690</v>
      </c>
      <c r="B619">
        <v>292</v>
      </c>
      <c r="C619">
        <v>11.6</v>
      </c>
      <c r="D619">
        <v>39365</v>
      </c>
      <c r="E619">
        <v>2239348</v>
      </c>
    </row>
    <row r="620" spans="1:5" x14ac:dyDescent="0.35">
      <c r="A620">
        <v>121694</v>
      </c>
      <c r="B620">
        <v>889</v>
      </c>
      <c r="C620">
        <v>18.7</v>
      </c>
      <c r="D620">
        <v>37349</v>
      </c>
      <c r="E620">
        <v>5157089</v>
      </c>
    </row>
    <row r="621" spans="1:5" x14ac:dyDescent="0.35">
      <c r="A621">
        <v>121699</v>
      </c>
      <c r="B621">
        <v>670</v>
      </c>
      <c r="C621">
        <v>15.4</v>
      </c>
      <c r="D621">
        <v>36622</v>
      </c>
      <c r="E621">
        <v>3682990</v>
      </c>
    </row>
    <row r="622" spans="1:5" x14ac:dyDescent="0.35">
      <c r="A622">
        <v>121700</v>
      </c>
      <c r="B622">
        <v>287</v>
      </c>
      <c r="C622">
        <v>13.5</v>
      </c>
      <c r="D622">
        <v>36309</v>
      </c>
      <c r="E622">
        <v>2101127</v>
      </c>
    </row>
    <row r="623" spans="1:5" x14ac:dyDescent="0.35">
      <c r="A623">
        <v>121702</v>
      </c>
      <c r="B623">
        <v>1102</v>
      </c>
      <c r="C623">
        <v>17</v>
      </c>
      <c r="D623">
        <v>36994</v>
      </c>
      <c r="E623">
        <v>5933168</v>
      </c>
    </row>
    <row r="624" spans="1:5" x14ac:dyDescent="0.35">
      <c r="A624">
        <v>121711</v>
      </c>
      <c r="B624">
        <v>1290</v>
      </c>
      <c r="C624">
        <v>18.7</v>
      </c>
      <c r="D624">
        <v>39227</v>
      </c>
      <c r="E624">
        <v>6541590</v>
      </c>
    </row>
    <row r="625" spans="1:5" x14ac:dyDescent="0.35">
      <c r="A625">
        <v>121714</v>
      </c>
      <c r="B625">
        <v>544</v>
      </c>
      <c r="C625">
        <v>17.899999999999999</v>
      </c>
      <c r="D625">
        <v>37245</v>
      </c>
      <c r="E625">
        <v>3099712</v>
      </c>
    </row>
    <row r="626" spans="1:5" x14ac:dyDescent="0.35">
      <c r="A626">
        <v>121715</v>
      </c>
      <c r="B626">
        <v>457</v>
      </c>
      <c r="C626">
        <v>15.1</v>
      </c>
      <c r="D626">
        <v>37734</v>
      </c>
      <c r="E626">
        <v>2566969</v>
      </c>
    </row>
    <row r="627" spans="1:5" x14ac:dyDescent="0.35">
      <c r="A627">
        <v>121716</v>
      </c>
      <c r="B627">
        <v>815</v>
      </c>
      <c r="C627">
        <v>18</v>
      </c>
      <c r="D627">
        <v>38252</v>
      </c>
      <c r="E627">
        <v>4013060</v>
      </c>
    </row>
    <row r="628" spans="1:5" x14ac:dyDescent="0.35">
      <c r="A628">
        <v>121717</v>
      </c>
      <c r="B628">
        <v>1421</v>
      </c>
      <c r="C628">
        <v>16.3</v>
      </c>
      <c r="D628">
        <v>35631</v>
      </c>
      <c r="E628">
        <v>6917428</v>
      </c>
    </row>
    <row r="629" spans="1:5" x14ac:dyDescent="0.35">
      <c r="A629">
        <v>121718</v>
      </c>
      <c r="B629">
        <v>480</v>
      </c>
      <c r="C629">
        <v>16.8</v>
      </c>
      <c r="D629">
        <v>38386</v>
      </c>
      <c r="E629">
        <v>2840640</v>
      </c>
    </row>
    <row r="630" spans="1:5" x14ac:dyDescent="0.35">
      <c r="A630">
        <v>121720</v>
      </c>
      <c r="B630">
        <v>1314</v>
      </c>
      <c r="C630">
        <v>16.899999999999999</v>
      </c>
      <c r="D630">
        <v>36187</v>
      </c>
      <c r="E630">
        <v>6283548</v>
      </c>
    </row>
    <row r="631" spans="1:5" x14ac:dyDescent="0.35">
      <c r="A631">
        <v>122066</v>
      </c>
      <c r="B631">
        <v>1060</v>
      </c>
      <c r="C631">
        <v>16.5</v>
      </c>
      <c r="D631">
        <v>38682</v>
      </c>
      <c r="E631">
        <v>5127220</v>
      </c>
    </row>
    <row r="632" spans="1:5" x14ac:dyDescent="0.35">
      <c r="A632">
        <v>122351</v>
      </c>
      <c r="B632">
        <v>741</v>
      </c>
      <c r="C632">
        <v>16.600000000000001</v>
      </c>
      <c r="D632">
        <v>41152</v>
      </c>
      <c r="E632">
        <v>3803553</v>
      </c>
    </row>
    <row r="633" spans="1:5" x14ac:dyDescent="0.35">
      <c r="A633">
        <v>122362</v>
      </c>
      <c r="B633">
        <v>1063</v>
      </c>
      <c r="C633">
        <v>14.8</v>
      </c>
      <c r="D633">
        <v>39439</v>
      </c>
      <c r="E633">
        <v>6061226</v>
      </c>
    </row>
    <row r="634" spans="1:5" x14ac:dyDescent="0.35">
      <c r="A634">
        <v>122363</v>
      </c>
      <c r="B634">
        <v>365</v>
      </c>
      <c r="C634">
        <v>16.2</v>
      </c>
      <c r="D634">
        <v>36879</v>
      </c>
      <c r="E634">
        <v>4024490</v>
      </c>
    </row>
    <row r="635" spans="1:5" x14ac:dyDescent="0.35">
      <c r="A635">
        <v>122374</v>
      </c>
      <c r="B635">
        <v>547</v>
      </c>
      <c r="C635">
        <v>14.7</v>
      </c>
      <c r="D635">
        <v>39847</v>
      </c>
      <c r="E635">
        <v>3460322</v>
      </c>
    </row>
    <row r="636" spans="1:5" x14ac:dyDescent="0.35">
      <c r="A636">
        <v>122854</v>
      </c>
      <c r="B636">
        <v>759</v>
      </c>
      <c r="C636">
        <v>14.5</v>
      </c>
      <c r="D636">
        <v>37195</v>
      </c>
      <c r="E636">
        <v>4437114</v>
      </c>
    </row>
    <row r="637" spans="1:5" x14ac:dyDescent="0.35">
      <c r="A637">
        <v>123236</v>
      </c>
      <c r="B637">
        <v>613</v>
      </c>
      <c r="C637">
        <v>13.4</v>
      </c>
      <c r="D637">
        <v>42152</v>
      </c>
      <c r="E637">
        <v>3996760</v>
      </c>
    </row>
    <row r="638" spans="1:5" x14ac:dyDescent="0.35">
      <c r="A638">
        <v>123564</v>
      </c>
      <c r="B638">
        <v>416</v>
      </c>
      <c r="C638">
        <v>15</v>
      </c>
      <c r="D638">
        <v>38821</v>
      </c>
      <c r="E638">
        <v>2536352</v>
      </c>
    </row>
    <row r="639" spans="1:5" x14ac:dyDescent="0.35">
      <c r="A639">
        <v>123580</v>
      </c>
      <c r="B639">
        <v>898</v>
      </c>
      <c r="C639">
        <v>16.600000000000001</v>
      </c>
      <c r="D639">
        <v>39213</v>
      </c>
      <c r="E639">
        <v>4587882</v>
      </c>
    </row>
    <row r="640" spans="1:5" x14ac:dyDescent="0.35">
      <c r="A640">
        <v>123589</v>
      </c>
      <c r="B640">
        <v>1306</v>
      </c>
      <c r="C640">
        <v>15.9</v>
      </c>
      <c r="D640">
        <v>39469</v>
      </c>
      <c r="E640">
        <v>7066766</v>
      </c>
    </row>
    <row r="641" spans="1:5" x14ac:dyDescent="0.35">
      <c r="A641">
        <v>123862</v>
      </c>
      <c r="B641">
        <v>1136</v>
      </c>
      <c r="C641">
        <v>16.5</v>
      </c>
      <c r="D641">
        <v>39320</v>
      </c>
      <c r="E641">
        <v>6142352</v>
      </c>
    </row>
    <row r="642" spans="1:5" x14ac:dyDescent="0.35">
      <c r="A642">
        <v>123869</v>
      </c>
      <c r="B642">
        <v>444</v>
      </c>
      <c r="C642">
        <v>14</v>
      </c>
      <c r="D642">
        <v>39832</v>
      </c>
      <c r="E642">
        <v>2621820</v>
      </c>
    </row>
    <row r="643" spans="1:5" x14ac:dyDescent="0.35">
      <c r="A643">
        <v>123878</v>
      </c>
      <c r="B643">
        <v>726</v>
      </c>
      <c r="C643">
        <v>16.8</v>
      </c>
      <c r="D643">
        <v>36483</v>
      </c>
      <c r="E643">
        <v>4387944</v>
      </c>
    </row>
    <row r="644" spans="1:5" x14ac:dyDescent="0.35">
      <c r="A644">
        <v>123883</v>
      </c>
      <c r="B644">
        <v>1273</v>
      </c>
      <c r="C644">
        <v>15.3</v>
      </c>
      <c r="D644">
        <v>38929</v>
      </c>
      <c r="E644">
        <v>7429228</v>
      </c>
    </row>
    <row r="645" spans="1:5" x14ac:dyDescent="0.35">
      <c r="A645">
        <v>123893</v>
      </c>
      <c r="B645">
        <v>573</v>
      </c>
      <c r="C645">
        <v>15.4</v>
      </c>
      <c r="D645">
        <v>40340</v>
      </c>
      <c r="E645">
        <v>3582396</v>
      </c>
    </row>
    <row r="646" spans="1:5" x14ac:dyDescent="0.35">
      <c r="A646">
        <v>124391</v>
      </c>
      <c r="B646">
        <v>795</v>
      </c>
      <c r="C646">
        <v>15.3</v>
      </c>
      <c r="D646">
        <v>38892</v>
      </c>
      <c r="E646">
        <v>4174545</v>
      </c>
    </row>
    <row r="647" spans="1:5" x14ac:dyDescent="0.35">
      <c r="A647">
        <v>124392</v>
      </c>
      <c r="B647">
        <v>947</v>
      </c>
      <c r="C647">
        <v>16</v>
      </c>
      <c r="D647">
        <v>38709</v>
      </c>
      <c r="E647">
        <v>5198083</v>
      </c>
    </row>
    <row r="648" spans="1:5" x14ac:dyDescent="0.35">
      <c r="A648">
        <v>124395</v>
      </c>
      <c r="B648">
        <v>407</v>
      </c>
      <c r="C648">
        <v>16.899999999999999</v>
      </c>
      <c r="D648">
        <v>41569</v>
      </c>
      <c r="E648">
        <v>2543343</v>
      </c>
    </row>
    <row r="649" spans="1:5" x14ac:dyDescent="0.35">
      <c r="A649">
        <v>124396</v>
      </c>
      <c r="B649">
        <v>961</v>
      </c>
      <c r="C649">
        <v>16.399999999999999</v>
      </c>
      <c r="D649">
        <v>35921</v>
      </c>
      <c r="E649">
        <v>5124052</v>
      </c>
    </row>
    <row r="650" spans="1:5" x14ac:dyDescent="0.35">
      <c r="A650">
        <v>124399</v>
      </c>
      <c r="B650">
        <v>780</v>
      </c>
      <c r="C650">
        <v>19.3</v>
      </c>
      <c r="D650">
        <v>36030</v>
      </c>
      <c r="E650">
        <v>3850860</v>
      </c>
    </row>
    <row r="651" spans="1:5" x14ac:dyDescent="0.35">
      <c r="A651">
        <v>124400</v>
      </c>
      <c r="B651">
        <v>980</v>
      </c>
      <c r="C651">
        <v>16.8</v>
      </c>
      <c r="D651">
        <v>38411</v>
      </c>
      <c r="E651">
        <v>5081300</v>
      </c>
    </row>
    <row r="652" spans="1:5" x14ac:dyDescent="0.35">
      <c r="A652">
        <v>124401</v>
      </c>
      <c r="B652">
        <v>691</v>
      </c>
      <c r="C652">
        <v>17.8</v>
      </c>
      <c r="D652">
        <v>38756</v>
      </c>
      <c r="E652">
        <v>3381754</v>
      </c>
    </row>
    <row r="653" spans="1:5" x14ac:dyDescent="0.35">
      <c r="A653">
        <v>124408</v>
      </c>
      <c r="B653">
        <v>1377</v>
      </c>
      <c r="C653">
        <v>17</v>
      </c>
      <c r="D653">
        <v>36445</v>
      </c>
      <c r="E653">
        <v>6539373</v>
      </c>
    </row>
    <row r="654" spans="1:5" x14ac:dyDescent="0.35">
      <c r="A654">
        <v>124422</v>
      </c>
      <c r="B654">
        <v>1189</v>
      </c>
      <c r="C654">
        <v>18.7</v>
      </c>
      <c r="D654">
        <v>36042</v>
      </c>
      <c r="E654">
        <v>6027041</v>
      </c>
    </row>
    <row r="655" spans="1:5" x14ac:dyDescent="0.35">
      <c r="A655">
        <v>124449</v>
      </c>
      <c r="B655">
        <v>661</v>
      </c>
      <c r="C655">
        <v>16.100000000000001</v>
      </c>
      <c r="D655">
        <v>37634</v>
      </c>
      <c r="E655">
        <v>4069777</v>
      </c>
    </row>
    <row r="656" spans="1:5" x14ac:dyDescent="0.35">
      <c r="A656">
        <v>124467</v>
      </c>
      <c r="B656">
        <v>295</v>
      </c>
      <c r="C656">
        <v>13.3</v>
      </c>
      <c r="D656">
        <v>35678</v>
      </c>
      <c r="E656">
        <v>2127540</v>
      </c>
    </row>
    <row r="657" spans="1:5" x14ac:dyDescent="0.35">
      <c r="A657">
        <v>124468</v>
      </c>
      <c r="B657">
        <v>880</v>
      </c>
      <c r="C657">
        <v>16.7</v>
      </c>
      <c r="D657">
        <v>36255</v>
      </c>
      <c r="E657">
        <v>4422000</v>
      </c>
    </row>
    <row r="658" spans="1:5" x14ac:dyDescent="0.35">
      <c r="A658">
        <v>124802</v>
      </c>
      <c r="B658">
        <v>1841</v>
      </c>
      <c r="C658">
        <v>16</v>
      </c>
      <c r="D658">
        <v>36819</v>
      </c>
      <c r="E658">
        <v>9442489</v>
      </c>
    </row>
    <row r="659" spans="1:5" x14ac:dyDescent="0.35">
      <c r="A659">
        <v>124840</v>
      </c>
      <c r="B659">
        <v>1704</v>
      </c>
      <c r="C659">
        <v>16</v>
      </c>
      <c r="D659">
        <v>39107</v>
      </c>
      <c r="E659">
        <v>8470584</v>
      </c>
    </row>
    <row r="660" spans="1:5" x14ac:dyDescent="0.35">
      <c r="A660">
        <v>124856</v>
      </c>
      <c r="B660">
        <v>1316</v>
      </c>
      <c r="C660">
        <v>17.399999999999999</v>
      </c>
      <c r="D660">
        <v>38803</v>
      </c>
      <c r="E660">
        <v>7911792</v>
      </c>
    </row>
    <row r="661" spans="1:5" x14ac:dyDescent="0.35">
      <c r="A661">
        <v>124861</v>
      </c>
      <c r="B661">
        <v>706</v>
      </c>
      <c r="C661">
        <v>15</v>
      </c>
      <c r="D661">
        <v>37238</v>
      </c>
      <c r="E661">
        <v>4097624</v>
      </c>
    </row>
    <row r="662" spans="1:5" x14ac:dyDescent="0.35">
      <c r="A662">
        <v>125249</v>
      </c>
      <c r="B662">
        <v>518</v>
      </c>
      <c r="C662">
        <v>13.8</v>
      </c>
      <c r="D662">
        <v>39171</v>
      </c>
      <c r="E662">
        <v>3787098</v>
      </c>
    </row>
    <row r="663" spans="1:5" x14ac:dyDescent="0.35">
      <c r="A663">
        <v>125259</v>
      </c>
      <c r="B663">
        <v>577</v>
      </c>
      <c r="C663">
        <v>16.3</v>
      </c>
      <c r="D663">
        <v>40867</v>
      </c>
      <c r="E663">
        <v>3277360</v>
      </c>
    </row>
    <row r="664" spans="1:5" x14ac:dyDescent="0.35">
      <c r="A664">
        <v>125271</v>
      </c>
      <c r="B664">
        <v>937</v>
      </c>
      <c r="C664">
        <v>16.7</v>
      </c>
      <c r="D664">
        <v>37847</v>
      </c>
      <c r="E664">
        <v>5542355</v>
      </c>
    </row>
    <row r="665" spans="1:5" x14ac:dyDescent="0.35">
      <c r="A665">
        <v>125273</v>
      </c>
      <c r="B665">
        <v>902</v>
      </c>
      <c r="C665">
        <v>16.5</v>
      </c>
      <c r="D665">
        <v>40540</v>
      </c>
      <c r="E665">
        <v>5444472</v>
      </c>
    </row>
    <row r="666" spans="1:5" x14ac:dyDescent="0.35">
      <c r="A666">
        <v>125275</v>
      </c>
      <c r="B666">
        <v>1049</v>
      </c>
      <c r="C666">
        <v>14.6</v>
      </c>
      <c r="D666">
        <v>36236</v>
      </c>
      <c r="E666">
        <v>5084503</v>
      </c>
    </row>
    <row r="667" spans="1:5" x14ac:dyDescent="0.35">
      <c r="A667">
        <v>125276</v>
      </c>
      <c r="B667">
        <v>1122</v>
      </c>
      <c r="C667">
        <v>15.7</v>
      </c>
      <c r="D667">
        <v>38721</v>
      </c>
      <c r="E667">
        <v>5700882</v>
      </c>
    </row>
    <row r="668" spans="1:5" x14ac:dyDescent="0.35">
      <c r="A668">
        <v>125278</v>
      </c>
      <c r="B668">
        <v>1701</v>
      </c>
      <c r="C668">
        <v>19.2</v>
      </c>
      <c r="D668">
        <v>40023</v>
      </c>
      <c r="E668">
        <v>8256654</v>
      </c>
    </row>
    <row r="669" spans="1:5" x14ac:dyDescent="0.35">
      <c r="A669">
        <v>125279</v>
      </c>
      <c r="B669">
        <v>1003</v>
      </c>
      <c r="C669">
        <v>13.2</v>
      </c>
      <c r="D669">
        <v>39743</v>
      </c>
      <c r="E669">
        <v>6447284</v>
      </c>
    </row>
    <row r="670" spans="1:5" x14ac:dyDescent="0.35">
      <c r="A670">
        <v>125281</v>
      </c>
      <c r="B670">
        <v>846</v>
      </c>
      <c r="C670">
        <v>17.7</v>
      </c>
      <c r="D670">
        <v>41929</v>
      </c>
      <c r="E670">
        <v>4328982</v>
      </c>
    </row>
    <row r="671" spans="1:5" x14ac:dyDescent="0.35">
      <c r="A671">
        <v>125311</v>
      </c>
      <c r="B671">
        <v>1046</v>
      </c>
      <c r="C671">
        <v>15</v>
      </c>
      <c r="D671">
        <v>36048</v>
      </c>
      <c r="E671">
        <v>5888980</v>
      </c>
    </row>
    <row r="672" spans="1:5" x14ac:dyDescent="0.35">
      <c r="A672">
        <v>125314</v>
      </c>
      <c r="B672">
        <v>1473</v>
      </c>
      <c r="C672">
        <v>17.7</v>
      </c>
      <c r="D672">
        <v>38752</v>
      </c>
      <c r="E672">
        <v>7434231</v>
      </c>
    </row>
    <row r="673" spans="1:5" x14ac:dyDescent="0.35">
      <c r="A673">
        <v>125315</v>
      </c>
      <c r="B673">
        <v>1395</v>
      </c>
      <c r="C673">
        <v>19.7</v>
      </c>
      <c r="D673">
        <v>40508</v>
      </c>
      <c r="E673">
        <v>6376545</v>
      </c>
    </row>
    <row r="674" spans="1:5" x14ac:dyDescent="0.35">
      <c r="A674">
        <v>125734</v>
      </c>
      <c r="B674">
        <v>829</v>
      </c>
      <c r="C674">
        <v>15.4</v>
      </c>
      <c r="D674">
        <v>38276</v>
      </c>
      <c r="E674">
        <v>4407793</v>
      </c>
    </row>
    <row r="675" spans="1:5" x14ac:dyDescent="0.35">
      <c r="A675">
        <v>125747</v>
      </c>
      <c r="B675">
        <v>1739</v>
      </c>
      <c r="C675">
        <v>15.3</v>
      </c>
      <c r="D675">
        <v>38146</v>
      </c>
      <c r="E675">
        <v>8682827</v>
      </c>
    </row>
    <row r="676" spans="1:5" x14ac:dyDescent="0.35">
      <c r="A676">
        <v>125756</v>
      </c>
      <c r="B676">
        <v>747</v>
      </c>
      <c r="C676">
        <v>14.3</v>
      </c>
      <c r="D676">
        <v>40962</v>
      </c>
      <c r="E676">
        <v>4481253</v>
      </c>
    </row>
    <row r="677" spans="1:5" x14ac:dyDescent="0.35">
      <c r="A677">
        <v>125764</v>
      </c>
      <c r="B677">
        <v>1089</v>
      </c>
      <c r="C677">
        <v>15.5</v>
      </c>
      <c r="D677">
        <v>38043</v>
      </c>
      <c r="E677">
        <v>6653790</v>
      </c>
    </row>
    <row r="678" spans="1:5" x14ac:dyDescent="0.35">
      <c r="A678">
        <v>126064</v>
      </c>
      <c r="B678">
        <v>1420</v>
      </c>
      <c r="C678">
        <v>16.5</v>
      </c>
      <c r="D678">
        <v>39507</v>
      </c>
      <c r="E678">
        <v>7199400</v>
      </c>
    </row>
    <row r="679" spans="1:5" x14ac:dyDescent="0.35">
      <c r="A679">
        <v>126065</v>
      </c>
      <c r="B679">
        <v>1097</v>
      </c>
      <c r="C679">
        <v>19</v>
      </c>
      <c r="D679">
        <v>38261</v>
      </c>
      <c r="E679">
        <v>5690139</v>
      </c>
    </row>
    <row r="680" spans="1:5" x14ac:dyDescent="0.35">
      <c r="A680">
        <v>126066</v>
      </c>
      <c r="B680">
        <v>1497</v>
      </c>
      <c r="C680">
        <v>18.2</v>
      </c>
      <c r="D680">
        <v>38900</v>
      </c>
      <c r="E680">
        <v>7140690</v>
      </c>
    </row>
    <row r="681" spans="1:5" x14ac:dyDescent="0.35">
      <c r="A681">
        <v>126068</v>
      </c>
      <c r="B681">
        <v>1614</v>
      </c>
      <c r="C681">
        <v>16.5</v>
      </c>
      <c r="D681">
        <v>37553</v>
      </c>
      <c r="E681">
        <v>7676184</v>
      </c>
    </row>
    <row r="682" spans="1:5" x14ac:dyDescent="0.35">
      <c r="A682">
        <v>126069</v>
      </c>
      <c r="B682">
        <v>732</v>
      </c>
      <c r="C682">
        <v>16.100000000000001</v>
      </c>
      <c r="D682">
        <v>38646</v>
      </c>
      <c r="E682">
        <v>3953532</v>
      </c>
    </row>
    <row r="683" spans="1:5" x14ac:dyDescent="0.35">
      <c r="A683">
        <v>126071</v>
      </c>
      <c r="B683">
        <v>1020</v>
      </c>
      <c r="C683">
        <v>15.9</v>
      </c>
      <c r="D683">
        <v>41690</v>
      </c>
      <c r="E683">
        <v>6180180</v>
      </c>
    </row>
    <row r="684" spans="1:5" x14ac:dyDescent="0.35">
      <c r="A684">
        <v>126080</v>
      </c>
      <c r="B684">
        <v>1316</v>
      </c>
      <c r="C684">
        <v>17.8</v>
      </c>
      <c r="D684">
        <v>41156</v>
      </c>
      <c r="E684">
        <v>6765556</v>
      </c>
    </row>
    <row r="685" spans="1:5" x14ac:dyDescent="0.35">
      <c r="A685">
        <v>126081</v>
      </c>
      <c r="B685">
        <v>1459</v>
      </c>
      <c r="C685">
        <v>15.7</v>
      </c>
      <c r="D685">
        <v>39264</v>
      </c>
      <c r="E685">
        <v>8346939</v>
      </c>
    </row>
    <row r="686" spans="1:5" x14ac:dyDescent="0.35">
      <c r="A686">
        <v>126085</v>
      </c>
      <c r="B686">
        <v>955</v>
      </c>
      <c r="C686">
        <v>15.6</v>
      </c>
      <c r="D686">
        <v>40778</v>
      </c>
      <c r="E686">
        <v>5093970</v>
      </c>
    </row>
    <row r="687" spans="1:5" x14ac:dyDescent="0.35">
      <c r="A687">
        <v>126087</v>
      </c>
      <c r="B687">
        <v>1014</v>
      </c>
      <c r="C687">
        <v>17.8</v>
      </c>
      <c r="D687">
        <v>40738</v>
      </c>
      <c r="E687">
        <v>5257590</v>
      </c>
    </row>
    <row r="688" spans="1:5" x14ac:dyDescent="0.35">
      <c r="A688">
        <v>126088</v>
      </c>
      <c r="B688">
        <v>1640</v>
      </c>
      <c r="C688">
        <v>16.2</v>
      </c>
      <c r="D688">
        <v>40572</v>
      </c>
      <c r="E688">
        <v>8234440</v>
      </c>
    </row>
    <row r="689" spans="1:5" x14ac:dyDescent="0.35">
      <c r="A689">
        <v>126089</v>
      </c>
      <c r="B689">
        <v>1589</v>
      </c>
      <c r="C689">
        <v>18.100000000000001</v>
      </c>
      <c r="D689">
        <v>40496</v>
      </c>
      <c r="E689">
        <v>7485779</v>
      </c>
    </row>
    <row r="690" spans="1:5" x14ac:dyDescent="0.35">
      <c r="A690">
        <v>126092</v>
      </c>
      <c r="B690">
        <v>1979</v>
      </c>
      <c r="C690">
        <v>15.7</v>
      </c>
      <c r="D690">
        <v>39045</v>
      </c>
      <c r="E690">
        <v>10043425</v>
      </c>
    </row>
    <row r="691" spans="1:5" x14ac:dyDescent="0.35">
      <c r="A691">
        <v>126093</v>
      </c>
      <c r="B691">
        <v>1144</v>
      </c>
      <c r="C691">
        <v>17.2</v>
      </c>
      <c r="D691">
        <v>40281</v>
      </c>
      <c r="E691">
        <v>6102096</v>
      </c>
    </row>
    <row r="692" spans="1:5" x14ac:dyDescent="0.35">
      <c r="A692">
        <v>126094</v>
      </c>
      <c r="B692">
        <v>850</v>
      </c>
      <c r="C692">
        <v>15.5</v>
      </c>
      <c r="D692">
        <v>39291</v>
      </c>
      <c r="E692">
        <v>4384300</v>
      </c>
    </row>
    <row r="693" spans="1:5" x14ac:dyDescent="0.35">
      <c r="A693">
        <v>126095</v>
      </c>
      <c r="B693">
        <v>949</v>
      </c>
      <c r="C693">
        <v>15</v>
      </c>
      <c r="D693">
        <v>39747</v>
      </c>
      <c r="E693">
        <v>4932902</v>
      </c>
    </row>
    <row r="694" spans="1:5" x14ac:dyDescent="0.35">
      <c r="A694">
        <v>126096</v>
      </c>
      <c r="B694">
        <v>607</v>
      </c>
      <c r="C694">
        <v>16.3</v>
      </c>
      <c r="D694">
        <v>41362</v>
      </c>
      <c r="E694">
        <v>3323932</v>
      </c>
    </row>
    <row r="695" spans="1:5" x14ac:dyDescent="0.35">
      <c r="A695">
        <v>126098</v>
      </c>
      <c r="B695">
        <v>1244</v>
      </c>
      <c r="C695">
        <v>15.7</v>
      </c>
      <c r="D695">
        <v>40022</v>
      </c>
      <c r="E695">
        <v>6598176</v>
      </c>
    </row>
    <row r="696" spans="1:5" x14ac:dyDescent="0.35">
      <c r="A696">
        <v>126101</v>
      </c>
      <c r="B696">
        <v>1108</v>
      </c>
      <c r="C696">
        <v>15.9</v>
      </c>
      <c r="D696">
        <v>36836</v>
      </c>
      <c r="E696">
        <v>6460748</v>
      </c>
    </row>
    <row r="697" spans="1:5" x14ac:dyDescent="0.35">
      <c r="A697">
        <v>126458</v>
      </c>
      <c r="B697">
        <v>584</v>
      </c>
      <c r="C697">
        <v>16.7</v>
      </c>
      <c r="D697">
        <v>42615</v>
      </c>
      <c r="E697">
        <v>3641824</v>
      </c>
    </row>
    <row r="698" spans="1:5" x14ac:dyDescent="0.35">
      <c r="A698">
        <v>126473</v>
      </c>
      <c r="B698">
        <v>470</v>
      </c>
      <c r="C698">
        <v>13.1</v>
      </c>
      <c r="D698">
        <v>35502</v>
      </c>
      <c r="E698">
        <v>2682760</v>
      </c>
    </row>
    <row r="699" spans="1:5" x14ac:dyDescent="0.35">
      <c r="A699">
        <v>126510</v>
      </c>
      <c r="B699">
        <v>897</v>
      </c>
      <c r="C699">
        <v>13.6</v>
      </c>
      <c r="D699">
        <v>37195</v>
      </c>
      <c r="E699">
        <v>4616859</v>
      </c>
    </row>
    <row r="700" spans="1:5" x14ac:dyDescent="0.35">
      <c r="A700">
        <v>129645</v>
      </c>
      <c r="B700">
        <v>305</v>
      </c>
      <c r="C700">
        <v>15.7</v>
      </c>
      <c r="D700">
        <v>35332</v>
      </c>
      <c r="E700">
        <v>1740330</v>
      </c>
    </row>
    <row r="701" spans="1:5" x14ac:dyDescent="0.35">
      <c r="A701">
        <v>131280</v>
      </c>
      <c r="B701">
        <v>675</v>
      </c>
      <c r="C701">
        <v>15.1</v>
      </c>
      <c r="D701">
        <v>41641</v>
      </c>
      <c r="E701">
        <v>4335525</v>
      </c>
    </row>
    <row r="702" spans="1:5" x14ac:dyDescent="0.35">
      <c r="A702">
        <v>131310</v>
      </c>
      <c r="B702">
        <v>1097</v>
      </c>
      <c r="C702">
        <v>14.9</v>
      </c>
      <c r="D702">
        <v>45409</v>
      </c>
      <c r="E702">
        <v>7316990</v>
      </c>
    </row>
    <row r="703" spans="1:5" x14ac:dyDescent="0.35">
      <c r="A703">
        <v>131512</v>
      </c>
      <c r="B703">
        <v>611</v>
      </c>
      <c r="C703">
        <v>12.3</v>
      </c>
      <c r="D703">
        <v>39648</v>
      </c>
      <c r="E703">
        <v>4225676</v>
      </c>
    </row>
    <row r="704" spans="1:5" x14ac:dyDescent="0.35">
      <c r="A704">
        <v>131547</v>
      </c>
      <c r="B704">
        <v>760</v>
      </c>
      <c r="C704">
        <v>13.8</v>
      </c>
      <c r="D704">
        <v>38400</v>
      </c>
      <c r="E704">
        <v>4924800</v>
      </c>
    </row>
    <row r="705" spans="1:5" x14ac:dyDescent="0.35">
      <c r="A705">
        <v>131690</v>
      </c>
      <c r="B705">
        <v>573</v>
      </c>
      <c r="C705">
        <v>14</v>
      </c>
      <c r="D705">
        <v>45671</v>
      </c>
      <c r="E705">
        <v>5811366</v>
      </c>
    </row>
    <row r="706" spans="1:5" x14ac:dyDescent="0.35">
      <c r="A706">
        <v>131726</v>
      </c>
      <c r="B706">
        <v>596</v>
      </c>
      <c r="C706">
        <v>14</v>
      </c>
      <c r="D706">
        <v>38081</v>
      </c>
      <c r="E706">
        <v>3427596</v>
      </c>
    </row>
    <row r="707" spans="1:5" x14ac:dyDescent="0.35">
      <c r="A707">
        <v>131756</v>
      </c>
      <c r="B707">
        <v>680</v>
      </c>
      <c r="C707">
        <v>13.8</v>
      </c>
      <c r="D707">
        <v>33283</v>
      </c>
      <c r="E707">
        <v>4930000</v>
      </c>
    </row>
    <row r="708" spans="1:5" x14ac:dyDescent="0.35">
      <c r="A708">
        <v>131757</v>
      </c>
      <c r="B708">
        <v>1058</v>
      </c>
      <c r="C708">
        <v>13.5</v>
      </c>
      <c r="D708">
        <v>45822</v>
      </c>
      <c r="E708">
        <v>9051190</v>
      </c>
    </row>
    <row r="709" spans="1:5" x14ac:dyDescent="0.35">
      <c r="A709">
        <v>131880</v>
      </c>
      <c r="B709">
        <v>932</v>
      </c>
      <c r="C709">
        <v>15.4</v>
      </c>
      <c r="D709">
        <v>35324</v>
      </c>
      <c r="E709">
        <v>7204360</v>
      </c>
    </row>
    <row r="710" spans="1:5" x14ac:dyDescent="0.35">
      <c r="A710">
        <v>131945</v>
      </c>
      <c r="B710">
        <v>872</v>
      </c>
      <c r="C710">
        <v>14</v>
      </c>
      <c r="D710">
        <v>35669</v>
      </c>
      <c r="E710">
        <v>6134520</v>
      </c>
    </row>
    <row r="711" spans="1:5" x14ac:dyDescent="0.35">
      <c r="A711">
        <v>131969</v>
      </c>
      <c r="B711">
        <v>766</v>
      </c>
      <c r="C711">
        <v>14.6</v>
      </c>
      <c r="D711">
        <v>38028</v>
      </c>
      <c r="E711">
        <v>4966744</v>
      </c>
    </row>
    <row r="712" spans="1:5" x14ac:dyDescent="0.35">
      <c r="A712">
        <v>132058</v>
      </c>
      <c r="B712">
        <v>1461</v>
      </c>
      <c r="C712">
        <v>15.2</v>
      </c>
      <c r="D712">
        <v>42637</v>
      </c>
      <c r="E712">
        <v>11086068</v>
      </c>
    </row>
    <row r="713" spans="1:5" x14ac:dyDescent="0.35">
      <c r="A713">
        <v>132217</v>
      </c>
      <c r="B713">
        <v>982</v>
      </c>
      <c r="C713">
        <v>14.4</v>
      </c>
      <c r="D713">
        <v>37269</v>
      </c>
      <c r="E713">
        <v>5558120</v>
      </c>
    </row>
    <row r="714" spans="1:5" x14ac:dyDescent="0.35">
      <c r="A714">
        <v>132256</v>
      </c>
      <c r="B714">
        <v>1504</v>
      </c>
      <c r="C714">
        <v>16.899999999999999</v>
      </c>
      <c r="D714">
        <v>43030</v>
      </c>
      <c r="E714">
        <v>9923392</v>
      </c>
    </row>
    <row r="715" spans="1:5" x14ac:dyDescent="0.35">
      <c r="A715">
        <v>132268</v>
      </c>
      <c r="B715">
        <v>478</v>
      </c>
      <c r="C715">
        <v>16.5</v>
      </c>
      <c r="D715">
        <v>41191</v>
      </c>
      <c r="E715">
        <v>3052508</v>
      </c>
    </row>
    <row r="716" spans="1:5" x14ac:dyDescent="0.35">
      <c r="A716">
        <v>132834</v>
      </c>
      <c r="B716">
        <v>1426</v>
      </c>
      <c r="C716">
        <v>15.4</v>
      </c>
      <c r="D716">
        <v>38322</v>
      </c>
      <c r="E716">
        <v>7691844</v>
      </c>
    </row>
    <row r="717" spans="1:5" x14ac:dyDescent="0.35">
      <c r="A717">
        <v>133289</v>
      </c>
      <c r="B717">
        <v>579</v>
      </c>
      <c r="C717">
        <v>5.2</v>
      </c>
      <c r="D717">
        <v>44857</v>
      </c>
      <c r="E717">
        <v>5011824</v>
      </c>
    </row>
    <row r="718" spans="1:5" x14ac:dyDescent="0.35">
      <c r="A718">
        <v>133293</v>
      </c>
      <c r="B718">
        <v>692</v>
      </c>
      <c r="C718">
        <v>12.7</v>
      </c>
      <c r="D718">
        <v>41355</v>
      </c>
      <c r="E718">
        <v>4825316</v>
      </c>
    </row>
    <row r="719" spans="1:5" x14ac:dyDescent="0.35">
      <c r="A719">
        <v>133306</v>
      </c>
      <c r="B719">
        <v>767</v>
      </c>
      <c r="C719">
        <v>15.3</v>
      </c>
      <c r="D719">
        <v>35681</v>
      </c>
      <c r="E719">
        <v>4769206</v>
      </c>
    </row>
    <row r="720" spans="1:5" x14ac:dyDescent="0.35">
      <c r="A720">
        <v>133351</v>
      </c>
      <c r="B720">
        <v>757</v>
      </c>
      <c r="C720">
        <v>13.9</v>
      </c>
      <c r="D720">
        <v>38822</v>
      </c>
      <c r="E720">
        <v>6096121</v>
      </c>
    </row>
    <row r="721" spans="1:5" x14ac:dyDescent="0.35">
      <c r="A721">
        <v>133405</v>
      </c>
      <c r="B721">
        <v>1653</v>
      </c>
      <c r="C721">
        <v>15.5</v>
      </c>
      <c r="D721">
        <v>40916</v>
      </c>
      <c r="E721">
        <v>9440283</v>
      </c>
    </row>
    <row r="722" spans="1:5" x14ac:dyDescent="0.35">
      <c r="A722">
        <v>133561</v>
      </c>
      <c r="B722">
        <v>1381</v>
      </c>
      <c r="C722">
        <v>13.7</v>
      </c>
      <c r="D722">
        <v>45079</v>
      </c>
      <c r="E722">
        <v>11785454</v>
      </c>
    </row>
    <row r="723" spans="1:5" x14ac:dyDescent="0.35">
      <c r="A723">
        <v>133580</v>
      </c>
      <c r="B723">
        <v>396</v>
      </c>
      <c r="C723">
        <v>12.4</v>
      </c>
      <c r="D723">
        <v>39893</v>
      </c>
      <c r="E723">
        <v>2832588</v>
      </c>
    </row>
    <row r="724" spans="1:5" x14ac:dyDescent="0.35">
      <c r="A724">
        <v>133599</v>
      </c>
      <c r="B724">
        <v>325</v>
      </c>
      <c r="C724">
        <v>10.4</v>
      </c>
      <c r="D724">
        <v>32653</v>
      </c>
      <c r="E724">
        <v>3177200</v>
      </c>
    </row>
    <row r="725" spans="1:5" x14ac:dyDescent="0.35">
      <c r="A725">
        <v>133724</v>
      </c>
      <c r="B725">
        <v>2016</v>
      </c>
      <c r="C725">
        <v>14</v>
      </c>
      <c r="D725">
        <v>49185</v>
      </c>
      <c r="E725">
        <v>17871840</v>
      </c>
    </row>
    <row r="726" spans="1:5" x14ac:dyDescent="0.35">
      <c r="A726">
        <v>134042</v>
      </c>
      <c r="B726">
        <v>1403</v>
      </c>
      <c r="C726">
        <v>17.100000000000001</v>
      </c>
      <c r="D726">
        <v>38530</v>
      </c>
      <c r="E726">
        <v>7629514</v>
      </c>
    </row>
    <row r="727" spans="1:5" x14ac:dyDescent="0.35">
      <c r="A727">
        <v>134195</v>
      </c>
      <c r="B727">
        <v>134</v>
      </c>
      <c r="C727">
        <v>13.6</v>
      </c>
      <c r="D727">
        <v>37510</v>
      </c>
      <c r="E727">
        <v>859342</v>
      </c>
    </row>
    <row r="728" spans="1:5" x14ac:dyDescent="0.35">
      <c r="A728">
        <v>134283</v>
      </c>
      <c r="B728">
        <v>755</v>
      </c>
      <c r="C728">
        <v>16</v>
      </c>
      <c r="D728">
        <v>40441</v>
      </c>
      <c r="E728">
        <v>4934680</v>
      </c>
    </row>
    <row r="729" spans="1:5" x14ac:dyDescent="0.35">
      <c r="A729">
        <v>134646</v>
      </c>
      <c r="B729">
        <v>871</v>
      </c>
      <c r="C729">
        <v>15.6</v>
      </c>
      <c r="D729">
        <v>39436</v>
      </c>
      <c r="E729">
        <v>5418491</v>
      </c>
    </row>
    <row r="730" spans="1:5" x14ac:dyDescent="0.35">
      <c r="A730">
        <v>134906</v>
      </c>
      <c r="B730">
        <v>816</v>
      </c>
      <c r="C730">
        <v>15</v>
      </c>
      <c r="D730">
        <v>39624</v>
      </c>
      <c r="E730">
        <v>5610816</v>
      </c>
    </row>
    <row r="731" spans="1:5" x14ac:dyDescent="0.35">
      <c r="A731">
        <v>134989</v>
      </c>
      <c r="B731">
        <v>1014</v>
      </c>
      <c r="C731">
        <v>14.8</v>
      </c>
      <c r="D731">
        <v>38536</v>
      </c>
      <c r="E731">
        <v>7195344</v>
      </c>
    </row>
    <row r="732" spans="1:5" x14ac:dyDescent="0.35">
      <c r="A732">
        <v>134996</v>
      </c>
      <c r="B732">
        <v>980</v>
      </c>
      <c r="C732">
        <v>14.7</v>
      </c>
      <c r="D732">
        <v>38774</v>
      </c>
      <c r="E732">
        <v>7326480</v>
      </c>
    </row>
    <row r="733" spans="1:5" x14ac:dyDescent="0.35">
      <c r="A733">
        <v>134997</v>
      </c>
      <c r="B733">
        <v>1256</v>
      </c>
      <c r="C733">
        <v>14.9</v>
      </c>
      <c r="D733">
        <v>38146</v>
      </c>
      <c r="E733">
        <v>7355136</v>
      </c>
    </row>
    <row r="734" spans="1:5" x14ac:dyDescent="0.35">
      <c r="A734">
        <v>135003</v>
      </c>
      <c r="B734">
        <v>972</v>
      </c>
      <c r="C734">
        <v>14.7</v>
      </c>
      <c r="D734">
        <v>39954</v>
      </c>
      <c r="E734">
        <v>6551280</v>
      </c>
    </row>
    <row r="735" spans="1:5" x14ac:dyDescent="0.35">
      <c r="A735">
        <v>135035</v>
      </c>
      <c r="B735">
        <v>957</v>
      </c>
      <c r="C735">
        <v>15.3</v>
      </c>
      <c r="D735">
        <v>39254</v>
      </c>
      <c r="E735">
        <v>4933335</v>
      </c>
    </row>
    <row r="736" spans="1:5" x14ac:dyDescent="0.35">
      <c r="A736">
        <v>135061</v>
      </c>
      <c r="B736">
        <v>567</v>
      </c>
      <c r="C736">
        <v>14.7</v>
      </c>
      <c r="D736">
        <v>41418</v>
      </c>
      <c r="E736">
        <v>3811374</v>
      </c>
    </row>
    <row r="737" spans="1:5" x14ac:dyDescent="0.35">
      <c r="A737">
        <v>135122</v>
      </c>
      <c r="B737">
        <v>1102</v>
      </c>
      <c r="C737">
        <v>16.2</v>
      </c>
      <c r="D737">
        <v>39455</v>
      </c>
      <c r="E737">
        <v>7040678</v>
      </c>
    </row>
    <row r="738" spans="1:5" x14ac:dyDescent="0.35">
      <c r="A738">
        <v>135479</v>
      </c>
      <c r="B738">
        <v>918</v>
      </c>
      <c r="C738">
        <v>13.5</v>
      </c>
      <c r="D738">
        <v>41318</v>
      </c>
      <c r="E738">
        <v>6536160</v>
      </c>
    </row>
    <row r="739" spans="1:5" x14ac:dyDescent="0.35">
      <c r="A739">
        <v>135481</v>
      </c>
      <c r="B739">
        <v>1026</v>
      </c>
      <c r="C739">
        <v>14.5</v>
      </c>
      <c r="D739">
        <v>38718</v>
      </c>
      <c r="E739">
        <v>7013736</v>
      </c>
    </row>
    <row r="740" spans="1:5" x14ac:dyDescent="0.35">
      <c r="A740">
        <v>135552</v>
      </c>
      <c r="B740">
        <v>1501</v>
      </c>
      <c r="C740">
        <v>16.100000000000001</v>
      </c>
      <c r="D740">
        <v>37342</v>
      </c>
      <c r="E740">
        <v>8186454</v>
      </c>
    </row>
    <row r="741" spans="1:5" x14ac:dyDescent="0.35">
      <c r="A741">
        <v>135747</v>
      </c>
      <c r="B741">
        <v>1111</v>
      </c>
      <c r="C741">
        <v>12.8</v>
      </c>
      <c r="D741">
        <v>39381</v>
      </c>
      <c r="E741">
        <v>10310080</v>
      </c>
    </row>
    <row r="742" spans="1:5" x14ac:dyDescent="0.35">
      <c r="A742">
        <v>135762</v>
      </c>
      <c r="B742">
        <v>419</v>
      </c>
      <c r="C742">
        <v>12.4</v>
      </c>
      <c r="D742">
        <v>45993</v>
      </c>
      <c r="E742">
        <v>3933572</v>
      </c>
    </row>
    <row r="743" spans="1:5" x14ac:dyDescent="0.35">
      <c r="A743">
        <v>135795</v>
      </c>
      <c r="B743">
        <v>1011</v>
      </c>
      <c r="C743">
        <v>14.4</v>
      </c>
      <c r="D743">
        <v>39808</v>
      </c>
      <c r="E743">
        <v>6645303</v>
      </c>
    </row>
    <row r="744" spans="1:5" x14ac:dyDescent="0.35">
      <c r="A744">
        <v>135826</v>
      </c>
      <c r="B744">
        <v>994</v>
      </c>
      <c r="C744">
        <v>11.6</v>
      </c>
      <c r="D744">
        <v>38449</v>
      </c>
      <c r="E744">
        <v>7936096</v>
      </c>
    </row>
    <row r="745" spans="1:5" x14ac:dyDescent="0.35">
      <c r="A745">
        <v>135843</v>
      </c>
      <c r="B745">
        <v>843</v>
      </c>
      <c r="C745">
        <v>16.399999999999999</v>
      </c>
      <c r="D745">
        <v>44573</v>
      </c>
      <c r="E745">
        <v>5639670</v>
      </c>
    </row>
    <row r="746" spans="1:5" x14ac:dyDescent="0.35">
      <c r="A746">
        <v>136010</v>
      </c>
      <c r="B746">
        <v>1270</v>
      </c>
      <c r="C746">
        <v>13</v>
      </c>
      <c r="D746">
        <v>37746</v>
      </c>
      <c r="E746">
        <v>8030210</v>
      </c>
    </row>
    <row r="747" spans="1:5" x14ac:dyDescent="0.35">
      <c r="A747">
        <v>136012</v>
      </c>
      <c r="B747">
        <v>930</v>
      </c>
      <c r="C747">
        <v>18.5</v>
      </c>
      <c r="D747">
        <v>40368</v>
      </c>
      <c r="E747">
        <v>5364240</v>
      </c>
    </row>
    <row r="748" spans="1:5" x14ac:dyDescent="0.35">
      <c r="A748">
        <v>136028</v>
      </c>
      <c r="B748">
        <v>1248</v>
      </c>
      <c r="C748">
        <v>14.1</v>
      </c>
      <c r="D748">
        <v>50185</v>
      </c>
      <c r="E748">
        <v>9140352</v>
      </c>
    </row>
    <row r="749" spans="1:5" x14ac:dyDescent="0.35">
      <c r="A749">
        <v>136091</v>
      </c>
      <c r="B749">
        <v>1502</v>
      </c>
      <c r="C749">
        <v>15.4</v>
      </c>
      <c r="D749">
        <v>40177</v>
      </c>
      <c r="E749">
        <v>9536198</v>
      </c>
    </row>
    <row r="750" spans="1:5" x14ac:dyDescent="0.35">
      <c r="A750">
        <v>136432</v>
      </c>
      <c r="B750">
        <v>1416</v>
      </c>
      <c r="C750">
        <v>15.5</v>
      </c>
      <c r="D750">
        <v>38009</v>
      </c>
      <c r="E750">
        <v>8620608</v>
      </c>
    </row>
    <row r="751" spans="1:5" x14ac:dyDescent="0.35">
      <c r="A751">
        <v>136438</v>
      </c>
      <c r="B751">
        <v>896</v>
      </c>
      <c r="C751">
        <v>17.7</v>
      </c>
      <c r="D751">
        <v>35187</v>
      </c>
      <c r="E751">
        <v>4977280</v>
      </c>
    </row>
    <row r="752" spans="1:5" x14ac:dyDescent="0.35">
      <c r="A752">
        <v>136502</v>
      </c>
      <c r="B752">
        <v>545</v>
      </c>
      <c r="C752">
        <v>11.9</v>
      </c>
      <c r="D752">
        <v>39194</v>
      </c>
      <c r="E752">
        <v>4779650</v>
      </c>
    </row>
    <row r="753" spans="1:5" x14ac:dyDescent="0.35">
      <c r="A753">
        <v>136801</v>
      </c>
      <c r="B753">
        <v>400</v>
      </c>
      <c r="C753">
        <v>15</v>
      </c>
      <c r="D753">
        <v>33097</v>
      </c>
      <c r="E753">
        <v>2328800</v>
      </c>
    </row>
    <row r="754" spans="1:5" x14ac:dyDescent="0.35">
      <c r="A754">
        <v>137783</v>
      </c>
      <c r="B754">
        <v>573</v>
      </c>
      <c r="C754">
        <v>14.7</v>
      </c>
      <c r="D754">
        <v>41310</v>
      </c>
      <c r="E754">
        <v>3721635</v>
      </c>
    </row>
    <row r="755" spans="1:5" x14ac:dyDescent="0.35">
      <c r="A755">
        <v>138148</v>
      </c>
      <c r="B755">
        <v>830</v>
      </c>
      <c r="C755">
        <v>17.3</v>
      </c>
      <c r="D755">
        <v>42146</v>
      </c>
      <c r="E755">
        <v>5072130</v>
      </c>
    </row>
    <row r="756" spans="1:5" x14ac:dyDescent="0.35">
      <c r="A756">
        <v>138869</v>
      </c>
      <c r="B756">
        <v>302</v>
      </c>
      <c r="C756">
        <v>16.2</v>
      </c>
      <c r="D756">
        <v>37552</v>
      </c>
      <c r="E756">
        <v>1701468</v>
      </c>
    </row>
    <row r="757" spans="1:5" x14ac:dyDescent="0.35">
      <c r="A757">
        <v>140569</v>
      </c>
      <c r="B757">
        <v>2039</v>
      </c>
      <c r="C757">
        <v>15.6</v>
      </c>
      <c r="D757">
        <v>40518</v>
      </c>
      <c r="E757">
        <v>11561130</v>
      </c>
    </row>
    <row r="758" spans="1:5" x14ac:dyDescent="0.35">
      <c r="A758">
        <v>141700</v>
      </c>
      <c r="B758">
        <v>373</v>
      </c>
      <c r="C758">
        <v>13</v>
      </c>
      <c r="D758">
        <v>36883</v>
      </c>
      <c r="E758">
        <v>2678140</v>
      </c>
    </row>
    <row r="759" spans="1:5" x14ac:dyDescent="0.35">
      <c r="A759">
        <v>142067</v>
      </c>
      <c r="B759">
        <v>350</v>
      </c>
      <c r="C759">
        <v>15.3</v>
      </c>
      <c r="D759">
        <v>38464</v>
      </c>
      <c r="E759">
        <v>2737700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Q.1.1</vt:lpstr>
      <vt:lpstr>Q.1.2</vt:lpstr>
      <vt:lpstr>Q.1.3</vt:lpstr>
      <vt:lpstr>AppliedQE_TS_project_01</vt:lpstr>
      <vt:lpstr>Q.2.1</vt:lpstr>
      <vt:lpstr>Q.2.2</vt:lpstr>
      <vt:lpstr>Data (2)</vt:lpstr>
      <vt:lpstr>Q.3.1</vt:lpstr>
      <vt:lpstr>Q.3.2</vt:lpstr>
      <vt:lpstr>Q.3.3</vt:lpstr>
      <vt:lpstr>Q.3.4</vt:lpstr>
      <vt:lpstr>Q.3.5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Elezi</dc:creator>
  <cp:lastModifiedBy>Mattia Elezi</cp:lastModifiedBy>
  <dcterms:created xsi:type="dcterms:W3CDTF">2014-03-07T16:08:25Z</dcterms:created>
  <dcterms:modified xsi:type="dcterms:W3CDTF">2021-03-24T19:44:42Z</dcterms:modified>
</cp:coreProperties>
</file>