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ROG\Downloads\"/>
    </mc:Choice>
  </mc:AlternateContent>
  <xr:revisionPtr revIDLastSave="0" documentId="13_ncr:1_{D955227E-EEA9-4F13-AE4B-BB5D40B1396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GA Fix" sheetId="1" r:id="rId1"/>
    <sheet name="Sheet1" sheetId="2" r:id="rId2"/>
    <sheet name="Sheet2" sheetId="3" r:id="rId3"/>
  </sheets>
  <calcPr calcId="181029"/>
</workbook>
</file>

<file path=xl/calcChain.xml><?xml version="1.0" encoding="utf-8"?>
<calcChain xmlns="http://schemas.openxmlformats.org/spreadsheetml/2006/main">
  <c r="H55" i="1" l="1"/>
  <c r="I46" i="1"/>
  <c r="I45" i="1"/>
  <c r="I43" i="1"/>
  <c r="I41" i="1"/>
  <c r="H37" i="1"/>
</calcChain>
</file>

<file path=xl/sharedStrings.xml><?xml version="1.0" encoding="utf-8"?>
<sst xmlns="http://schemas.openxmlformats.org/spreadsheetml/2006/main" count="230" uniqueCount="150">
  <si>
    <t>chromosome 1</t>
  </si>
  <si>
    <t>Jam ke</t>
  </si>
  <si>
    <t>08:00 - 12:00</t>
  </si>
  <si>
    <t>12:00-13:00</t>
  </si>
  <si>
    <t>13:00-16:00</t>
  </si>
  <si>
    <t xml:space="preserve">Hasil crossover chromosome 1 dan 2 </t>
  </si>
  <si>
    <t>38 lembar</t>
  </si>
  <si>
    <t>50 lembar</t>
  </si>
  <si>
    <t>58 lembar</t>
  </si>
  <si>
    <t>4 jam</t>
  </si>
  <si>
    <t xml:space="preserve">1 jam </t>
  </si>
  <si>
    <t>3 jam</t>
  </si>
  <si>
    <t>Gloria Immanuela Endhy - C14190009</t>
  </si>
  <si>
    <t>chromosome 2</t>
  </si>
  <si>
    <t>Ricky Oktava - C14190036</t>
  </si>
  <si>
    <t>08:00 - 11:00</t>
  </si>
  <si>
    <t>11:00-14:00</t>
  </si>
  <si>
    <t>14:00-16:00</t>
  </si>
  <si>
    <t>Hasil crossover chromosome 2 dan 3</t>
  </si>
  <si>
    <t>Vincent Theo - c14190094</t>
  </si>
  <si>
    <t>Meliana Harsono - c14190158</t>
  </si>
  <si>
    <t xml:space="preserve">3 jam </t>
  </si>
  <si>
    <t>2 jam</t>
  </si>
  <si>
    <t>Kwan Davin Kanelson - c14190166</t>
  </si>
  <si>
    <t>chromosome 3</t>
  </si>
  <si>
    <t>08:00 - 10:00</t>
  </si>
  <si>
    <t>10:00-13:00</t>
  </si>
  <si>
    <t>Hasil crossover chromosome 3 dan 2</t>
  </si>
  <si>
    <t xml:space="preserve">2 jam </t>
  </si>
  <si>
    <t>Fitness :</t>
  </si>
  <si>
    <t xml:space="preserve">Constraint : </t>
  </si>
  <si>
    <t>Asumsi</t>
  </si>
  <si>
    <t>Misal buku 38 lembar = A, 50 lembar = B, 58 lembar = C</t>
  </si>
  <si>
    <t>1 pak = 10 buku</t>
  </si>
  <si>
    <t>Jika menggunakan hasil crossover chromosom 1 dan 2 total buku / hari yang di dapat adalah</t>
  </si>
  <si>
    <t xml:space="preserve">Buku 38 Lembar </t>
  </si>
  <si>
    <t>1 pak = 2 menit</t>
  </si>
  <si>
    <t xml:space="preserve">A = (4 jam * 60) / 2 </t>
  </si>
  <si>
    <t>Buku 50 Lembar</t>
  </si>
  <si>
    <t>1 pak= 3 menit</t>
  </si>
  <si>
    <t>= 120 pak / hari</t>
  </si>
  <si>
    <t>-&gt;</t>
  </si>
  <si>
    <t>= 120*7 = 840</t>
  </si>
  <si>
    <t>Buku 58 Lembar</t>
  </si>
  <si>
    <t>1 pak = 3.5 menit</t>
  </si>
  <si>
    <t>B = (2 jam * 60) / 3</t>
  </si>
  <si>
    <t>= 40 pak / hari</t>
  </si>
  <si>
    <t>= 40*7 = 280</t>
  </si>
  <si>
    <t>Asumsi Permintaan pasar / minggu</t>
  </si>
  <si>
    <t xml:space="preserve">C = (2 jam * 60) / 3.5 </t>
  </si>
  <si>
    <t>Buku A</t>
  </si>
  <si>
    <t>500 pak</t>
  </si>
  <si>
    <t>= 34 pak / hari</t>
  </si>
  <si>
    <t>= 238*7 = 280</t>
  </si>
  <si>
    <t>Buku B</t>
  </si>
  <si>
    <t>250 pak</t>
  </si>
  <si>
    <t>Jumlah =</t>
  </si>
  <si>
    <t>Buku C</t>
  </si>
  <si>
    <t>350 pak</t>
  </si>
  <si>
    <t>Kapasitas Gudang</t>
  </si>
  <si>
    <t>1400 pak</t>
  </si>
  <si>
    <t>Jika menggunakan hasil crossover chromosom 2 dan 3 total buku / hari yang di dapat adalah</t>
  </si>
  <si>
    <t>A = (3 jam * 60) / 2</t>
  </si>
  <si>
    <t>= 90 pak / hari</t>
  </si>
  <si>
    <t>= 90 * 7 =</t>
  </si>
  <si>
    <t>= 40 * 7 =</t>
  </si>
  <si>
    <t>Hasil crossover chromosom 2 dan 3 yang terbaik</t>
  </si>
  <si>
    <t xml:space="preserve">C = (3 jam * 60) / 3.5 </t>
  </si>
  <si>
    <t>= 51 pak / hari</t>
  </si>
  <si>
    <t xml:space="preserve">= 51 * 7 =        </t>
  </si>
  <si>
    <t>Jika menggunakan hasil crossover chromosom 3 dan 2 total buku / hari yang di dapat adalah</t>
  </si>
  <si>
    <t>A = (2 jam * 60) / 2</t>
  </si>
  <si>
    <t>= 60 pak / hari</t>
  </si>
  <si>
    <t>= 60*7 = 420</t>
  </si>
  <si>
    <t>B = (4 jam * 60) / 3</t>
  </si>
  <si>
    <t>= 80 pak / hari</t>
  </si>
  <si>
    <t>= 80*7 = 560</t>
  </si>
  <si>
    <t>= 34 * 7 = 238</t>
  </si>
  <si>
    <t>Hari</t>
  </si>
  <si>
    <t>Jam mulai</t>
  </si>
  <si>
    <t>Jam akhir</t>
  </si>
  <si>
    <t>Iterasi 3-4x</t>
  </si>
  <si>
    <t>senin</t>
  </si>
  <si>
    <t>selasa</t>
  </si>
  <si>
    <t>rabu</t>
  </si>
  <si>
    <t>kamis</t>
  </si>
  <si>
    <t xml:space="preserve">rabu </t>
  </si>
  <si>
    <t>jumat</t>
  </si>
  <si>
    <t>Syarat-syarat kerkel (Constrain) :</t>
  </si>
  <si>
    <t>1. Kerkel tidak boleh dilaksanakan pada waktu yang bertabrakan dengan jadwal kuliah masing-masing anggota kelompok.</t>
  </si>
  <si>
    <t>2. Kerja kelompok harus selesai paling lambat 10 menit sebelum kelas dimulai.</t>
  </si>
  <si>
    <t>3. Jika ada anggota kelompok yang berhalangan sesuai dengan jadwal kerja kelompok yang telah ditentukan, maka anggota tersebut harus memberikan informasi kepada anggota kelompok lainnya agar jadwal kelompok dapat diatur kembali.</t>
  </si>
  <si>
    <t>Jadwal yang bisa digunakan untuk kerkel</t>
  </si>
  <si>
    <t xml:space="preserve">1. Senin </t>
  </si>
  <si>
    <t>~ 9:20</t>
  </si>
  <si>
    <t>&amp;</t>
  </si>
  <si>
    <t>16.40 - selesai</t>
  </si>
  <si>
    <t>2. Selasa</t>
  </si>
  <si>
    <t>3. Rabu</t>
  </si>
  <si>
    <t>Fitness</t>
  </si>
  <si>
    <t>4. Kamis</t>
  </si>
  <si>
    <t>Agar tugas dapat diselesaikan dengan waktu yang efektif dan efisien serta meminimalkan jumlah rapat atau pertemuan.</t>
  </si>
  <si>
    <t>5. Jumat</t>
  </si>
  <si>
    <t>10:30 - 14:20</t>
  </si>
  <si>
    <t>17:30 - selesai</t>
  </si>
  <si>
    <t>Maksud dari waktu yang efektif dan efisien ini adalah durasi atau lama pengerjaan tugas dalam satu kali pertemuan.</t>
  </si>
  <si>
    <t>6. Sabtu</t>
  </si>
  <si>
    <t>Free</t>
  </si>
  <si>
    <t>Sehingga durasi atau waktu pertemuan tersebut tidak bentrok dengan jadwal kelas anggota kelompok (time management).</t>
  </si>
  <si>
    <t>7. Minggu</t>
  </si>
  <si>
    <t>Pabrik Produksi Buku Tulis</t>
  </si>
  <si>
    <t>Keterangan:</t>
  </si>
  <si>
    <t>Jumlah Target</t>
  </si>
  <si>
    <t>Jenis Buku</t>
  </si>
  <si>
    <t>Jumlah Produksi ( / minggu)</t>
  </si>
  <si>
    <t>Jumlah produksi ( / tahun)</t>
  </si>
  <si>
    <t>Jenis Buku (Berdasarkan Isi Lembar)</t>
  </si>
  <si>
    <t>Buku Tulis 38 Lembar</t>
  </si>
  <si>
    <t>504 Pak</t>
  </si>
  <si>
    <t>Buku Tulis 50 Lembar</t>
  </si>
  <si>
    <t>252 pak</t>
  </si>
  <si>
    <t>Jumlah (hasil produksi dihitung setiap minggu)</t>
  </si>
  <si>
    <t>Buku Tulis 58 Lembar</t>
  </si>
  <si>
    <t>196 pak</t>
  </si>
  <si>
    <t>1 pak = 1 menit</t>
  </si>
  <si>
    <t>1 hari = 72 pak</t>
  </si>
  <si>
    <t>1 pak= 2 menit</t>
  </si>
  <si>
    <t>1 hari = 36 pak</t>
  </si>
  <si>
    <t>1 pak = 2.5 menit</t>
  </si>
  <si>
    <t>1 hari = 28 pak</t>
  </si>
  <si>
    <t>Misal 1 thn = 52 minggu</t>
  </si>
  <si>
    <t>Agar dapat menghasilkan keuntungan yang sebesar-besarnya dan dapat memproduksi buku dengan sebanyak mungkin.</t>
  </si>
  <si>
    <t>Constrain</t>
  </si>
  <si>
    <t>1. Harus ada pergantian shift kerja</t>
  </si>
  <si>
    <t>2. Jumlah produksi yang dihasilkan per tahun mencapai atau melebihi target</t>
  </si>
  <si>
    <t>3. Maintenance 1x setahun</t>
  </si>
  <si>
    <t>Anggota Kelompok :</t>
  </si>
  <si>
    <t>2. Jam kerja 8 jam</t>
  </si>
  <si>
    <t>3. Dalam satu hari semua jenis buku setidaknya harus produksi selama 1 jam</t>
  </si>
  <si>
    <t>1. Hasil produksi tidak boleh melebihi kapasitas gudang</t>
  </si>
  <si>
    <t xml:space="preserve">Maka : </t>
  </si>
  <si>
    <t>permintaan pasar buku A dibandingkan Hasil produksi buku A</t>
  </si>
  <si>
    <t>permintaan pasar buku B dibandingkan Hasil produksi buku B</t>
  </si>
  <si>
    <t>permintaan pasar buku C dibandingkan Hasil produksi buku C</t>
  </si>
  <si>
    <t>Lalu dihitung apakah A+B+C &lt;= maks gudang</t>
  </si>
  <si>
    <t>Fitness akan tercapai jika hasil produksi buku A, B, C memenuhi ;</t>
  </si>
  <si>
    <t>permintaan pasar buku A,</t>
  </si>
  <si>
    <t>permintaan pasar buku B,</t>
  </si>
  <si>
    <t>permintaan pasar buku  C</t>
  </si>
  <si>
    <t>Setelah itu, dilihat mana yang memenuhi permintaan tetapi tidak kurang dari permintaan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</si>
</sst>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rgb="FF000000"/>
      <name val="Arial"/>
    </font>
    <font>
      <sz val="11"/>
      <color rgb="FF000000"/>
      <name val="Inconsolata"/>
    </font>
    <font>
      <sz val="10"/>
      <color rgb="FF000000"/>
      <name val="Roboto"/>
    </font>
    <font>
      <sz val="10"/>
      <color theme="1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  <fill>
      <patternFill patternType="solid">
        <fgColor rgb="FF6FA8DC"/>
        <bgColor rgb="FF6FA8DC"/>
      </patternFill>
    </fill>
    <fill>
      <patternFill patternType="solid">
        <fgColor rgb="FF6D9EEB"/>
        <bgColor rgb="FF6D9EEB"/>
      </patternFill>
    </fill>
    <fill>
      <patternFill patternType="solid">
        <fgColor rgb="FFFFD966"/>
        <bgColor rgb="FFFFD966"/>
      </patternFill>
    </fill>
    <fill>
      <patternFill patternType="solid">
        <fgColor rgb="FFD5A6BD"/>
        <bgColor rgb="FFD5A6BD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3" borderId="2" xfId="0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2" fillId="6" borderId="4" xfId="0" applyFont="1" applyFill="1" applyBorder="1"/>
    <xf numFmtId="0" fontId="2" fillId="0" borderId="4" xfId="0" applyFont="1" applyBorder="1"/>
    <xf numFmtId="0" fontId="2" fillId="6" borderId="0" xfId="0" applyFont="1" applyFill="1"/>
    <xf numFmtId="0" fontId="2" fillId="7" borderId="0" xfId="0" applyFont="1" applyFill="1"/>
    <xf numFmtId="0" fontId="2" fillId="3" borderId="3" xfId="0" applyFont="1" applyFill="1" applyBorder="1"/>
    <xf numFmtId="0" fontId="3" fillId="7" borderId="4" xfId="0" applyFont="1" applyFill="1" applyBorder="1"/>
    <xf numFmtId="0" fontId="3" fillId="3" borderId="3" xfId="0" applyFont="1" applyFill="1" applyBorder="1"/>
    <xf numFmtId="0" fontId="3" fillId="8" borderId="4" xfId="0" applyFont="1" applyFill="1" applyBorder="1"/>
    <xf numFmtId="0" fontId="2" fillId="8" borderId="4" xfId="0" applyFont="1" applyFill="1" applyBorder="1"/>
    <xf numFmtId="0" fontId="2" fillId="7" borderId="4" xfId="0" applyFont="1" applyFill="1" applyBorder="1"/>
    <xf numFmtId="0" fontId="3" fillId="9" borderId="0" xfId="0" applyFont="1" applyFill="1" applyAlignment="1"/>
    <xf numFmtId="0" fontId="2" fillId="9" borderId="0" xfId="0" applyFont="1" applyFill="1"/>
    <xf numFmtId="0" fontId="4" fillId="0" borderId="0" xfId="0" applyFont="1"/>
    <xf numFmtId="0" fontId="5" fillId="0" borderId="0" xfId="0" applyFont="1"/>
    <xf numFmtId="0" fontId="2" fillId="9" borderId="0" xfId="0" applyFont="1" applyFill="1" applyAlignment="1"/>
    <xf numFmtId="0" fontId="5" fillId="9" borderId="0" xfId="0" applyFont="1" applyFill="1"/>
    <xf numFmtId="0" fontId="3" fillId="0" borderId="0" xfId="0" quotePrefix="1" applyFont="1" applyAlignment="1"/>
    <xf numFmtId="0" fontId="6" fillId="10" borderId="0" xfId="0" quotePrefix="1" applyFont="1" applyFill="1" applyAlignment="1"/>
    <xf numFmtId="0" fontId="3" fillId="0" borderId="5" xfId="0" applyFont="1" applyBorder="1" applyAlignment="1"/>
    <xf numFmtId="0" fontId="2" fillId="0" borderId="5" xfId="0" applyFont="1" applyBorder="1"/>
    <xf numFmtId="0" fontId="2" fillId="0" borderId="5" xfId="0" applyFont="1" applyBorder="1" applyAlignment="1"/>
    <xf numFmtId="0" fontId="2" fillId="2" borderId="0" xfId="0" applyFont="1" applyFill="1"/>
    <xf numFmtId="0" fontId="3" fillId="11" borderId="0" xfId="0" applyFont="1" applyFill="1" applyAlignment="1"/>
    <xf numFmtId="0" fontId="2" fillId="11" borderId="0" xfId="0" applyFont="1" applyFill="1"/>
    <xf numFmtId="0" fontId="2" fillId="0" borderId="0" xfId="0" quotePrefix="1" applyFont="1" applyAlignment="1"/>
    <xf numFmtId="0" fontId="2" fillId="0" borderId="6" xfId="0" applyFont="1" applyBorder="1" applyAlignment="1"/>
    <xf numFmtId="20" fontId="2" fillId="0" borderId="6" xfId="0" applyNumberFormat="1" applyFont="1" applyBorder="1" applyAlignment="1"/>
    <xf numFmtId="20" fontId="2" fillId="0" borderId="0" xfId="0" applyNumberFormat="1" applyFont="1" applyAlignment="1"/>
    <xf numFmtId="0" fontId="2" fillId="0" borderId="0" xfId="0" applyFont="1" applyAlignment="1">
      <alignment horizontal="center"/>
    </xf>
    <xf numFmtId="0" fontId="4" fillId="10" borderId="0" xfId="0" applyFont="1" applyFill="1" applyAlignment="1">
      <alignment horizontal="left"/>
    </xf>
    <xf numFmtId="0" fontId="7" fillId="0" borderId="0" xfId="0" applyFont="1" applyAlignment="1"/>
    <xf numFmtId="3" fontId="2" fillId="0" borderId="0" xfId="0" applyNumberFormat="1" applyFont="1" applyAlignment="1"/>
    <xf numFmtId="0" fontId="7" fillId="10" borderId="0" xfId="0" applyFont="1" applyFill="1" applyAlignment="1"/>
    <xf numFmtId="0" fontId="0" fillId="12" borderId="0" xfId="0" applyFont="1" applyFill="1" applyAlignment="1"/>
    <xf numFmtId="0" fontId="9" fillId="0" borderId="0" xfId="0" applyFont="1" applyAlignment="1"/>
    <xf numFmtId="0" fontId="10" fillId="0" borderId="0" xfId="0" applyFont="1" applyAlignment="1"/>
    <xf numFmtId="0" fontId="8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55"/>
  <sheetViews>
    <sheetView tabSelected="1" topLeftCell="A13" workbookViewId="0">
      <selection activeCell="A26" sqref="A26"/>
    </sheetView>
  </sheetViews>
  <sheetFormatPr defaultColWidth="14.44140625" defaultRowHeight="15.75" customHeight="1"/>
  <cols>
    <col min="1" max="1" width="16.109375" customWidth="1"/>
    <col min="4" max="4" width="16.88671875" customWidth="1"/>
    <col min="5" max="22" width="5.88671875" customWidth="1"/>
    <col min="23" max="23" width="16.5546875" customWidth="1"/>
  </cols>
  <sheetData>
    <row r="1" spans="1:23">
      <c r="A1" s="1" t="s">
        <v>0</v>
      </c>
      <c r="D1" s="2" t="s">
        <v>1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/>
      <c r="N1" s="1"/>
      <c r="O1" s="1"/>
      <c r="P1" s="1"/>
    </row>
    <row r="2" spans="1:23">
      <c r="A2" s="3" t="s">
        <v>2</v>
      </c>
      <c r="B2" s="3" t="s">
        <v>3</v>
      </c>
      <c r="C2" s="3" t="s">
        <v>4</v>
      </c>
      <c r="N2" s="4" t="s">
        <v>5</v>
      </c>
      <c r="W2" s="4"/>
    </row>
    <row r="3" spans="1:23">
      <c r="A3" s="5" t="s">
        <v>6</v>
      </c>
      <c r="B3" s="6" t="s">
        <v>7</v>
      </c>
      <c r="C3" s="7" t="s">
        <v>8</v>
      </c>
      <c r="E3" s="8"/>
      <c r="F3" s="9"/>
      <c r="G3" s="9"/>
      <c r="H3" s="10"/>
      <c r="I3" s="11"/>
      <c r="J3" s="12"/>
      <c r="K3" s="12"/>
      <c r="L3" s="13"/>
      <c r="N3" s="8"/>
      <c r="O3" s="9"/>
      <c r="P3" s="9"/>
      <c r="Q3" s="9"/>
      <c r="R3" s="11"/>
      <c r="S3" s="11"/>
      <c r="T3" s="12"/>
      <c r="U3" s="13"/>
      <c r="W3" s="47" t="s">
        <v>136</v>
      </c>
    </row>
    <row r="4" spans="1:23">
      <c r="A4" s="3" t="s">
        <v>9</v>
      </c>
      <c r="B4" s="3" t="s">
        <v>10</v>
      </c>
      <c r="C4" s="3" t="s">
        <v>11</v>
      </c>
      <c r="E4" s="14"/>
      <c r="F4" s="14"/>
      <c r="G4" s="14"/>
      <c r="H4" s="14"/>
      <c r="I4" s="15"/>
      <c r="J4" s="15"/>
      <c r="K4" s="15"/>
      <c r="L4" s="15"/>
      <c r="N4" s="16"/>
      <c r="O4" s="16"/>
      <c r="P4" s="16"/>
      <c r="Q4" s="16"/>
      <c r="R4" s="17"/>
      <c r="S4" s="17"/>
      <c r="T4" s="17"/>
      <c r="U4" s="17"/>
      <c r="W4" s="3" t="s">
        <v>12</v>
      </c>
    </row>
    <row r="5" spans="1:23">
      <c r="A5" s="1" t="s">
        <v>13</v>
      </c>
      <c r="W5" s="3" t="s">
        <v>14</v>
      </c>
    </row>
    <row r="6" spans="1:23">
      <c r="A6" s="3" t="s">
        <v>15</v>
      </c>
      <c r="B6" s="3" t="s">
        <v>16</v>
      </c>
      <c r="C6" s="3" t="s">
        <v>17</v>
      </c>
      <c r="N6" s="4" t="s">
        <v>18</v>
      </c>
      <c r="W6" s="3" t="s">
        <v>19</v>
      </c>
    </row>
    <row r="7" spans="1:23">
      <c r="A7" s="5" t="s">
        <v>6</v>
      </c>
      <c r="B7" s="6" t="s">
        <v>7</v>
      </c>
      <c r="C7" s="7" t="s">
        <v>8</v>
      </c>
      <c r="E7" s="8"/>
      <c r="F7" s="9"/>
      <c r="G7" s="9"/>
      <c r="H7" s="18"/>
      <c r="I7" s="11"/>
      <c r="J7" s="11"/>
      <c r="K7" s="12"/>
      <c r="L7" s="13"/>
      <c r="N7" s="8"/>
      <c r="O7" s="9"/>
      <c r="P7" s="9"/>
      <c r="Q7" s="18"/>
      <c r="R7" s="11"/>
      <c r="S7" s="12"/>
      <c r="T7" s="12"/>
      <c r="U7" s="13"/>
      <c r="W7" s="3" t="s">
        <v>20</v>
      </c>
    </row>
    <row r="8" spans="1:23">
      <c r="A8" s="3" t="s">
        <v>21</v>
      </c>
      <c r="B8" s="3" t="s">
        <v>11</v>
      </c>
      <c r="C8" s="3" t="s">
        <v>22</v>
      </c>
      <c r="E8" s="15"/>
      <c r="F8" s="15"/>
      <c r="G8" s="15"/>
      <c r="H8" s="15"/>
      <c r="I8" s="19"/>
      <c r="J8" s="19"/>
      <c r="K8" s="19"/>
      <c r="L8" s="19"/>
      <c r="N8" s="15"/>
      <c r="O8" s="15"/>
      <c r="P8" s="15"/>
      <c r="Q8" s="15"/>
      <c r="R8" s="15"/>
      <c r="S8" s="15"/>
      <c r="T8" s="15"/>
      <c r="U8" s="15"/>
      <c r="W8" s="4" t="s">
        <v>23</v>
      </c>
    </row>
    <row r="9" spans="1:23">
      <c r="A9" s="1" t="s">
        <v>24</v>
      </c>
    </row>
    <row r="10" spans="1:23">
      <c r="A10" s="3" t="s">
        <v>25</v>
      </c>
      <c r="B10" s="3" t="s">
        <v>26</v>
      </c>
      <c r="C10" s="3" t="s">
        <v>4</v>
      </c>
      <c r="N10" s="4" t="s">
        <v>27</v>
      </c>
    </row>
    <row r="11" spans="1:23">
      <c r="A11" s="5" t="s">
        <v>6</v>
      </c>
      <c r="B11" s="6" t="s">
        <v>7</v>
      </c>
      <c r="C11" s="7" t="s">
        <v>8</v>
      </c>
      <c r="E11" s="8"/>
      <c r="F11" s="9"/>
      <c r="G11" s="11"/>
      <c r="H11" s="20"/>
      <c r="I11" s="11"/>
      <c r="J11" s="12"/>
      <c r="K11" s="12"/>
      <c r="L11" s="13"/>
      <c r="N11" s="8"/>
      <c r="O11" s="9"/>
      <c r="P11" s="11"/>
      <c r="Q11" s="18"/>
      <c r="R11" s="11"/>
      <c r="S11" s="11"/>
      <c r="T11" s="12"/>
      <c r="U11" s="13"/>
    </row>
    <row r="12" spans="1:23">
      <c r="A12" s="3" t="s">
        <v>28</v>
      </c>
      <c r="B12" s="3" t="s">
        <v>11</v>
      </c>
      <c r="C12" s="3" t="s">
        <v>11</v>
      </c>
      <c r="E12" s="21"/>
      <c r="F12" s="21"/>
      <c r="G12" s="21"/>
      <c r="H12" s="21"/>
      <c r="I12" s="15"/>
      <c r="J12" s="15"/>
      <c r="K12" s="15"/>
      <c r="L12" s="15"/>
      <c r="N12" s="22"/>
      <c r="O12" s="22"/>
      <c r="P12" s="22"/>
      <c r="Q12" s="22"/>
      <c r="R12" s="23"/>
      <c r="S12" s="23"/>
      <c r="T12" s="23"/>
      <c r="U12" s="23"/>
    </row>
    <row r="15" spans="1:23">
      <c r="A15" s="24" t="s">
        <v>29</v>
      </c>
      <c r="H15" s="24" t="s">
        <v>30</v>
      </c>
      <c r="I15" s="25"/>
    </row>
    <row r="16" spans="1:23">
      <c r="A16" s="49" t="s">
        <v>145</v>
      </c>
      <c r="H16" s="49" t="s">
        <v>139</v>
      </c>
    </row>
    <row r="17" spans="1:11">
      <c r="A17" s="50" t="s">
        <v>146</v>
      </c>
      <c r="D17" s="3"/>
      <c r="H17" t="s">
        <v>137</v>
      </c>
    </row>
    <row r="18" spans="1:11">
      <c r="A18" s="50" t="s">
        <v>147</v>
      </c>
      <c r="D18" s="3"/>
      <c r="H18" t="s">
        <v>138</v>
      </c>
    </row>
    <row r="19" spans="1:11">
      <c r="A19" s="50" t="s">
        <v>148</v>
      </c>
      <c r="D19" s="3"/>
    </row>
    <row r="20" spans="1:11">
      <c r="A20" s="3"/>
      <c r="D20" s="3"/>
    </row>
    <row r="21" spans="1:11">
      <c r="A21" s="3" t="s">
        <v>140</v>
      </c>
      <c r="D21" s="3"/>
    </row>
    <row r="22" spans="1:11">
      <c r="A22" s="3" t="s">
        <v>141</v>
      </c>
      <c r="D22" s="3"/>
      <c r="K22" s="48"/>
    </row>
    <row r="23" spans="1:11" ht="15.75" customHeight="1">
      <c r="A23" t="s">
        <v>142</v>
      </c>
    </row>
    <row r="24" spans="1:11" ht="15.75" customHeight="1">
      <c r="A24" t="s">
        <v>143</v>
      </c>
    </row>
    <row r="25" spans="1:11" ht="15.75" customHeight="1">
      <c r="A25" s="49" t="s">
        <v>149</v>
      </c>
    </row>
    <row r="27" spans="1:11">
      <c r="A27" t="s">
        <v>144</v>
      </c>
      <c r="D27" s="3"/>
      <c r="H27" s="26"/>
      <c r="I27" s="26"/>
      <c r="J27" s="26"/>
    </row>
    <row r="28" spans="1:11">
      <c r="D28" s="4"/>
      <c r="H28" s="27"/>
      <c r="I28" s="27"/>
      <c r="J28" s="27"/>
    </row>
    <row r="29" spans="1:11">
      <c r="A29" s="24" t="s">
        <v>31</v>
      </c>
      <c r="D29" s="28" t="s">
        <v>32</v>
      </c>
      <c r="E29" s="25"/>
      <c r="F29" s="25"/>
      <c r="G29" s="25"/>
      <c r="H29" s="29"/>
      <c r="I29" s="29"/>
      <c r="J29" s="29"/>
    </row>
    <row r="30" spans="1:11">
      <c r="A30" s="4" t="s">
        <v>33</v>
      </c>
      <c r="D30" s="4" t="s">
        <v>34</v>
      </c>
    </row>
    <row r="31" spans="1:11">
      <c r="A31" s="4" t="s">
        <v>35</v>
      </c>
      <c r="B31" s="4" t="s">
        <v>36</v>
      </c>
      <c r="D31" s="4" t="s">
        <v>37</v>
      </c>
    </row>
    <row r="32" spans="1:11">
      <c r="A32" s="4" t="s">
        <v>38</v>
      </c>
      <c r="B32" s="4" t="s">
        <v>39</v>
      </c>
      <c r="D32" s="30" t="s">
        <v>40</v>
      </c>
      <c r="F32" s="3" t="s">
        <v>41</v>
      </c>
      <c r="G32" s="30" t="s">
        <v>42</v>
      </c>
    </row>
    <row r="33" spans="1:18">
      <c r="A33" s="3" t="s">
        <v>43</v>
      </c>
      <c r="B33" s="3" t="s">
        <v>44</v>
      </c>
      <c r="D33" s="4" t="s">
        <v>45</v>
      </c>
    </row>
    <row r="34" spans="1:18">
      <c r="D34" s="31" t="s">
        <v>46</v>
      </c>
      <c r="F34" s="3" t="s">
        <v>41</v>
      </c>
      <c r="G34" s="30" t="s">
        <v>47</v>
      </c>
    </row>
    <row r="35" spans="1:18">
      <c r="A35" s="24" t="s">
        <v>48</v>
      </c>
      <c r="B35" s="25"/>
      <c r="D35" s="4" t="s">
        <v>49</v>
      </c>
    </row>
    <row r="36" spans="1:18">
      <c r="A36" s="3" t="s">
        <v>50</v>
      </c>
      <c r="B36" s="3" t="s">
        <v>51</v>
      </c>
      <c r="D36" s="30" t="s">
        <v>52</v>
      </c>
      <c r="F36" s="3" t="s">
        <v>41</v>
      </c>
      <c r="G36" s="30" t="s">
        <v>53</v>
      </c>
    </row>
    <row r="37" spans="1:18">
      <c r="A37" s="4" t="s">
        <v>54</v>
      </c>
      <c r="B37" s="4" t="s">
        <v>55</v>
      </c>
      <c r="D37" s="32" t="s">
        <v>56</v>
      </c>
      <c r="E37" s="33"/>
      <c r="F37" s="33"/>
      <c r="G37" s="33"/>
      <c r="H37" s="34">
        <f>840+280+280</f>
        <v>1400</v>
      </c>
    </row>
    <row r="38" spans="1:18">
      <c r="A38" s="4" t="s">
        <v>57</v>
      </c>
      <c r="B38" s="4" t="s">
        <v>58</v>
      </c>
    </row>
    <row r="39" spans="1:18">
      <c r="A39" s="4" t="s">
        <v>59</v>
      </c>
      <c r="B39" s="4" t="s">
        <v>60</v>
      </c>
      <c r="D39" s="4" t="s">
        <v>61</v>
      </c>
    </row>
    <row r="40" spans="1:18">
      <c r="D40" s="4" t="s">
        <v>62</v>
      </c>
    </row>
    <row r="41" spans="1:18">
      <c r="D41" s="30" t="s">
        <v>63</v>
      </c>
      <c r="F41" s="3" t="s">
        <v>41</v>
      </c>
      <c r="G41" s="30" t="s">
        <v>64</v>
      </c>
      <c r="H41" s="4"/>
      <c r="I41" s="35">
        <f>90 * 7</f>
        <v>630</v>
      </c>
    </row>
    <row r="42" spans="1:18">
      <c r="D42" s="4" t="s">
        <v>45</v>
      </c>
      <c r="I42" s="35"/>
    </row>
    <row r="43" spans="1:18">
      <c r="D43" s="31" t="s">
        <v>46</v>
      </c>
      <c r="F43" s="3" t="s">
        <v>41</v>
      </c>
      <c r="G43" s="30" t="s">
        <v>65</v>
      </c>
      <c r="H43" s="3"/>
      <c r="I43" s="35">
        <f>40*7</f>
        <v>280</v>
      </c>
      <c r="K43" s="36" t="s">
        <v>66</v>
      </c>
      <c r="L43" s="37"/>
      <c r="M43" s="37"/>
      <c r="N43" s="37"/>
      <c r="O43" s="37"/>
      <c r="P43" s="37"/>
      <c r="Q43" s="37"/>
      <c r="R43" s="37"/>
    </row>
    <row r="44" spans="1:18">
      <c r="D44" s="4" t="s">
        <v>67</v>
      </c>
      <c r="I44" s="35"/>
    </row>
    <row r="45" spans="1:18">
      <c r="D45" s="30" t="s">
        <v>68</v>
      </c>
      <c r="F45" s="3" t="s">
        <v>41</v>
      </c>
      <c r="G45" s="38" t="s">
        <v>69</v>
      </c>
      <c r="I45" s="35">
        <f>51*7</f>
        <v>357</v>
      </c>
    </row>
    <row r="46" spans="1:18">
      <c r="D46" s="32" t="s">
        <v>56</v>
      </c>
      <c r="E46" s="33"/>
      <c r="F46" s="33"/>
      <c r="G46" s="33"/>
      <c r="H46" s="33"/>
      <c r="I46" s="34">
        <f>630+280+375</f>
        <v>1285</v>
      </c>
    </row>
    <row r="47" spans="1:18">
      <c r="D47" s="3"/>
    </row>
    <row r="48" spans="1:18">
      <c r="D48" s="4" t="s">
        <v>70</v>
      </c>
    </row>
    <row r="49" spans="4:8">
      <c r="D49" s="4" t="s">
        <v>71</v>
      </c>
    </row>
    <row r="50" spans="4:8">
      <c r="D50" s="30" t="s">
        <v>72</v>
      </c>
      <c r="F50" s="3" t="s">
        <v>41</v>
      </c>
      <c r="G50" s="30" t="s">
        <v>73</v>
      </c>
    </row>
    <row r="51" spans="4:8">
      <c r="D51" s="4" t="s">
        <v>74</v>
      </c>
    </row>
    <row r="52" spans="4:8">
      <c r="D52" s="31" t="s">
        <v>75</v>
      </c>
      <c r="F52" s="3" t="s">
        <v>41</v>
      </c>
      <c r="G52" s="30" t="s">
        <v>76</v>
      </c>
    </row>
    <row r="53" spans="4:8">
      <c r="D53" s="4" t="s">
        <v>49</v>
      </c>
    </row>
    <row r="54" spans="4:8">
      <c r="D54" s="30" t="s">
        <v>52</v>
      </c>
      <c r="F54" s="3" t="s">
        <v>41</v>
      </c>
      <c r="G54" s="30" t="s">
        <v>77</v>
      </c>
      <c r="H54" s="3"/>
    </row>
    <row r="55" spans="4:8">
      <c r="D55" s="32" t="s">
        <v>56</v>
      </c>
      <c r="E55" s="33"/>
      <c r="F55" s="33"/>
      <c r="G55" s="33"/>
      <c r="H55" s="34">
        <f>420+560+238</f>
        <v>1218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26"/>
  <sheetViews>
    <sheetView workbookViewId="0"/>
  </sheetViews>
  <sheetFormatPr defaultColWidth="14.44140625" defaultRowHeight="15.75" customHeight="1"/>
  <sheetData>
    <row r="1" spans="1:13">
      <c r="C1" s="28"/>
      <c r="G1" s="28"/>
      <c r="K1" s="28"/>
    </row>
    <row r="2" spans="1:13">
      <c r="C2" s="39" t="s">
        <v>78</v>
      </c>
      <c r="D2" s="39" t="s">
        <v>79</v>
      </c>
      <c r="E2" s="39" t="s">
        <v>80</v>
      </c>
      <c r="G2" s="39" t="s">
        <v>78</v>
      </c>
      <c r="H2" s="39" t="s">
        <v>79</v>
      </c>
      <c r="I2" s="39" t="s">
        <v>80</v>
      </c>
      <c r="K2" s="39" t="s">
        <v>78</v>
      </c>
      <c r="L2" s="39" t="s">
        <v>79</v>
      </c>
      <c r="M2" s="39" t="s">
        <v>80</v>
      </c>
    </row>
    <row r="3" spans="1:13">
      <c r="A3" s="3" t="s">
        <v>81</v>
      </c>
      <c r="C3" s="39" t="s">
        <v>82</v>
      </c>
      <c r="D3" s="40">
        <v>0.5625</v>
      </c>
      <c r="E3" s="40">
        <v>0.6875</v>
      </c>
      <c r="G3" s="39" t="s">
        <v>82</v>
      </c>
      <c r="H3" s="40">
        <v>0.39583333333333331</v>
      </c>
      <c r="I3" s="40">
        <v>0.47916666666666669</v>
      </c>
      <c r="K3" s="39" t="s">
        <v>82</v>
      </c>
      <c r="L3" s="40">
        <v>0.39583333333333331</v>
      </c>
      <c r="M3" s="40">
        <v>0.47916666666666669</v>
      </c>
    </row>
    <row r="4" spans="1:13">
      <c r="C4" s="39" t="s">
        <v>83</v>
      </c>
      <c r="D4" s="40">
        <v>0.3125</v>
      </c>
      <c r="E4" s="40">
        <v>0.39583333333333331</v>
      </c>
      <c r="G4" s="39" t="s">
        <v>82</v>
      </c>
      <c r="H4" s="40">
        <v>0.5625</v>
      </c>
      <c r="I4" s="40">
        <v>0.6875</v>
      </c>
      <c r="K4" s="39" t="s">
        <v>82</v>
      </c>
      <c r="L4" s="40">
        <v>0.5625</v>
      </c>
      <c r="M4" s="40">
        <v>0.6875</v>
      </c>
    </row>
    <row r="5" spans="1:13">
      <c r="C5" s="39" t="s">
        <v>83</v>
      </c>
      <c r="D5" s="40">
        <v>0.4375</v>
      </c>
      <c r="E5" s="40">
        <v>0.5625</v>
      </c>
      <c r="G5" s="39" t="s">
        <v>83</v>
      </c>
      <c r="H5" s="40">
        <v>0.4375</v>
      </c>
      <c r="I5" s="40">
        <v>0.5625</v>
      </c>
      <c r="K5" s="39" t="s">
        <v>83</v>
      </c>
      <c r="L5" s="40">
        <v>0.3125</v>
      </c>
      <c r="M5" s="40">
        <v>0.39583333333333331</v>
      </c>
    </row>
    <row r="6" spans="1:13">
      <c r="C6" s="39" t="s">
        <v>83</v>
      </c>
      <c r="D6" s="40">
        <v>0.5625</v>
      </c>
      <c r="E6" s="40">
        <v>0.6875</v>
      </c>
      <c r="G6" s="39" t="s">
        <v>84</v>
      </c>
      <c r="H6" s="40">
        <v>0.39583333333333331</v>
      </c>
      <c r="I6" s="40">
        <v>0.52083333333333337</v>
      </c>
      <c r="K6" s="39" t="s">
        <v>83</v>
      </c>
      <c r="L6" s="40">
        <v>0.4375</v>
      </c>
      <c r="M6" s="40">
        <v>0.5625</v>
      </c>
    </row>
    <row r="7" spans="1:13">
      <c r="C7" s="39" t="s">
        <v>84</v>
      </c>
      <c r="D7" s="40">
        <v>0.39583333333333331</v>
      </c>
      <c r="E7" s="40">
        <v>0.47916666666666669</v>
      </c>
      <c r="G7" s="39" t="s">
        <v>84</v>
      </c>
      <c r="H7" s="40">
        <v>0.5625</v>
      </c>
      <c r="I7" s="40">
        <v>0.6875</v>
      </c>
      <c r="K7" s="39" t="s">
        <v>83</v>
      </c>
      <c r="L7" s="40">
        <v>0.5625</v>
      </c>
      <c r="M7" s="40">
        <v>0.64583333333333337</v>
      </c>
    </row>
    <row r="8" spans="1:13">
      <c r="C8" s="39" t="s">
        <v>85</v>
      </c>
      <c r="D8" s="40">
        <v>0.39583333333333331</v>
      </c>
      <c r="E8" s="40">
        <v>0.52083333333333337</v>
      </c>
      <c r="G8" s="39" t="s">
        <v>85</v>
      </c>
      <c r="H8" s="40">
        <v>0.3125</v>
      </c>
      <c r="I8" s="40">
        <v>0.39583333333333331</v>
      </c>
      <c r="K8" s="39" t="s">
        <v>86</v>
      </c>
      <c r="L8" s="40">
        <v>0.5625</v>
      </c>
      <c r="M8" s="40">
        <v>0.64583333333333337</v>
      </c>
    </row>
    <row r="9" spans="1:13">
      <c r="C9" s="39" t="s">
        <v>87</v>
      </c>
      <c r="D9" s="40">
        <v>0.60416666666666663</v>
      </c>
      <c r="E9" s="40">
        <v>0.72916666666666663</v>
      </c>
      <c r="G9" s="39" t="s">
        <v>85</v>
      </c>
      <c r="H9" s="40">
        <v>0.4375</v>
      </c>
      <c r="I9" s="40">
        <v>0.5625</v>
      </c>
      <c r="K9" s="39" t="s">
        <v>85</v>
      </c>
      <c r="L9" s="40">
        <v>0.5625</v>
      </c>
      <c r="M9" s="40">
        <v>0.6875</v>
      </c>
    </row>
    <row r="10" spans="1:13">
      <c r="G10" s="39" t="s">
        <v>87</v>
      </c>
      <c r="H10" s="40">
        <v>0.60416666666666663</v>
      </c>
      <c r="I10" s="40">
        <v>0.72916666666666663</v>
      </c>
      <c r="K10" s="39" t="s">
        <v>87</v>
      </c>
      <c r="L10" s="40">
        <v>0.3125</v>
      </c>
      <c r="M10" s="40">
        <v>0.4375</v>
      </c>
    </row>
    <row r="11" spans="1:13">
      <c r="G11" s="3"/>
      <c r="H11" s="41"/>
      <c r="I11" s="41"/>
      <c r="K11" s="3"/>
      <c r="L11" s="41"/>
      <c r="M11" s="41"/>
    </row>
    <row r="12" spans="1:13">
      <c r="C12" s="28"/>
      <c r="G12" s="28"/>
    </row>
    <row r="13" spans="1:13">
      <c r="C13" s="39" t="s">
        <v>78</v>
      </c>
      <c r="D13" s="39" t="s">
        <v>79</v>
      </c>
      <c r="E13" s="39" t="s">
        <v>80</v>
      </c>
      <c r="G13" s="39" t="s">
        <v>78</v>
      </c>
      <c r="H13" s="39" t="s">
        <v>79</v>
      </c>
      <c r="I13" s="39" t="s">
        <v>80</v>
      </c>
      <c r="K13" s="28" t="s">
        <v>88</v>
      </c>
      <c r="L13" s="25"/>
    </row>
    <row r="14" spans="1:13">
      <c r="C14" s="39" t="s">
        <v>82</v>
      </c>
      <c r="D14" s="40">
        <v>0.5625</v>
      </c>
      <c r="E14" s="40">
        <v>0.6875</v>
      </c>
      <c r="G14" s="39" t="s">
        <v>82</v>
      </c>
      <c r="H14" s="40">
        <v>0.39583333333333331</v>
      </c>
      <c r="I14" s="40">
        <v>0.47916666666666669</v>
      </c>
      <c r="K14" s="3" t="s">
        <v>89</v>
      </c>
    </row>
    <row r="15" spans="1:13">
      <c r="C15" s="39" t="s">
        <v>83</v>
      </c>
      <c r="D15" s="40">
        <v>0.3125</v>
      </c>
      <c r="E15" s="40">
        <v>0.4375</v>
      </c>
      <c r="G15" s="39" t="s">
        <v>82</v>
      </c>
      <c r="H15" s="40">
        <v>0.5625</v>
      </c>
      <c r="I15" s="40">
        <v>0.6875</v>
      </c>
      <c r="K15" s="3" t="s">
        <v>90</v>
      </c>
    </row>
    <row r="16" spans="1:13">
      <c r="C16" s="39" t="s">
        <v>83</v>
      </c>
      <c r="D16" s="40">
        <v>0.5625</v>
      </c>
      <c r="E16" s="40">
        <v>0.6875</v>
      </c>
      <c r="G16" s="39" t="s">
        <v>83</v>
      </c>
      <c r="H16" s="40">
        <v>0.3125</v>
      </c>
      <c r="I16" s="40">
        <v>0.39583333333333331</v>
      </c>
      <c r="K16" s="3" t="s">
        <v>91</v>
      </c>
    </row>
    <row r="17" spans="3:14">
      <c r="C17" s="39" t="s">
        <v>84</v>
      </c>
      <c r="D17" s="40">
        <v>0.5625</v>
      </c>
      <c r="E17" s="40">
        <v>0.64583333333333337</v>
      </c>
      <c r="G17" s="39" t="s">
        <v>83</v>
      </c>
      <c r="H17" s="40">
        <v>0.4375</v>
      </c>
      <c r="I17" s="40">
        <v>0.5625</v>
      </c>
    </row>
    <row r="18" spans="3:14">
      <c r="C18" s="39" t="s">
        <v>85</v>
      </c>
      <c r="D18" s="40">
        <v>0.3125</v>
      </c>
      <c r="E18" s="40">
        <v>0.39583333333333331</v>
      </c>
      <c r="G18" s="39" t="s">
        <v>83</v>
      </c>
      <c r="H18" s="40">
        <v>0.5625</v>
      </c>
      <c r="I18" s="40">
        <v>0.64583333333333337</v>
      </c>
    </row>
    <row r="19" spans="3:14">
      <c r="C19" s="39" t="s">
        <v>85</v>
      </c>
      <c r="D19" s="40">
        <v>0.5625</v>
      </c>
      <c r="E19" s="40">
        <v>0.6875</v>
      </c>
      <c r="G19" s="39" t="s">
        <v>84</v>
      </c>
      <c r="H19" s="40">
        <v>0.39583333333333331</v>
      </c>
      <c r="I19" s="40">
        <v>0.47916666666666669</v>
      </c>
      <c r="K19" s="28" t="s">
        <v>92</v>
      </c>
      <c r="L19" s="25"/>
      <c r="M19" s="25"/>
    </row>
    <row r="20" spans="3:14">
      <c r="C20" s="39" t="s">
        <v>87</v>
      </c>
      <c r="D20" s="40">
        <v>0.3125</v>
      </c>
      <c r="E20" s="40">
        <v>0.4375</v>
      </c>
      <c r="G20" s="39" t="s">
        <v>85</v>
      </c>
      <c r="H20" s="40">
        <v>0.3125</v>
      </c>
      <c r="I20" s="40">
        <v>0.4375</v>
      </c>
      <c r="K20" s="3" t="s">
        <v>93</v>
      </c>
      <c r="L20" s="3" t="s">
        <v>94</v>
      </c>
      <c r="M20" s="42" t="s">
        <v>95</v>
      </c>
      <c r="N20" s="43" t="s">
        <v>96</v>
      </c>
    </row>
    <row r="21" spans="3:14">
      <c r="G21" s="39" t="s">
        <v>87</v>
      </c>
      <c r="H21" s="40">
        <v>0.60416666666666663</v>
      </c>
      <c r="I21" s="40">
        <v>0.72916666666666663</v>
      </c>
      <c r="K21" s="3" t="s">
        <v>97</v>
      </c>
      <c r="L21" s="43" t="s">
        <v>96</v>
      </c>
    </row>
    <row r="22" spans="3:14">
      <c r="K22" s="3" t="s">
        <v>98</v>
      </c>
      <c r="L22" s="3" t="s">
        <v>94</v>
      </c>
      <c r="M22" s="42" t="s">
        <v>95</v>
      </c>
      <c r="N22" s="43" t="s">
        <v>96</v>
      </c>
    </row>
    <row r="23" spans="3:14">
      <c r="C23" s="28" t="s">
        <v>99</v>
      </c>
      <c r="K23" s="3" t="s">
        <v>100</v>
      </c>
      <c r="L23" s="43" t="s">
        <v>96</v>
      </c>
    </row>
    <row r="24" spans="3:14">
      <c r="C24" s="3" t="s">
        <v>101</v>
      </c>
      <c r="K24" s="3" t="s">
        <v>102</v>
      </c>
      <c r="L24" s="3" t="s">
        <v>103</v>
      </c>
      <c r="M24" s="42" t="s">
        <v>95</v>
      </c>
      <c r="N24" s="3" t="s">
        <v>104</v>
      </c>
    </row>
    <row r="25" spans="3:14">
      <c r="C25" s="3" t="s">
        <v>105</v>
      </c>
      <c r="K25" s="3" t="s">
        <v>106</v>
      </c>
      <c r="L25" s="3" t="s">
        <v>107</v>
      </c>
    </row>
    <row r="26" spans="3:14">
      <c r="C26" s="3" t="s">
        <v>108</v>
      </c>
      <c r="K26" s="3" t="s">
        <v>109</v>
      </c>
      <c r="L26" s="3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7"/>
  <sheetViews>
    <sheetView workbookViewId="0"/>
  </sheetViews>
  <sheetFormatPr defaultColWidth="14.44140625" defaultRowHeight="15.75" customHeight="1"/>
  <cols>
    <col min="2" max="2" width="19.5546875" customWidth="1"/>
    <col min="3" max="3" width="25.5546875" customWidth="1"/>
    <col min="4" max="4" width="16.5546875" customWidth="1"/>
    <col min="6" max="6" width="15.44140625" customWidth="1"/>
    <col min="7" max="7" width="16.5546875" customWidth="1"/>
  </cols>
  <sheetData>
    <row r="1" spans="1:8">
      <c r="A1" s="3" t="s">
        <v>110</v>
      </c>
    </row>
    <row r="2" spans="1:8">
      <c r="A2" s="44"/>
      <c r="F2" s="28" t="s">
        <v>111</v>
      </c>
    </row>
    <row r="3" spans="1:8">
      <c r="A3" s="3" t="s">
        <v>112</v>
      </c>
      <c r="B3" s="3" t="s">
        <v>113</v>
      </c>
      <c r="C3" s="3" t="s">
        <v>114</v>
      </c>
      <c r="D3" s="3" t="s">
        <v>115</v>
      </c>
      <c r="F3" s="3" t="s">
        <v>116</v>
      </c>
    </row>
    <row r="4" spans="1:8">
      <c r="A4" s="45">
        <v>30000</v>
      </c>
      <c r="B4" s="3" t="s">
        <v>117</v>
      </c>
      <c r="C4" s="3" t="s">
        <v>118</v>
      </c>
      <c r="D4" s="45">
        <v>26208</v>
      </c>
      <c r="F4" s="3" t="s">
        <v>33</v>
      </c>
    </row>
    <row r="5" spans="1:8">
      <c r="A5" s="45">
        <v>15000</v>
      </c>
      <c r="B5" s="3" t="s">
        <v>119</v>
      </c>
      <c r="C5" s="3" t="s">
        <v>120</v>
      </c>
      <c r="D5" s="45">
        <v>13104</v>
      </c>
      <c r="F5" s="3" t="s">
        <v>121</v>
      </c>
    </row>
    <row r="6" spans="1:8">
      <c r="A6" s="45">
        <v>15000</v>
      </c>
      <c r="B6" s="3" t="s">
        <v>122</v>
      </c>
      <c r="C6" s="3" t="s">
        <v>123</v>
      </c>
      <c r="D6" s="45">
        <v>10192</v>
      </c>
      <c r="F6" s="3" t="s">
        <v>35</v>
      </c>
      <c r="G6" s="3" t="s">
        <v>124</v>
      </c>
      <c r="H6" s="46" t="s">
        <v>125</v>
      </c>
    </row>
    <row r="7" spans="1:8">
      <c r="F7" s="3" t="s">
        <v>38</v>
      </c>
      <c r="G7" s="3" t="s">
        <v>126</v>
      </c>
      <c r="H7" s="3" t="s">
        <v>127</v>
      </c>
    </row>
    <row r="8" spans="1:8">
      <c r="F8" s="3" t="s">
        <v>43</v>
      </c>
      <c r="G8" s="3" t="s">
        <v>128</v>
      </c>
      <c r="H8" s="3" t="s">
        <v>129</v>
      </c>
    </row>
    <row r="9" spans="1:8">
      <c r="F9" s="3" t="s">
        <v>130</v>
      </c>
    </row>
    <row r="11" spans="1:8">
      <c r="F11" s="28" t="s">
        <v>99</v>
      </c>
    </row>
    <row r="12" spans="1:8">
      <c r="F12" s="3" t="s">
        <v>131</v>
      </c>
    </row>
    <row r="14" spans="1:8">
      <c r="F14" s="28" t="s">
        <v>132</v>
      </c>
    </row>
    <row r="15" spans="1:8">
      <c r="F15" s="3" t="s">
        <v>133</v>
      </c>
    </row>
    <row r="16" spans="1:8">
      <c r="F16" s="3" t="s">
        <v>134</v>
      </c>
    </row>
    <row r="17" spans="6:6">
      <c r="F17" s="3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 Fix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ROG</cp:lastModifiedBy>
  <dcterms:modified xsi:type="dcterms:W3CDTF">2021-04-13T10:54:10Z</dcterms:modified>
</cp:coreProperties>
</file>