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traigt" sheetId="1" r:id="rId1"/>
    <sheet name="stepped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2"/>
  <c r="H36" s="1"/>
  <c r="E36"/>
  <c r="F36" s="1"/>
  <c r="D36"/>
  <c r="H21"/>
  <c r="G21"/>
  <c r="F21"/>
  <c r="E21"/>
  <c r="D21"/>
  <c r="H42"/>
  <c r="G42"/>
  <c r="F42"/>
  <c r="E42"/>
  <c r="D42"/>
  <c r="E29"/>
  <c r="F29" s="1"/>
  <c r="D29"/>
  <c r="F17"/>
  <c r="E17"/>
  <c r="D17"/>
  <c r="G17" s="1"/>
  <c r="H17" s="1"/>
  <c r="D39"/>
  <c r="E39"/>
  <c r="E31"/>
  <c r="F31" s="1"/>
  <c r="D31"/>
  <c r="G31" s="1"/>
  <c r="H31" s="1"/>
  <c r="G23"/>
  <c r="H23" s="1"/>
  <c r="F23"/>
  <c r="E23"/>
  <c r="D23"/>
  <c r="F14"/>
  <c r="D14"/>
  <c r="G14" s="1"/>
  <c r="H14" s="1"/>
  <c r="E14"/>
  <c r="D15"/>
  <c r="G15"/>
  <c r="H15" s="1"/>
  <c r="F46"/>
  <c r="E46"/>
  <c r="D46"/>
  <c r="G46" s="1"/>
  <c r="H46" s="1"/>
  <c r="E40"/>
  <c r="F40" s="1"/>
  <c r="D40"/>
  <c r="E33"/>
  <c r="F33" s="1"/>
  <c r="D33"/>
  <c r="F26"/>
  <c r="E26"/>
  <c r="D26"/>
  <c r="E19"/>
  <c r="F19" s="1"/>
  <c r="D19"/>
  <c r="G19" s="1"/>
  <c r="H19" s="1"/>
  <c r="E12"/>
  <c r="F12" s="1"/>
  <c r="D12"/>
  <c r="G12" s="1"/>
  <c r="H12" s="1"/>
  <c r="F45"/>
  <c r="D45"/>
  <c r="G45" s="1"/>
  <c r="H45" s="1"/>
  <c r="F44"/>
  <c r="D44"/>
  <c r="G44" s="1"/>
  <c r="H44" s="1"/>
  <c r="F43"/>
  <c r="D43"/>
  <c r="G43" s="1"/>
  <c r="H43" s="1"/>
  <c r="F41"/>
  <c r="D41"/>
  <c r="G41" s="1"/>
  <c r="H41" s="1"/>
  <c r="F38"/>
  <c r="D38"/>
  <c r="G38" s="1"/>
  <c r="H38" s="1"/>
  <c r="F37"/>
  <c r="D37"/>
  <c r="G37" s="1"/>
  <c r="H37" s="1"/>
  <c r="F35"/>
  <c r="D35"/>
  <c r="G35" s="1"/>
  <c r="H35" s="1"/>
  <c r="F34"/>
  <c r="D34"/>
  <c r="G34" s="1"/>
  <c r="H34" s="1"/>
  <c r="F32"/>
  <c r="D32"/>
  <c r="G32" s="1"/>
  <c r="H32" s="1"/>
  <c r="F30"/>
  <c r="D30"/>
  <c r="G30" s="1"/>
  <c r="H30" s="1"/>
  <c r="F28"/>
  <c r="D28"/>
  <c r="G28" s="1"/>
  <c r="H28" s="1"/>
  <c r="F27"/>
  <c r="D27"/>
  <c r="G27" s="1"/>
  <c r="H27" s="1"/>
  <c r="F25"/>
  <c r="D25"/>
  <c r="G25" s="1"/>
  <c r="H25" s="1"/>
  <c r="F24"/>
  <c r="D24"/>
  <c r="G24" s="1"/>
  <c r="H24" s="1"/>
  <c r="F22"/>
  <c r="D22"/>
  <c r="G22" s="1"/>
  <c r="H22" s="1"/>
  <c r="F20"/>
  <c r="D20"/>
  <c r="G20" s="1"/>
  <c r="H20" s="1"/>
  <c r="F18"/>
  <c r="D18"/>
  <c r="G18" s="1"/>
  <c r="H18" s="1"/>
  <c r="F16"/>
  <c r="D16"/>
  <c r="G16" s="1"/>
  <c r="H16" s="1"/>
  <c r="F15"/>
  <c r="F13"/>
  <c r="D13"/>
  <c r="G13" s="1"/>
  <c r="H13" s="1"/>
  <c r="F11"/>
  <c r="D11"/>
  <c r="G11" s="1"/>
  <c r="H11" s="1"/>
  <c r="F10"/>
  <c r="D10"/>
  <c r="G10" s="1"/>
  <c r="H10" s="1"/>
  <c r="F9"/>
  <c r="D9"/>
  <c r="G9" s="1"/>
  <c r="H9" s="1"/>
  <c r="H8"/>
  <c r="G8"/>
  <c r="F8"/>
  <c r="D8"/>
  <c r="D11" i="1"/>
  <c r="G11" s="1"/>
  <c r="H11" s="1"/>
  <c r="D30"/>
  <c r="G30" s="1"/>
  <c r="H30" s="1"/>
  <c r="D31"/>
  <c r="G31" s="1"/>
  <c r="H31" s="1"/>
  <c r="F30"/>
  <c r="F31"/>
  <c r="D22"/>
  <c r="G22" s="1"/>
  <c r="H22" s="1"/>
  <c r="D23"/>
  <c r="G23" s="1"/>
  <c r="H23" s="1"/>
  <c r="D24"/>
  <c r="G24" s="1"/>
  <c r="H24" s="1"/>
  <c r="D25"/>
  <c r="G25" s="1"/>
  <c r="H25" s="1"/>
  <c r="D26"/>
  <c r="D27"/>
  <c r="D28"/>
  <c r="G28" s="1"/>
  <c r="H28" s="1"/>
  <c r="D29"/>
  <c r="G29" s="1"/>
  <c r="H29" s="1"/>
  <c r="G26"/>
  <c r="H26" s="1"/>
  <c r="G27"/>
  <c r="H27" s="1"/>
  <c r="F21"/>
  <c r="F22"/>
  <c r="F23"/>
  <c r="F24"/>
  <c r="F25"/>
  <c r="F26"/>
  <c r="F27"/>
  <c r="F28"/>
  <c r="F29"/>
  <c r="D14"/>
  <c r="D15"/>
  <c r="D16"/>
  <c r="D17"/>
  <c r="D18"/>
  <c r="G18" s="1"/>
  <c r="H18" s="1"/>
  <c r="D19"/>
  <c r="G19" s="1"/>
  <c r="H19" s="1"/>
  <c r="D20"/>
  <c r="G20" s="1"/>
  <c r="H20" s="1"/>
  <c r="D21"/>
  <c r="G14"/>
  <c r="H14" s="1"/>
  <c r="G15"/>
  <c r="H15" s="1"/>
  <c r="G16"/>
  <c r="H16" s="1"/>
  <c r="G17"/>
  <c r="H17" s="1"/>
  <c r="G21"/>
  <c r="H21" s="1"/>
  <c r="F14"/>
  <c r="F15"/>
  <c r="F16"/>
  <c r="F17"/>
  <c r="F18"/>
  <c r="F19"/>
  <c r="F20"/>
  <c r="D13"/>
  <c r="G13" s="1"/>
  <c r="H13" s="1"/>
  <c r="F13"/>
  <c r="D9"/>
  <c r="G9" s="1"/>
  <c r="H9" s="1"/>
  <c r="D10"/>
  <c r="G10" s="1"/>
  <c r="H10" s="1"/>
  <c r="D12"/>
  <c r="G12" s="1"/>
  <c r="H12" s="1"/>
  <c r="D8"/>
  <c r="G8" s="1"/>
  <c r="H8" s="1"/>
  <c r="F12"/>
  <c r="F11"/>
  <c r="F10"/>
  <c r="F9"/>
  <c r="F8"/>
  <c r="G29" i="2" l="1"/>
  <c r="H29" s="1"/>
  <c r="G39"/>
  <c r="H39" s="1"/>
  <c r="F39"/>
  <c r="G40"/>
  <c r="H40" s="1"/>
  <c r="G33"/>
  <c r="H33" s="1"/>
  <c r="G26"/>
  <c r="H26" s="1"/>
</calcChain>
</file>

<file path=xl/sharedStrings.xml><?xml version="1.0" encoding="utf-8"?>
<sst xmlns="http://schemas.openxmlformats.org/spreadsheetml/2006/main" count="105" uniqueCount="26">
  <si>
    <t>Number of turns</t>
  </si>
  <si>
    <t>wire diameter</t>
  </si>
  <si>
    <t>paper</t>
  </si>
  <si>
    <t>Micron</t>
  </si>
  <si>
    <t>kV</t>
  </si>
  <si>
    <t>turns</t>
  </si>
  <si>
    <t>mm</t>
  </si>
  <si>
    <t>kV/mm</t>
  </si>
  <si>
    <t>test voltage</t>
  </si>
  <si>
    <t>Area</t>
  </si>
  <si>
    <t>Turn/area</t>
  </si>
  <si>
    <t>Height(mm)</t>
  </si>
  <si>
    <t>Section lenght (mm)</t>
  </si>
  <si>
    <t>Layer Type</t>
  </si>
  <si>
    <t>Straight</t>
  </si>
  <si>
    <t>0.12</t>
  </si>
  <si>
    <t>H/Turn</t>
  </si>
  <si>
    <t>E field</t>
  </si>
  <si>
    <t>Insulation Thickness (u)</t>
  </si>
  <si>
    <t>Number of Turns</t>
  </si>
  <si>
    <t>max section lenght</t>
  </si>
  <si>
    <t>170mm</t>
  </si>
  <si>
    <t>2 step</t>
  </si>
  <si>
    <t>7-7-4</t>
  </si>
  <si>
    <t>7-7-7-4</t>
  </si>
  <si>
    <t>7-7-7-7-4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</si>
</sst>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5"/>
  <cols>
    <col min="1" max="1" width="24.5703125" customWidth="1"/>
    <col min="2" max="2" width="14.140625" style="1" bestFit="1" customWidth="1"/>
    <col min="3" max="3" width="16" style="1" bestFit="1" customWidth="1"/>
    <col min="4" max="4" width="27.28515625" bestFit="1" customWidth="1"/>
    <col min="5" max="5" width="11.5703125" style="1" bestFit="1" customWidth="1"/>
  </cols>
  <sheetData>
    <row r="1" spans="1:8">
      <c r="A1" t="s">
        <v>1</v>
      </c>
      <c r="B1" s="1" t="s">
        <v>15</v>
      </c>
      <c r="C1" s="1" t="s">
        <v>6</v>
      </c>
      <c r="D1" s="1" t="s">
        <v>20</v>
      </c>
      <c r="E1" s="1" t="s">
        <v>21</v>
      </c>
    </row>
    <row r="2" spans="1:8">
      <c r="A2" t="s">
        <v>2</v>
      </c>
      <c r="B2" s="1">
        <v>30</v>
      </c>
      <c r="C2" s="1" t="s">
        <v>3</v>
      </c>
    </row>
    <row r="3" spans="1:8">
      <c r="A3" t="s">
        <v>8</v>
      </c>
      <c r="B3" s="1">
        <v>44</v>
      </c>
      <c r="C3" s="1" t="s">
        <v>4</v>
      </c>
    </row>
    <row r="4" spans="1:8">
      <c r="A4" t="s">
        <v>0</v>
      </c>
      <c r="B4" s="1">
        <v>50600</v>
      </c>
      <c r="C4" s="1" t="s">
        <v>5</v>
      </c>
    </row>
    <row r="5" spans="1:8">
      <c r="A5" t="s">
        <v>17</v>
      </c>
      <c r="B5" s="1">
        <v>6.25</v>
      </c>
      <c r="C5" s="1" t="s">
        <v>7</v>
      </c>
    </row>
    <row r="7" spans="1:8">
      <c r="A7" s="2" t="s">
        <v>18</v>
      </c>
      <c r="B7" s="2" t="s">
        <v>13</v>
      </c>
      <c r="C7" s="2" t="s">
        <v>19</v>
      </c>
      <c r="D7" s="2" t="s">
        <v>12</v>
      </c>
      <c r="E7" s="2" t="s">
        <v>11</v>
      </c>
      <c r="F7" s="2" t="s">
        <v>16</v>
      </c>
      <c r="G7" s="2" t="s">
        <v>9</v>
      </c>
      <c r="H7" s="2" t="s">
        <v>10</v>
      </c>
    </row>
    <row r="8" spans="1:8">
      <c r="A8" s="1">
        <v>30</v>
      </c>
      <c r="B8" s="1" t="s">
        <v>14</v>
      </c>
      <c r="C8" s="1">
        <v>196</v>
      </c>
      <c r="D8" s="1">
        <f>C8*0.14/2</f>
        <v>13.72</v>
      </c>
      <c r="E8" s="1">
        <v>0.3</v>
      </c>
      <c r="F8" s="1">
        <f>E8/C8</f>
        <v>1.5306122448979591E-3</v>
      </c>
      <c r="G8" s="1">
        <f>D8*E8</f>
        <v>4.1159999999999997</v>
      </c>
      <c r="H8" s="1">
        <f>C8/G8</f>
        <v>47.61904761904762</v>
      </c>
    </row>
    <row r="9" spans="1:8">
      <c r="A9" s="1">
        <v>60</v>
      </c>
      <c r="B9" s="1" t="s">
        <v>14</v>
      </c>
      <c r="C9" s="1">
        <v>369</v>
      </c>
      <c r="D9" s="1">
        <f t="shared" ref="D9:D31" si="0">C9*0.14/2</f>
        <v>25.830000000000002</v>
      </c>
      <c r="E9" s="1">
        <v>0.36</v>
      </c>
      <c r="F9" s="1">
        <f>E9/C9</f>
        <v>9.7560975609756097E-4</v>
      </c>
      <c r="G9" s="1">
        <f t="shared" ref="G9:G31" si="1">D9*E9</f>
        <v>9.2988</v>
      </c>
      <c r="H9" s="1">
        <f t="shared" ref="H9:H31" si="2">C9/G9</f>
        <v>39.682539682539684</v>
      </c>
    </row>
    <row r="10" spans="1:8">
      <c r="A10" s="1">
        <v>90</v>
      </c>
      <c r="B10" s="1" t="s">
        <v>14</v>
      </c>
      <c r="C10" s="1">
        <v>532</v>
      </c>
      <c r="D10" s="1">
        <f t="shared" si="0"/>
        <v>37.24</v>
      </c>
      <c r="E10" s="1">
        <v>0.42</v>
      </c>
      <c r="F10" s="1">
        <f t="shared" ref="F10:F31" si="3">E10/C10</f>
        <v>7.894736842105263E-4</v>
      </c>
      <c r="G10" s="1">
        <f t="shared" si="1"/>
        <v>15.6408</v>
      </c>
      <c r="H10" s="1">
        <f t="shared" si="2"/>
        <v>34.013605442176868</v>
      </c>
    </row>
    <row r="11" spans="1:8">
      <c r="A11" s="1">
        <v>120</v>
      </c>
      <c r="B11" s="1" t="s">
        <v>14</v>
      </c>
      <c r="C11" s="1">
        <v>664</v>
      </c>
      <c r="D11" s="1">
        <f t="shared" si="0"/>
        <v>46.480000000000004</v>
      </c>
      <c r="E11" s="1">
        <v>0.48</v>
      </c>
      <c r="F11" s="1">
        <f t="shared" si="3"/>
        <v>7.2289156626506026E-4</v>
      </c>
      <c r="G11" s="1">
        <f t="shared" si="1"/>
        <v>22.310400000000001</v>
      </c>
      <c r="H11" s="1">
        <f t="shared" si="2"/>
        <v>29.761904761904759</v>
      </c>
    </row>
    <row r="12" spans="1:8">
      <c r="A12" s="1">
        <v>150</v>
      </c>
      <c r="B12" s="1" t="s">
        <v>14</v>
      </c>
      <c r="C12" s="1">
        <v>794</v>
      </c>
      <c r="D12" s="1">
        <f t="shared" si="0"/>
        <v>55.580000000000005</v>
      </c>
      <c r="E12" s="1">
        <v>0.54</v>
      </c>
      <c r="F12" s="1">
        <f t="shared" si="3"/>
        <v>6.8010075566750632E-4</v>
      </c>
      <c r="G12" s="1">
        <f t="shared" si="1"/>
        <v>30.013200000000005</v>
      </c>
      <c r="H12" s="1">
        <f t="shared" si="2"/>
        <v>26.455026455026452</v>
      </c>
    </row>
    <row r="13" spans="1:8">
      <c r="A13" s="1">
        <v>180</v>
      </c>
      <c r="B13" s="1" t="s">
        <v>14</v>
      </c>
      <c r="C13" s="1">
        <v>921</v>
      </c>
      <c r="D13" s="1">
        <f t="shared" si="0"/>
        <v>64.470000000000013</v>
      </c>
      <c r="E13" s="1">
        <v>0.6</v>
      </c>
      <c r="F13" s="1">
        <f t="shared" si="3"/>
        <v>6.5146579804560263E-4</v>
      </c>
      <c r="G13" s="1">
        <f t="shared" si="1"/>
        <v>38.682000000000009</v>
      </c>
      <c r="H13" s="1">
        <f t="shared" si="2"/>
        <v>23.809523809523803</v>
      </c>
    </row>
    <row r="14" spans="1:8">
      <c r="A14" s="1">
        <v>210</v>
      </c>
      <c r="B14" s="1" t="s">
        <v>14</v>
      </c>
      <c r="C14" s="1">
        <v>1034</v>
      </c>
      <c r="D14" s="1">
        <f t="shared" si="0"/>
        <v>72.38000000000001</v>
      </c>
      <c r="E14" s="1">
        <v>0.66</v>
      </c>
      <c r="F14" s="1">
        <f t="shared" si="3"/>
        <v>6.3829787234042561E-4</v>
      </c>
      <c r="G14" s="1">
        <f t="shared" si="1"/>
        <v>47.770800000000008</v>
      </c>
      <c r="H14" s="1">
        <f t="shared" si="2"/>
        <v>21.64502164502164</v>
      </c>
    </row>
    <row r="15" spans="1:8">
      <c r="A15" s="1">
        <v>240</v>
      </c>
      <c r="B15" s="1" t="s">
        <v>14</v>
      </c>
      <c r="C15" s="1">
        <v>1147</v>
      </c>
      <c r="D15" s="1">
        <f t="shared" si="0"/>
        <v>80.290000000000006</v>
      </c>
      <c r="E15" s="1">
        <v>0.72</v>
      </c>
      <c r="F15" s="1">
        <f t="shared" si="3"/>
        <v>6.2772449869224057E-4</v>
      </c>
      <c r="G15" s="1">
        <f t="shared" si="1"/>
        <v>57.808800000000005</v>
      </c>
      <c r="H15" s="1">
        <f t="shared" si="2"/>
        <v>19.841269841269838</v>
      </c>
    </row>
    <row r="16" spans="1:8">
      <c r="A16" s="1">
        <v>270</v>
      </c>
      <c r="B16" s="1" t="s">
        <v>14</v>
      </c>
      <c r="C16" s="1">
        <v>1254</v>
      </c>
      <c r="D16" s="1">
        <f t="shared" si="0"/>
        <v>87.780000000000015</v>
      </c>
      <c r="E16" s="1">
        <v>0.78</v>
      </c>
      <c r="F16" s="1">
        <f t="shared" si="3"/>
        <v>6.2200956937799048E-4</v>
      </c>
      <c r="G16" s="1">
        <f t="shared" si="1"/>
        <v>68.468400000000017</v>
      </c>
      <c r="H16" s="1">
        <f t="shared" si="2"/>
        <v>18.31501831501831</v>
      </c>
    </row>
    <row r="17" spans="1:8">
      <c r="A17" s="1">
        <v>300</v>
      </c>
      <c r="B17" s="1" t="s">
        <v>14</v>
      </c>
      <c r="C17" s="1">
        <v>1352</v>
      </c>
      <c r="D17" s="1">
        <f t="shared" si="0"/>
        <v>94.640000000000015</v>
      </c>
      <c r="E17" s="1">
        <v>0.84</v>
      </c>
      <c r="F17" s="1">
        <f t="shared" si="3"/>
        <v>6.2130177514792902E-4</v>
      </c>
      <c r="G17" s="1">
        <f t="shared" si="1"/>
        <v>79.497600000000006</v>
      </c>
      <c r="H17" s="1">
        <f t="shared" si="2"/>
        <v>17.006802721088434</v>
      </c>
    </row>
    <row r="18" spans="1:8">
      <c r="A18" s="1">
        <v>330</v>
      </c>
      <c r="B18" s="1" t="s">
        <v>14</v>
      </c>
      <c r="C18" s="1">
        <v>1425</v>
      </c>
      <c r="D18" s="1">
        <f t="shared" si="0"/>
        <v>99.750000000000014</v>
      </c>
      <c r="E18" s="1">
        <v>0.9</v>
      </c>
      <c r="F18" s="1">
        <f t="shared" si="3"/>
        <v>6.3157894736842106E-4</v>
      </c>
      <c r="G18" s="1">
        <f t="shared" si="1"/>
        <v>89.77500000000002</v>
      </c>
      <c r="H18" s="1">
        <f t="shared" si="2"/>
        <v>15.87301587301587</v>
      </c>
    </row>
    <row r="19" spans="1:8">
      <c r="A19" s="1">
        <v>360</v>
      </c>
      <c r="B19" s="1" t="s">
        <v>14</v>
      </c>
      <c r="C19" s="1">
        <v>1537</v>
      </c>
      <c r="D19" s="1">
        <f t="shared" si="0"/>
        <v>107.59</v>
      </c>
      <c r="E19" s="1">
        <v>0.96</v>
      </c>
      <c r="F19" s="1">
        <f t="shared" si="3"/>
        <v>6.2459336369551067E-4</v>
      </c>
      <c r="G19" s="1">
        <f t="shared" si="1"/>
        <v>103.2864</v>
      </c>
      <c r="H19" s="1">
        <f t="shared" si="2"/>
        <v>14.880952380952381</v>
      </c>
    </row>
    <row r="20" spans="1:8">
      <c r="A20" s="1">
        <v>390</v>
      </c>
      <c r="B20" s="1" t="s">
        <v>14</v>
      </c>
      <c r="C20" s="1">
        <v>1640</v>
      </c>
      <c r="D20" s="1">
        <f t="shared" si="0"/>
        <v>114.80000000000001</v>
      </c>
      <c r="E20" s="1">
        <v>1.02</v>
      </c>
      <c r="F20" s="1">
        <f t="shared" si="3"/>
        <v>6.2195121951219513E-4</v>
      </c>
      <c r="G20" s="1">
        <f t="shared" si="1"/>
        <v>117.09600000000002</v>
      </c>
      <c r="H20" s="1">
        <f t="shared" si="2"/>
        <v>14.005602240896357</v>
      </c>
    </row>
    <row r="21" spans="1:8">
      <c r="A21" s="1">
        <v>420</v>
      </c>
      <c r="B21" s="1" t="s">
        <v>14</v>
      </c>
      <c r="C21" s="1">
        <v>1713</v>
      </c>
      <c r="D21" s="1">
        <f t="shared" si="0"/>
        <v>119.91000000000001</v>
      </c>
      <c r="E21" s="1">
        <v>1.08</v>
      </c>
      <c r="F21" s="1">
        <f t="shared" si="3"/>
        <v>6.3047285464098079E-4</v>
      </c>
      <c r="G21" s="1">
        <f t="shared" si="1"/>
        <v>129.50280000000001</v>
      </c>
      <c r="H21" s="1">
        <f t="shared" si="2"/>
        <v>13.227513227513226</v>
      </c>
    </row>
    <row r="22" spans="1:8">
      <c r="A22" s="1">
        <v>450</v>
      </c>
      <c r="B22" s="1" t="s">
        <v>14</v>
      </c>
      <c r="C22" s="1">
        <v>1772</v>
      </c>
      <c r="D22" s="1">
        <f t="shared" si="0"/>
        <v>124.04</v>
      </c>
      <c r="E22" s="1">
        <v>1.1399999999999999</v>
      </c>
      <c r="F22" s="1">
        <f t="shared" si="3"/>
        <v>6.4334085778781035E-4</v>
      </c>
      <c r="G22" s="1">
        <f t="shared" si="1"/>
        <v>141.40559999999999</v>
      </c>
      <c r="H22" s="1">
        <f t="shared" si="2"/>
        <v>12.531328320802006</v>
      </c>
    </row>
    <row r="23" spans="1:8">
      <c r="A23" s="1">
        <v>480</v>
      </c>
      <c r="B23" s="1" t="s">
        <v>14</v>
      </c>
      <c r="C23" s="1">
        <v>1866</v>
      </c>
      <c r="D23" s="1">
        <f t="shared" si="0"/>
        <v>130.62</v>
      </c>
      <c r="E23" s="1">
        <v>1.2</v>
      </c>
      <c r="F23" s="1">
        <f t="shared" si="3"/>
        <v>6.4308681672025725E-4</v>
      </c>
      <c r="G23" s="1">
        <f t="shared" si="1"/>
        <v>156.744</v>
      </c>
      <c r="H23" s="1">
        <f t="shared" si="2"/>
        <v>11.904761904761905</v>
      </c>
    </row>
    <row r="24" spans="1:8">
      <c r="A24" s="1">
        <v>510</v>
      </c>
      <c r="B24" s="1" t="s">
        <v>14</v>
      </c>
      <c r="C24" s="1">
        <v>1926</v>
      </c>
      <c r="D24" s="1">
        <f t="shared" si="0"/>
        <v>134.82000000000002</v>
      </c>
      <c r="E24" s="1">
        <v>1.26</v>
      </c>
      <c r="F24" s="1">
        <f t="shared" si="3"/>
        <v>6.5420560747663555E-4</v>
      </c>
      <c r="G24" s="1">
        <f t="shared" si="1"/>
        <v>169.87320000000003</v>
      </c>
      <c r="H24" s="1">
        <f t="shared" si="2"/>
        <v>11.337868480725621</v>
      </c>
    </row>
    <row r="25" spans="1:8">
      <c r="A25" s="1">
        <v>540</v>
      </c>
      <c r="B25" s="1" t="s">
        <v>14</v>
      </c>
      <c r="C25" s="1">
        <v>2021</v>
      </c>
      <c r="D25" s="1">
        <f t="shared" si="0"/>
        <v>141.47000000000003</v>
      </c>
      <c r="E25" s="1">
        <v>1.32</v>
      </c>
      <c r="F25" s="1">
        <f t="shared" si="3"/>
        <v>6.53142008906482E-4</v>
      </c>
      <c r="G25" s="1">
        <f t="shared" si="1"/>
        <v>186.74040000000005</v>
      </c>
      <c r="H25" s="1">
        <f t="shared" si="2"/>
        <v>10.82251082251082</v>
      </c>
    </row>
    <row r="26" spans="1:8">
      <c r="A26" s="1">
        <v>570</v>
      </c>
      <c r="B26" s="1" t="s">
        <v>14</v>
      </c>
      <c r="C26" s="1">
        <v>2113</v>
      </c>
      <c r="D26" s="1">
        <f t="shared" si="0"/>
        <v>147.91000000000003</v>
      </c>
      <c r="E26" s="1">
        <v>1.38</v>
      </c>
      <c r="F26" s="1">
        <f t="shared" si="3"/>
        <v>6.5309985802176993E-4</v>
      </c>
      <c r="G26" s="1">
        <f t="shared" si="1"/>
        <v>204.11580000000001</v>
      </c>
      <c r="H26" s="1">
        <f t="shared" si="2"/>
        <v>10.351966873706004</v>
      </c>
    </row>
    <row r="27" spans="1:8">
      <c r="A27" s="1">
        <v>600</v>
      </c>
      <c r="B27" s="1" t="s">
        <v>14</v>
      </c>
      <c r="C27" s="1">
        <v>2161</v>
      </c>
      <c r="D27" s="1">
        <f t="shared" si="0"/>
        <v>151.27000000000001</v>
      </c>
      <c r="E27" s="1">
        <v>1.44</v>
      </c>
      <c r="F27" s="1">
        <f t="shared" si="3"/>
        <v>6.6635816751503931E-4</v>
      </c>
      <c r="G27" s="1">
        <f t="shared" si="1"/>
        <v>217.8288</v>
      </c>
      <c r="H27" s="1">
        <f t="shared" si="2"/>
        <v>9.9206349206349209</v>
      </c>
    </row>
    <row r="28" spans="1:8">
      <c r="A28" s="1">
        <v>630</v>
      </c>
      <c r="B28" s="1" t="s">
        <v>14</v>
      </c>
      <c r="C28" s="1">
        <v>2230</v>
      </c>
      <c r="D28" s="1">
        <f t="shared" si="0"/>
        <v>156.10000000000002</v>
      </c>
      <c r="E28" s="1">
        <v>1.5</v>
      </c>
      <c r="F28" s="1">
        <f t="shared" si="3"/>
        <v>6.7264573991031393E-4</v>
      </c>
      <c r="G28" s="1">
        <f t="shared" si="1"/>
        <v>234.15000000000003</v>
      </c>
      <c r="H28" s="1">
        <f t="shared" si="2"/>
        <v>9.5238095238095219</v>
      </c>
    </row>
    <row r="29" spans="1:8">
      <c r="A29" s="1">
        <v>660</v>
      </c>
      <c r="B29" s="1" t="s">
        <v>14</v>
      </c>
      <c r="C29" s="1">
        <v>2268</v>
      </c>
      <c r="D29" s="1">
        <f t="shared" si="0"/>
        <v>158.76000000000002</v>
      </c>
      <c r="E29" s="1">
        <v>1.56</v>
      </c>
      <c r="F29" s="1">
        <f t="shared" si="3"/>
        <v>6.8783068783068787E-4</v>
      </c>
      <c r="G29" s="1">
        <f t="shared" si="1"/>
        <v>247.66560000000004</v>
      </c>
      <c r="H29" s="1">
        <f t="shared" si="2"/>
        <v>9.1575091575091552</v>
      </c>
    </row>
    <row r="30" spans="1:8">
      <c r="A30" s="1">
        <v>690</v>
      </c>
      <c r="B30" s="1" t="s">
        <v>14</v>
      </c>
      <c r="C30" s="1">
        <v>2366</v>
      </c>
      <c r="D30" s="1">
        <f t="shared" si="0"/>
        <v>165.62</v>
      </c>
      <c r="E30" s="1">
        <v>1.62</v>
      </c>
      <c r="F30" s="1">
        <f t="shared" si="3"/>
        <v>6.8469991546914633E-4</v>
      </c>
      <c r="G30" s="1">
        <f t="shared" si="1"/>
        <v>268.30440000000004</v>
      </c>
      <c r="H30" s="1">
        <f t="shared" si="2"/>
        <v>8.8183421516754841</v>
      </c>
    </row>
    <row r="31" spans="1:8">
      <c r="A31" s="1">
        <v>720</v>
      </c>
      <c r="B31" s="1" t="s">
        <v>14</v>
      </c>
      <c r="C31" s="1">
        <v>2444</v>
      </c>
      <c r="D31" s="1">
        <f t="shared" si="0"/>
        <v>171.08</v>
      </c>
      <c r="E31" s="1">
        <v>1.68</v>
      </c>
      <c r="F31" s="1">
        <f t="shared" si="3"/>
        <v>6.8739770867430443E-4</v>
      </c>
      <c r="G31" s="1">
        <f t="shared" si="1"/>
        <v>287.4144</v>
      </c>
      <c r="H31" s="1">
        <f t="shared" si="2"/>
        <v>8.5034013605442169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7" workbookViewId="0">
      <selection activeCell="I33" sqref="I33"/>
    </sheetView>
  </sheetViews>
  <sheetFormatPr defaultRowHeight="15"/>
  <cols>
    <col min="1" max="1" width="24.5703125" customWidth="1"/>
    <col min="2" max="2" width="14.140625" style="1" bestFit="1" customWidth="1"/>
    <col min="3" max="3" width="16" style="1" bestFit="1" customWidth="1"/>
    <col min="4" max="4" width="27.28515625" bestFit="1" customWidth="1"/>
    <col min="5" max="5" width="11.5703125" style="1" bestFit="1" customWidth="1"/>
  </cols>
  <sheetData>
    <row r="1" spans="1:8">
      <c r="A1" t="s">
        <v>1</v>
      </c>
      <c r="B1" s="1" t="s">
        <v>15</v>
      </c>
      <c r="C1" s="1" t="s">
        <v>6</v>
      </c>
      <c r="D1" s="1" t="s">
        <v>20</v>
      </c>
      <c r="E1" s="1" t="s">
        <v>21</v>
      </c>
    </row>
    <row r="2" spans="1:8">
      <c r="A2" t="s">
        <v>2</v>
      </c>
      <c r="B2" s="1">
        <v>30</v>
      </c>
      <c r="C2" s="1" t="s">
        <v>3</v>
      </c>
    </row>
    <row r="3" spans="1:8">
      <c r="A3" t="s">
        <v>8</v>
      </c>
      <c r="B3" s="1">
        <v>44</v>
      </c>
      <c r="C3" s="1" t="s">
        <v>4</v>
      </c>
    </row>
    <row r="4" spans="1:8">
      <c r="A4" t="s">
        <v>0</v>
      </c>
      <c r="B4" s="1">
        <v>50600</v>
      </c>
      <c r="C4" s="1" t="s">
        <v>5</v>
      </c>
    </row>
    <row r="5" spans="1:8">
      <c r="A5" t="s">
        <v>17</v>
      </c>
      <c r="B5" s="1">
        <v>6.25</v>
      </c>
      <c r="C5" s="1" t="s">
        <v>7</v>
      </c>
    </row>
    <row r="7" spans="1:8">
      <c r="A7" s="2" t="s">
        <v>18</v>
      </c>
      <c r="B7" s="2" t="s">
        <v>13</v>
      </c>
      <c r="C7" s="2" t="s">
        <v>19</v>
      </c>
      <c r="D7" s="2" t="s">
        <v>12</v>
      </c>
      <c r="E7" s="2" t="s">
        <v>11</v>
      </c>
      <c r="F7" s="2" t="s">
        <v>16</v>
      </c>
      <c r="G7" s="2" t="s">
        <v>9</v>
      </c>
      <c r="H7" s="2" t="s">
        <v>10</v>
      </c>
    </row>
    <row r="8" spans="1:8">
      <c r="A8" s="1">
        <v>30</v>
      </c>
      <c r="B8" s="1" t="s">
        <v>14</v>
      </c>
      <c r="C8" s="1">
        <v>196</v>
      </c>
      <c r="D8" s="1">
        <f>C8*0.14/2</f>
        <v>13.72</v>
      </c>
      <c r="E8" s="1">
        <v>0.3</v>
      </c>
      <c r="F8" s="1">
        <f>E8/C8</f>
        <v>1.5306122448979591E-3</v>
      </c>
      <c r="G8" s="1">
        <f>D8*E8</f>
        <v>4.1159999999999997</v>
      </c>
      <c r="H8" s="1">
        <f>C8/G8</f>
        <v>47.61904761904762</v>
      </c>
    </row>
    <row r="9" spans="1:8">
      <c r="A9" s="1">
        <v>60</v>
      </c>
      <c r="B9" s="1" t="s">
        <v>14</v>
      </c>
      <c r="C9" s="1">
        <v>369</v>
      </c>
      <c r="D9" s="1">
        <f t="shared" ref="D9:D46" si="0">C9*0.14/2</f>
        <v>25.830000000000002</v>
      </c>
      <c r="E9" s="1">
        <v>0.36</v>
      </c>
      <c r="F9" s="1">
        <f>E9/C9</f>
        <v>9.7560975609756097E-4</v>
      </c>
      <c r="G9" s="1">
        <f t="shared" ref="G9:G46" si="1">D9*E9</f>
        <v>9.2988</v>
      </c>
      <c r="H9" s="1">
        <f t="shared" ref="H9:H46" si="2">C9/G9</f>
        <v>39.682539682539684</v>
      </c>
    </row>
    <row r="10" spans="1:8">
      <c r="A10" s="1">
        <v>90</v>
      </c>
      <c r="B10" s="1" t="s">
        <v>14</v>
      </c>
      <c r="C10" s="1">
        <v>532</v>
      </c>
      <c r="D10" s="1">
        <f t="shared" si="0"/>
        <v>37.24</v>
      </c>
      <c r="E10" s="1">
        <v>0.42</v>
      </c>
      <c r="F10" s="1">
        <f t="shared" ref="F10:F46" si="3">E10/C10</f>
        <v>7.894736842105263E-4</v>
      </c>
      <c r="G10" s="1">
        <f t="shared" si="1"/>
        <v>15.6408</v>
      </c>
      <c r="H10" s="1">
        <f t="shared" si="2"/>
        <v>34.013605442176868</v>
      </c>
    </row>
    <row r="11" spans="1:8">
      <c r="A11" s="1">
        <v>120</v>
      </c>
      <c r="B11" s="1" t="s">
        <v>14</v>
      </c>
      <c r="C11" s="1">
        <v>664</v>
      </c>
      <c r="D11" s="1">
        <f t="shared" si="0"/>
        <v>46.480000000000004</v>
      </c>
      <c r="E11" s="1">
        <v>0.48</v>
      </c>
      <c r="F11" s="1">
        <f t="shared" si="3"/>
        <v>7.2289156626506026E-4</v>
      </c>
      <c r="G11" s="1">
        <f t="shared" si="1"/>
        <v>22.310400000000001</v>
      </c>
      <c r="H11" s="1">
        <f t="shared" si="2"/>
        <v>29.761904761904759</v>
      </c>
    </row>
    <row r="12" spans="1:8">
      <c r="A12" s="1"/>
      <c r="B12" s="1" t="s">
        <v>22</v>
      </c>
      <c r="C12" s="1">
        <v>664</v>
      </c>
      <c r="D12" s="1">
        <f t="shared" si="0"/>
        <v>46.480000000000004</v>
      </c>
      <c r="E12" s="1">
        <f>A11*1.5/1000+0.24</f>
        <v>0.42</v>
      </c>
      <c r="F12" s="1">
        <f t="shared" si="3"/>
        <v>6.3253012048192767E-4</v>
      </c>
      <c r="G12" s="1">
        <f t="shared" si="1"/>
        <v>19.521599999999999</v>
      </c>
      <c r="H12" s="1">
        <f t="shared" si="2"/>
        <v>34.013605442176875</v>
      </c>
    </row>
    <row r="13" spans="1:8">
      <c r="A13" s="1">
        <v>150</v>
      </c>
      <c r="B13" s="1" t="s">
        <v>14</v>
      </c>
      <c r="C13" s="1">
        <v>794</v>
      </c>
      <c r="D13" s="1">
        <f t="shared" si="0"/>
        <v>55.580000000000005</v>
      </c>
      <c r="E13" s="1">
        <v>0.54</v>
      </c>
      <c r="F13" s="1">
        <f t="shared" si="3"/>
        <v>6.8010075566750632E-4</v>
      </c>
      <c r="G13" s="1">
        <f t="shared" si="1"/>
        <v>30.013200000000005</v>
      </c>
      <c r="H13" s="1">
        <f t="shared" si="2"/>
        <v>26.455026455026452</v>
      </c>
    </row>
    <row r="14" spans="1:8">
      <c r="A14" s="1"/>
      <c r="B14" s="3" t="s">
        <v>23</v>
      </c>
      <c r="C14" s="1">
        <v>794</v>
      </c>
      <c r="D14" s="1">
        <f t="shared" si="0"/>
        <v>55.580000000000005</v>
      </c>
      <c r="E14" s="1">
        <f>A13*6/5000+0.24</f>
        <v>0.42</v>
      </c>
      <c r="F14" s="1">
        <f t="shared" si="3"/>
        <v>5.2896725440806046E-4</v>
      </c>
      <c r="G14" s="1">
        <f t="shared" si="1"/>
        <v>23.343600000000002</v>
      </c>
      <c r="H14" s="1">
        <f t="shared" si="2"/>
        <v>34.013605442176868</v>
      </c>
    </row>
    <row r="15" spans="1:8">
      <c r="A15" s="1">
        <v>180</v>
      </c>
      <c r="B15" s="1" t="s">
        <v>14</v>
      </c>
      <c r="C15" s="1">
        <v>921</v>
      </c>
      <c r="D15" s="1">
        <f>C15*0.14/2</f>
        <v>64.470000000000013</v>
      </c>
      <c r="E15" s="1">
        <v>0.6</v>
      </c>
      <c r="F15" s="1">
        <f t="shared" si="3"/>
        <v>6.5146579804560263E-4</v>
      </c>
      <c r="G15" s="1">
        <f t="shared" si="1"/>
        <v>38.682000000000009</v>
      </c>
      <c r="H15" s="1">
        <f t="shared" si="2"/>
        <v>23.809523809523803</v>
      </c>
    </row>
    <row r="16" spans="1:8">
      <c r="A16" s="1">
        <v>210</v>
      </c>
      <c r="B16" s="1" t="s">
        <v>14</v>
      </c>
      <c r="C16" s="1">
        <v>1034</v>
      </c>
      <c r="D16" s="1">
        <f t="shared" si="0"/>
        <v>72.38000000000001</v>
      </c>
      <c r="E16" s="1">
        <v>0.66</v>
      </c>
      <c r="F16" s="1">
        <f t="shared" si="3"/>
        <v>6.3829787234042561E-4</v>
      </c>
      <c r="G16" s="1">
        <f t="shared" si="1"/>
        <v>47.770800000000008</v>
      </c>
      <c r="H16" s="1">
        <f t="shared" si="2"/>
        <v>21.64502164502164</v>
      </c>
    </row>
    <row r="17" spans="1:8">
      <c r="A17" s="1"/>
      <c r="B17" s="1" t="s">
        <v>24</v>
      </c>
      <c r="C17" s="1">
        <v>1034</v>
      </c>
      <c r="D17" s="1">
        <f t="shared" si="0"/>
        <v>72.38000000000001</v>
      </c>
      <c r="E17" s="1">
        <f>0.24+A16*8/7000</f>
        <v>0.48</v>
      </c>
      <c r="F17" s="1">
        <f t="shared" si="3"/>
        <v>4.6421663442940039E-4</v>
      </c>
      <c r="G17" s="1">
        <f t="shared" si="1"/>
        <v>34.742400000000004</v>
      </c>
      <c r="H17" s="1">
        <f t="shared" si="2"/>
        <v>29.761904761904759</v>
      </c>
    </row>
    <row r="18" spans="1:8">
      <c r="A18" s="1">
        <v>240</v>
      </c>
      <c r="B18" s="1" t="s">
        <v>14</v>
      </c>
      <c r="C18" s="1">
        <v>1147</v>
      </c>
      <c r="D18" s="1">
        <f t="shared" si="0"/>
        <v>80.290000000000006</v>
      </c>
      <c r="E18" s="1">
        <v>0.72</v>
      </c>
      <c r="F18" s="1">
        <f t="shared" si="3"/>
        <v>6.2772449869224057E-4</v>
      </c>
      <c r="G18" s="1">
        <f t="shared" si="1"/>
        <v>57.808800000000005</v>
      </c>
      <c r="H18" s="1">
        <f t="shared" si="2"/>
        <v>19.841269841269838</v>
      </c>
    </row>
    <row r="19" spans="1:8">
      <c r="A19" s="1"/>
      <c r="B19" s="1" t="s">
        <v>22</v>
      </c>
      <c r="C19" s="1">
        <v>1147</v>
      </c>
      <c r="D19" s="1">
        <f t="shared" ref="D19" si="4">C19*0.14/2</f>
        <v>80.290000000000006</v>
      </c>
      <c r="E19" s="1">
        <f>A18*1.5/1000+0.24</f>
        <v>0.6</v>
      </c>
      <c r="F19" s="1">
        <f t="shared" ref="F19" si="5">E19/C19</f>
        <v>5.2310374891020048E-4</v>
      </c>
      <c r="G19" s="1">
        <f t="shared" ref="G19" si="6">D19*E19</f>
        <v>48.173999999999999</v>
      </c>
      <c r="H19" s="1">
        <f t="shared" ref="H19" si="7">C19/G19</f>
        <v>23.80952380952381</v>
      </c>
    </row>
    <row r="20" spans="1:8">
      <c r="A20" s="1">
        <v>270</v>
      </c>
      <c r="B20" s="1" t="s">
        <v>14</v>
      </c>
      <c r="C20" s="1">
        <v>1254</v>
      </c>
      <c r="D20" s="1">
        <f t="shared" si="0"/>
        <v>87.780000000000015</v>
      </c>
      <c r="E20" s="1">
        <v>0.78</v>
      </c>
      <c r="F20" s="1">
        <f t="shared" si="3"/>
        <v>6.2200956937799048E-4</v>
      </c>
      <c r="G20" s="1">
        <f t="shared" si="1"/>
        <v>68.468400000000017</v>
      </c>
      <c r="H20" s="1">
        <f t="shared" si="2"/>
        <v>18.31501831501831</v>
      </c>
    </row>
    <row r="21" spans="1:8">
      <c r="A21" s="1"/>
      <c r="B21" s="1" t="s">
        <v>25</v>
      </c>
      <c r="C21" s="1">
        <v>1254</v>
      </c>
      <c r="D21" s="1">
        <f t="shared" si="0"/>
        <v>87.780000000000015</v>
      </c>
      <c r="E21" s="1">
        <f>0.24+10*A20/9000</f>
        <v>0.54</v>
      </c>
      <c r="F21" s="1">
        <f t="shared" si="3"/>
        <v>4.3062200956937803E-4</v>
      </c>
      <c r="G21" s="1">
        <f t="shared" si="1"/>
        <v>47.40120000000001</v>
      </c>
      <c r="H21" s="1">
        <f t="shared" si="2"/>
        <v>26.455026455026449</v>
      </c>
    </row>
    <row r="22" spans="1:8">
      <c r="A22" s="1">
        <v>300</v>
      </c>
      <c r="B22" s="1" t="s">
        <v>14</v>
      </c>
      <c r="C22" s="1">
        <v>1352</v>
      </c>
      <c r="D22" s="1">
        <f t="shared" si="0"/>
        <v>94.640000000000015</v>
      </c>
      <c r="E22" s="1">
        <v>0.84</v>
      </c>
      <c r="F22" s="1">
        <f t="shared" si="3"/>
        <v>6.2130177514792902E-4</v>
      </c>
      <c r="G22" s="1">
        <f t="shared" si="1"/>
        <v>79.497600000000006</v>
      </c>
      <c r="H22" s="1">
        <f t="shared" si="2"/>
        <v>17.006802721088434</v>
      </c>
    </row>
    <row r="23" spans="1:8">
      <c r="A23" s="1"/>
      <c r="B23" s="3" t="s">
        <v>23</v>
      </c>
      <c r="C23" s="1">
        <v>1352</v>
      </c>
      <c r="D23" s="1">
        <f t="shared" ref="D23" si="8">C23*0.14/2</f>
        <v>94.640000000000015</v>
      </c>
      <c r="E23" s="1">
        <f>A22*6/5000+0.24</f>
        <v>0.6</v>
      </c>
      <c r="F23" s="1">
        <f t="shared" ref="F23" si="9">E23/C23</f>
        <v>4.4378698224852069E-4</v>
      </c>
      <c r="G23" s="1">
        <f t="shared" ref="G23" si="10">D23*E23</f>
        <v>56.784000000000006</v>
      </c>
      <c r="H23" s="1">
        <f t="shared" ref="H23" si="11">C23/G23</f>
        <v>23.809523809523807</v>
      </c>
    </row>
    <row r="24" spans="1:8">
      <c r="A24" s="1">
        <v>330</v>
      </c>
      <c r="B24" s="1" t="s">
        <v>14</v>
      </c>
      <c r="C24" s="1">
        <v>1425</v>
      </c>
      <c r="D24" s="1">
        <f t="shared" si="0"/>
        <v>99.750000000000014</v>
      </c>
      <c r="E24" s="1">
        <v>0.9</v>
      </c>
      <c r="F24" s="1">
        <f t="shared" si="3"/>
        <v>6.3157894736842106E-4</v>
      </c>
      <c r="G24" s="1">
        <f t="shared" si="1"/>
        <v>89.77500000000002</v>
      </c>
      <c r="H24" s="1">
        <f t="shared" si="2"/>
        <v>15.87301587301587</v>
      </c>
    </row>
    <row r="25" spans="1:8">
      <c r="A25" s="1">
        <v>360</v>
      </c>
      <c r="B25" s="1" t="s">
        <v>14</v>
      </c>
      <c r="C25" s="1">
        <v>1537</v>
      </c>
      <c r="D25" s="1">
        <f t="shared" si="0"/>
        <v>107.59</v>
      </c>
      <c r="E25" s="1">
        <v>0.96</v>
      </c>
      <c r="F25" s="1">
        <f t="shared" si="3"/>
        <v>6.2459336369551067E-4</v>
      </c>
      <c r="G25" s="1">
        <f t="shared" si="1"/>
        <v>103.2864</v>
      </c>
      <c r="H25" s="1">
        <f t="shared" si="2"/>
        <v>14.880952380952381</v>
      </c>
    </row>
    <row r="26" spans="1:8">
      <c r="A26" s="1"/>
      <c r="B26" s="1" t="s">
        <v>22</v>
      </c>
      <c r="C26" s="1">
        <v>1537</v>
      </c>
      <c r="D26" s="1">
        <f t="shared" si="0"/>
        <v>107.59</v>
      </c>
      <c r="E26" s="1">
        <f>A25*1.5/1000+0.24</f>
        <v>0.78</v>
      </c>
      <c r="F26" s="1">
        <f t="shared" si="3"/>
        <v>5.0748210800260248E-4</v>
      </c>
      <c r="G26" s="1">
        <f t="shared" si="1"/>
        <v>83.920200000000008</v>
      </c>
      <c r="H26" s="1">
        <f t="shared" si="2"/>
        <v>18.315018315018314</v>
      </c>
    </row>
    <row r="27" spans="1:8">
      <c r="A27" s="1">
        <v>390</v>
      </c>
      <c r="B27" s="1" t="s">
        <v>14</v>
      </c>
      <c r="C27" s="1">
        <v>1640</v>
      </c>
      <c r="D27" s="1">
        <f t="shared" si="0"/>
        <v>114.80000000000001</v>
      </c>
      <c r="E27" s="1">
        <v>1.02</v>
      </c>
      <c r="F27" s="1">
        <f t="shared" si="3"/>
        <v>6.2195121951219513E-4</v>
      </c>
      <c r="G27" s="1">
        <f t="shared" si="1"/>
        <v>117.09600000000002</v>
      </c>
      <c r="H27" s="1">
        <f t="shared" si="2"/>
        <v>14.005602240896357</v>
      </c>
    </row>
    <row r="28" spans="1:8">
      <c r="A28" s="1">
        <v>420</v>
      </c>
      <c r="B28" s="1" t="s">
        <v>14</v>
      </c>
      <c r="C28" s="1">
        <v>1713</v>
      </c>
      <c r="D28" s="1">
        <f t="shared" si="0"/>
        <v>119.91000000000001</v>
      </c>
      <c r="E28" s="1">
        <v>1.08</v>
      </c>
      <c r="F28" s="1">
        <f t="shared" si="3"/>
        <v>6.3047285464098079E-4</v>
      </c>
      <c r="G28" s="1">
        <f t="shared" si="1"/>
        <v>129.50280000000001</v>
      </c>
      <c r="H28" s="1">
        <f t="shared" si="2"/>
        <v>13.227513227513226</v>
      </c>
    </row>
    <row r="29" spans="1:8">
      <c r="A29" s="1"/>
      <c r="B29" s="1" t="s">
        <v>24</v>
      </c>
      <c r="C29" s="1">
        <v>1713</v>
      </c>
      <c r="D29" s="1">
        <f t="shared" ref="D29" si="12">C29*0.14/2</f>
        <v>119.91000000000001</v>
      </c>
      <c r="E29" s="1">
        <f>0.24+A28*8/7000</f>
        <v>0.72</v>
      </c>
      <c r="F29" s="1">
        <f t="shared" ref="F29" si="13">E29/C29</f>
        <v>4.2031523642732047E-4</v>
      </c>
      <c r="G29" s="1">
        <f t="shared" ref="G29" si="14">D29*E29</f>
        <v>86.3352</v>
      </c>
      <c r="H29" s="1">
        <f t="shared" ref="H29" si="15">C29/G29</f>
        <v>19.841269841269842</v>
      </c>
    </row>
    <row r="30" spans="1:8">
      <c r="A30" s="1">
        <v>450</v>
      </c>
      <c r="B30" s="1" t="s">
        <v>14</v>
      </c>
      <c r="C30" s="1">
        <v>1772</v>
      </c>
      <c r="D30" s="1">
        <f t="shared" si="0"/>
        <v>124.04</v>
      </c>
      <c r="E30" s="1">
        <v>1.1399999999999999</v>
      </c>
      <c r="F30" s="1">
        <f t="shared" si="3"/>
        <v>6.4334085778781035E-4</v>
      </c>
      <c r="G30" s="1">
        <f t="shared" si="1"/>
        <v>141.40559999999999</v>
      </c>
      <c r="H30" s="1">
        <f t="shared" si="2"/>
        <v>12.531328320802006</v>
      </c>
    </row>
    <row r="31" spans="1:8">
      <c r="A31" s="1"/>
      <c r="B31" s="3" t="s">
        <v>23</v>
      </c>
      <c r="C31" s="1">
        <v>1772</v>
      </c>
      <c r="D31" s="1">
        <f t="shared" si="0"/>
        <v>124.04</v>
      </c>
      <c r="E31" s="1">
        <f>A30*6/5000+0.24</f>
        <v>0.78</v>
      </c>
      <c r="F31" s="1">
        <f t="shared" si="3"/>
        <v>4.4018058690744921E-4</v>
      </c>
      <c r="G31" s="1">
        <f t="shared" si="1"/>
        <v>96.751200000000011</v>
      </c>
      <c r="H31" s="1">
        <f t="shared" si="2"/>
        <v>18.315018315018314</v>
      </c>
    </row>
    <row r="32" spans="1:8">
      <c r="A32" s="1">
        <v>480</v>
      </c>
      <c r="B32" s="1" t="s">
        <v>14</v>
      </c>
      <c r="C32" s="1">
        <v>1866</v>
      </c>
      <c r="D32" s="1">
        <f t="shared" si="0"/>
        <v>130.62</v>
      </c>
      <c r="E32" s="1">
        <v>1.2</v>
      </c>
      <c r="F32" s="1">
        <f t="shared" si="3"/>
        <v>6.4308681672025725E-4</v>
      </c>
      <c r="G32" s="1">
        <f t="shared" si="1"/>
        <v>156.744</v>
      </c>
      <c r="H32" s="1">
        <f t="shared" si="2"/>
        <v>11.904761904761905</v>
      </c>
    </row>
    <row r="33" spans="1:8">
      <c r="A33" s="1"/>
      <c r="B33" s="1" t="s">
        <v>22</v>
      </c>
      <c r="C33" s="1">
        <v>1866</v>
      </c>
      <c r="D33" s="1">
        <f t="shared" ref="D33" si="16">C33*0.14/2</f>
        <v>130.62</v>
      </c>
      <c r="E33" s="1">
        <f>A32*1.5/1000+0.24</f>
        <v>0.96</v>
      </c>
      <c r="F33" s="1">
        <f t="shared" ref="F33" si="17">E33/C33</f>
        <v>5.1446945337620576E-4</v>
      </c>
      <c r="G33" s="1">
        <f t="shared" ref="G33" si="18">D33*E33</f>
        <v>125.3952</v>
      </c>
      <c r="H33" s="1">
        <f t="shared" ref="H33" si="19">C33/G33</f>
        <v>14.880952380952381</v>
      </c>
    </row>
    <row r="34" spans="1:8">
      <c r="A34" s="1">
        <v>510</v>
      </c>
      <c r="B34" s="1" t="s">
        <v>14</v>
      </c>
      <c r="C34" s="1">
        <v>1926</v>
      </c>
      <c r="D34" s="1">
        <f t="shared" si="0"/>
        <v>134.82000000000002</v>
      </c>
      <c r="E34" s="1">
        <v>1.26</v>
      </c>
      <c r="F34" s="1">
        <f t="shared" si="3"/>
        <v>6.5420560747663555E-4</v>
      </c>
      <c r="G34" s="1">
        <f t="shared" si="1"/>
        <v>169.87320000000003</v>
      </c>
      <c r="H34" s="1">
        <f t="shared" si="2"/>
        <v>11.337868480725621</v>
      </c>
    </row>
    <row r="35" spans="1:8">
      <c r="A35" s="1">
        <v>540</v>
      </c>
      <c r="B35" s="1" t="s">
        <v>14</v>
      </c>
      <c r="C35" s="1">
        <v>2021</v>
      </c>
      <c r="D35" s="1">
        <f t="shared" si="0"/>
        <v>141.47000000000003</v>
      </c>
      <c r="E35" s="1">
        <v>1.32</v>
      </c>
      <c r="F35" s="1">
        <f t="shared" si="3"/>
        <v>6.53142008906482E-4</v>
      </c>
      <c r="G35" s="1">
        <f t="shared" si="1"/>
        <v>186.74040000000005</v>
      </c>
      <c r="H35" s="1">
        <f t="shared" si="2"/>
        <v>10.82251082251082</v>
      </c>
    </row>
    <row r="36" spans="1:8">
      <c r="A36" s="1"/>
      <c r="B36" s="1" t="s">
        <v>25</v>
      </c>
      <c r="C36" s="1">
        <v>2021</v>
      </c>
      <c r="D36" s="1">
        <f t="shared" ref="D36" si="20">C36*0.14/2</f>
        <v>141.47000000000003</v>
      </c>
      <c r="E36" s="1">
        <f>0.24+10*A35/9000</f>
        <v>0.84</v>
      </c>
      <c r="F36" s="1">
        <f t="shared" ref="F36" si="21">E36/C36</f>
        <v>4.156358238495794E-4</v>
      </c>
      <c r="G36" s="1">
        <f t="shared" ref="G36" si="22">D36*E36</f>
        <v>118.83480000000002</v>
      </c>
      <c r="H36" s="1">
        <f t="shared" ref="H36" si="23">C36/G36</f>
        <v>17.006802721088434</v>
      </c>
    </row>
    <row r="37" spans="1:8">
      <c r="A37" s="1">
        <v>570</v>
      </c>
      <c r="B37" s="1" t="s">
        <v>14</v>
      </c>
      <c r="C37" s="1">
        <v>2113</v>
      </c>
      <c r="D37" s="1">
        <f t="shared" si="0"/>
        <v>147.91000000000003</v>
      </c>
      <c r="E37" s="1">
        <v>1.38</v>
      </c>
      <c r="F37" s="1">
        <f t="shared" si="3"/>
        <v>6.5309985802176993E-4</v>
      </c>
      <c r="G37" s="1">
        <f t="shared" si="1"/>
        <v>204.11580000000001</v>
      </c>
      <c r="H37" s="1">
        <f t="shared" si="2"/>
        <v>10.351966873706004</v>
      </c>
    </row>
    <row r="38" spans="1:8">
      <c r="A38" s="1">
        <v>600</v>
      </c>
      <c r="B38" s="1" t="s">
        <v>14</v>
      </c>
      <c r="C38" s="1">
        <v>2161</v>
      </c>
      <c r="D38" s="1">
        <f t="shared" si="0"/>
        <v>151.27000000000001</v>
      </c>
      <c r="E38" s="1">
        <v>1.44</v>
      </c>
      <c r="F38" s="1">
        <f t="shared" si="3"/>
        <v>6.6635816751503931E-4</v>
      </c>
      <c r="G38" s="1">
        <f t="shared" si="1"/>
        <v>217.8288</v>
      </c>
      <c r="H38" s="1">
        <f t="shared" si="2"/>
        <v>9.9206349206349209</v>
      </c>
    </row>
    <row r="39" spans="1:8">
      <c r="A39" s="1"/>
      <c r="B39" s="3" t="s">
        <v>23</v>
      </c>
      <c r="C39" s="1">
        <v>2161</v>
      </c>
      <c r="D39" s="1">
        <f t="shared" si="0"/>
        <v>151.27000000000001</v>
      </c>
      <c r="E39" s="1">
        <f>A38*6/5000+0.24</f>
        <v>0.96</v>
      </c>
      <c r="F39" s="1">
        <f t="shared" ref="F39" si="24">E39/C39</f>
        <v>4.4423877834335956E-4</v>
      </c>
      <c r="G39" s="1">
        <f t="shared" ref="G39" si="25">D39*E39</f>
        <v>145.2192</v>
      </c>
      <c r="H39" s="1">
        <f t="shared" ref="H39" si="26">C39/G39</f>
        <v>14.880952380952381</v>
      </c>
    </row>
    <row r="40" spans="1:8">
      <c r="A40" s="1"/>
      <c r="B40" s="1" t="s">
        <v>22</v>
      </c>
      <c r="C40" s="1">
        <v>2161</v>
      </c>
      <c r="D40" s="1">
        <f t="shared" ref="D40" si="27">C40*0.14/2</f>
        <v>151.27000000000001</v>
      </c>
      <c r="E40" s="1">
        <f>A38*1.5/1000+0.24</f>
        <v>1.1400000000000001</v>
      </c>
      <c r="F40" s="1">
        <f t="shared" ref="F40" si="28">E40/C40</f>
        <v>5.2753354928273958E-4</v>
      </c>
      <c r="G40" s="1">
        <f t="shared" ref="G40" si="29">D40*E40</f>
        <v>172.44780000000003</v>
      </c>
      <c r="H40" s="1">
        <f t="shared" ref="H40" si="30">C40/G40</f>
        <v>12.531328320802002</v>
      </c>
    </row>
    <row r="41" spans="1:8">
      <c r="A41" s="1">
        <v>630</v>
      </c>
      <c r="B41" s="1" t="s">
        <v>14</v>
      </c>
      <c r="C41" s="1">
        <v>2230</v>
      </c>
      <c r="D41" s="1">
        <f t="shared" si="0"/>
        <v>156.10000000000002</v>
      </c>
      <c r="E41" s="1">
        <v>1.5</v>
      </c>
      <c r="F41" s="1">
        <f t="shared" si="3"/>
        <v>6.7264573991031393E-4</v>
      </c>
      <c r="G41" s="1">
        <f t="shared" si="1"/>
        <v>234.15000000000003</v>
      </c>
      <c r="H41" s="1">
        <f t="shared" si="2"/>
        <v>9.5238095238095219</v>
      </c>
    </row>
    <row r="42" spans="1:8">
      <c r="A42" s="1"/>
      <c r="B42" s="1" t="s">
        <v>24</v>
      </c>
      <c r="C42" s="1">
        <v>2230</v>
      </c>
      <c r="D42" s="1">
        <f t="shared" ref="D42" si="31">C42*0.14/2</f>
        <v>156.10000000000002</v>
      </c>
      <c r="E42" s="1">
        <f>0.24+A41*8/7000</f>
        <v>0.96</v>
      </c>
      <c r="F42" s="1">
        <f t="shared" ref="F42" si="32">E42/C42</f>
        <v>4.304932735426009E-4</v>
      </c>
      <c r="G42" s="1">
        <f t="shared" ref="G42" si="33">D42*E42</f>
        <v>149.85600000000002</v>
      </c>
      <c r="H42" s="1">
        <f t="shared" ref="H42" si="34">C42/G42</f>
        <v>14.880952380952378</v>
      </c>
    </row>
    <row r="43" spans="1:8">
      <c r="A43" s="1">
        <v>660</v>
      </c>
      <c r="B43" s="1" t="s">
        <v>14</v>
      </c>
      <c r="C43" s="1">
        <v>2268</v>
      </c>
      <c r="D43" s="1">
        <f t="shared" si="0"/>
        <v>158.76000000000002</v>
      </c>
      <c r="E43" s="1">
        <v>1.56</v>
      </c>
      <c r="F43" s="1">
        <f t="shared" si="3"/>
        <v>6.8783068783068787E-4</v>
      </c>
      <c r="G43" s="1">
        <f t="shared" si="1"/>
        <v>247.66560000000004</v>
      </c>
      <c r="H43" s="1">
        <f t="shared" si="2"/>
        <v>9.1575091575091552</v>
      </c>
    </row>
    <row r="44" spans="1:8">
      <c r="A44" s="1">
        <v>690</v>
      </c>
      <c r="B44" s="1" t="s">
        <v>14</v>
      </c>
      <c r="C44" s="1">
        <v>2366</v>
      </c>
      <c r="D44" s="1">
        <f t="shared" si="0"/>
        <v>165.62</v>
      </c>
      <c r="E44" s="1">
        <v>1.62</v>
      </c>
      <c r="F44" s="1">
        <f t="shared" si="3"/>
        <v>6.8469991546914633E-4</v>
      </c>
      <c r="G44" s="1">
        <f t="shared" si="1"/>
        <v>268.30440000000004</v>
      </c>
      <c r="H44" s="1">
        <f t="shared" si="2"/>
        <v>8.8183421516754841</v>
      </c>
    </row>
    <row r="45" spans="1:8">
      <c r="A45" s="1">
        <v>720</v>
      </c>
      <c r="B45" s="1" t="s">
        <v>14</v>
      </c>
      <c r="C45" s="1">
        <v>2444</v>
      </c>
      <c r="D45" s="1">
        <f t="shared" si="0"/>
        <v>171.08</v>
      </c>
      <c r="E45" s="1">
        <v>1.68</v>
      </c>
      <c r="F45" s="1">
        <f t="shared" si="3"/>
        <v>6.8739770867430443E-4</v>
      </c>
      <c r="G45" s="1">
        <f t="shared" si="1"/>
        <v>287.4144</v>
      </c>
      <c r="H45" s="1">
        <f t="shared" si="2"/>
        <v>8.5034013605442169</v>
      </c>
    </row>
    <row r="46" spans="1:8">
      <c r="A46" s="1"/>
      <c r="B46" s="1" t="s">
        <v>22</v>
      </c>
      <c r="C46" s="1">
        <v>2444</v>
      </c>
      <c r="D46" s="1">
        <f t="shared" si="0"/>
        <v>171.08</v>
      </c>
      <c r="E46" s="1">
        <f>A45*1.5/1000+0.24</f>
        <v>1.32</v>
      </c>
      <c r="F46" s="1">
        <f t="shared" si="3"/>
        <v>5.4009819967266775E-4</v>
      </c>
      <c r="G46" s="1">
        <f t="shared" si="1"/>
        <v>225.82560000000004</v>
      </c>
      <c r="H46" s="1">
        <f t="shared" si="2"/>
        <v>10.822510822510822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straigt</vt:lpstr>
      <vt:lpstr>stepped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2017-01-23T06:22:07Z</dcterms:modified>
</cp:coreProperties>
</file>