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/>
  <mc:AlternateContent xmlns:mc="http://schemas.openxmlformats.org/markup-compatibility/2006">
    <mc:Choice Requires="x15">
      <x15ac:absPath xmlns:x15ac="http://schemas.microsoft.com/office/spreadsheetml/2010/11/ac" url="C:\Users\Alberto\Documents\Escuela\ESCOM\Cuarto Semestre\Administracion financiera\"/>
    </mc:Choice>
  </mc:AlternateContent>
  <bookViews>
    <workbookView xWindow="0" yWindow="0" windowWidth="20490" windowHeight="7530" tabRatio="621"/>
  </bookViews>
  <sheets>
    <sheet name="Hoja 1" sheetId="1" r:id="rId1"/>
    <sheet name="Sheet1" sheetId="2" state="hidden" r:id="rId2"/>
    <sheet name="Sheet2" sheetId="3" state="hidden" r:id="rId3"/>
    <sheet name="Sheet3" sheetId="4" state="hidden" r:id="rId4"/>
    <sheet name="Sheet4" sheetId="5" state="hidden" r:id="rId5"/>
    <sheet name="Sheet5" sheetId="6" state="hidden" r:id="rId6"/>
  </sheets>
  <calcPr calcId="171027"/>
</workbook>
</file>

<file path=xl/calcChain.xml><?xml version="1.0" encoding="utf-8"?>
<calcChain xmlns="http://schemas.openxmlformats.org/spreadsheetml/2006/main">
  <c r="P56" i="1" l="1"/>
  <c r="O56" i="1"/>
  <c r="T46" i="1"/>
  <c r="T41" i="1"/>
  <c r="O41" i="1"/>
  <c r="K41" i="1"/>
  <c r="C42" i="1"/>
  <c r="F29" i="1"/>
  <c r="F21" i="1"/>
  <c r="F20" i="1"/>
  <c r="G20" i="1"/>
  <c r="J9" i="1"/>
  <c r="J8" i="1"/>
  <c r="K8" i="1"/>
  <c r="X12" i="1"/>
  <c r="W11" i="1"/>
  <c r="X11" i="1"/>
  <c r="S16" i="1"/>
  <c r="S15" i="1"/>
  <c r="W23" i="1"/>
  <c r="W32" i="1"/>
  <c r="W40" i="1"/>
  <c r="X53" i="1"/>
  <c r="C43" i="1"/>
  <c r="B42" i="1"/>
  <c r="S52" i="1"/>
  <c r="O57" i="1"/>
  <c r="K52" i="1"/>
  <c r="G39" i="1" l="1"/>
  <c r="AD8" i="1"/>
  <c r="AE38" i="1"/>
  <c r="AD16" i="1"/>
  <c r="AE37" i="1"/>
  <c r="AD17" i="1"/>
  <c r="AD21" i="1"/>
  <c r="G32" i="5" l="1"/>
  <c r="C39" i="5"/>
  <c r="G39" i="5"/>
  <c r="G22" i="5"/>
  <c r="G16" i="5"/>
  <c r="C35" i="5"/>
  <c r="C26" i="5"/>
  <c r="C17" i="5"/>
  <c r="G16" i="4" l="1"/>
  <c r="C65" i="6" l="1"/>
  <c r="B65" i="6"/>
  <c r="G20" i="4"/>
  <c r="D9" i="4"/>
  <c r="D11" i="4" s="1"/>
  <c r="D14" i="4" s="1"/>
  <c r="D16" i="4" s="1"/>
  <c r="G8" i="4"/>
  <c r="G10" i="4" s="1"/>
  <c r="C50" i="3"/>
  <c r="B50" i="3"/>
  <c r="C64" i="2"/>
  <c r="B64" i="2"/>
  <c r="P48" i="1"/>
  <c r="AE57" i="1" s="1"/>
  <c r="P28" i="1"/>
  <c r="AE32" i="1" s="1"/>
  <c r="G33" i="1"/>
  <c r="AE29" i="1" s="1"/>
  <c r="C32" i="1"/>
  <c r="AE27" i="1" s="1"/>
  <c r="P17" i="1"/>
  <c r="AE25" i="1" s="1"/>
  <c r="S28" i="1"/>
  <c r="AD20" i="1" s="1"/>
  <c r="AD11" i="1" l="1"/>
  <c r="S58" i="1" l="1"/>
  <c r="AD56" i="1" s="1"/>
  <c r="AD60" i="1" l="1"/>
  <c r="AD28" i="1"/>
  <c r="AE39" i="1" l="1"/>
  <c r="AE36" i="1"/>
  <c r="B17" i="1" l="1"/>
  <c r="AD13" i="1" s="1"/>
  <c r="K48" i="1"/>
  <c r="AE48" i="1" s="1"/>
  <c r="G48" i="1"/>
  <c r="AE49" i="1" s="1"/>
  <c r="C48" i="1"/>
  <c r="AE46" i="1" s="1"/>
  <c r="AE42" i="1"/>
  <c r="P34" i="1"/>
  <c r="AE45" i="1" s="1"/>
  <c r="AD53" i="1"/>
  <c r="O22" i="1"/>
  <c r="AD31" i="1" s="1"/>
  <c r="J28" i="1"/>
  <c r="AD19" i="1" s="1"/>
  <c r="B28" i="1"/>
  <c r="AD26" i="1" s="1"/>
  <c r="AD55" i="1"/>
  <c r="AE52" i="1"/>
  <c r="J21" i="1"/>
  <c r="O11" i="1"/>
  <c r="AD24" i="1" s="1"/>
  <c r="J17" i="1"/>
  <c r="AD14" i="1" s="1"/>
  <c r="P7" i="1"/>
  <c r="AE12" i="1" s="1"/>
  <c r="B7" i="1"/>
  <c r="AE34" i="1" l="1"/>
  <c r="AE67" i="1" s="1"/>
  <c r="AE35" i="1"/>
  <c r="AD9" i="1"/>
  <c r="AD61" i="1"/>
  <c r="AD67" i="1"/>
  <c r="AD68" i="1" l="1"/>
</calcChain>
</file>

<file path=xl/sharedStrings.xml><?xml version="1.0" encoding="utf-8"?>
<sst xmlns="http://schemas.openxmlformats.org/spreadsheetml/2006/main" count="340" uniqueCount="152">
  <si>
    <t>Caja*</t>
  </si>
  <si>
    <t>Bancos*</t>
  </si>
  <si>
    <t>Clientes*</t>
  </si>
  <si>
    <t>Estimacion Cuentas Incobrables*</t>
  </si>
  <si>
    <t>Iva Acreditable*</t>
  </si>
  <si>
    <t>Iva x pagar*</t>
  </si>
  <si>
    <t>Documentos x Cobrar CP*</t>
  </si>
  <si>
    <t>Inventario*</t>
  </si>
  <si>
    <t>Edificio*</t>
  </si>
  <si>
    <t>Compras*</t>
  </si>
  <si>
    <t>Ventas*</t>
  </si>
  <si>
    <t>Documentos x cobar LP</t>
  </si>
  <si>
    <t>Mobiliario y Equipo de oficina*</t>
  </si>
  <si>
    <t>Equipo de Transporte*</t>
  </si>
  <si>
    <t>Seguros Pagados x anticipado*</t>
  </si>
  <si>
    <t>Gastos de Instalación*</t>
  </si>
  <si>
    <t>Gastos de Administración*</t>
  </si>
  <si>
    <t>Devoluciones sobre Venta*</t>
  </si>
  <si>
    <t>Rentas pagadas x anticipado*</t>
  </si>
  <si>
    <t>Devoluciones sobre compra*</t>
  </si>
  <si>
    <t>Proveedores*</t>
  </si>
  <si>
    <t>Acreedores*</t>
  </si>
  <si>
    <t>Documentos xpagar CP*</t>
  </si>
  <si>
    <t>Hipoteca*</t>
  </si>
  <si>
    <t>ISR*</t>
  </si>
  <si>
    <t>Gasto de Ventas*</t>
  </si>
  <si>
    <t>IMSS*</t>
  </si>
  <si>
    <t>Documentos x pagar LP*</t>
  </si>
  <si>
    <t>Utilidad de Ejercicios*</t>
  </si>
  <si>
    <t>Capital Social*</t>
  </si>
  <si>
    <t>Gasto de Compra</t>
  </si>
  <si>
    <t>Balanza de Comprobación</t>
  </si>
  <si>
    <t>Concepto</t>
  </si>
  <si>
    <t>Debe</t>
  </si>
  <si>
    <t>Haber</t>
  </si>
  <si>
    <t>Caja</t>
  </si>
  <si>
    <t>Bancos</t>
  </si>
  <si>
    <t>Inversiones temporales</t>
  </si>
  <si>
    <t>Clientes</t>
  </si>
  <si>
    <t>Estimacion de cuentas incobrables</t>
  </si>
  <si>
    <t>Documentos por cobrar CP</t>
  </si>
  <si>
    <t>Inventario</t>
  </si>
  <si>
    <t>Almacén de papelería</t>
  </si>
  <si>
    <t>Iva Acreditable</t>
  </si>
  <si>
    <t>Seguros Pagados por anticipado</t>
  </si>
  <si>
    <t>Renta pagada por anticipado</t>
  </si>
  <si>
    <t>Publicidad pagada por anticipado</t>
  </si>
  <si>
    <t>Documentos por cobrar LP</t>
  </si>
  <si>
    <t>Edificio</t>
  </si>
  <si>
    <t>Depreciación edificio</t>
  </si>
  <si>
    <t>Mobiliario y Equipo de oficina</t>
  </si>
  <si>
    <t>Depreciación mobiliario y equipo</t>
  </si>
  <si>
    <t>Equipo de transporte</t>
  </si>
  <si>
    <t>Depreciaciación equipo de transp</t>
  </si>
  <si>
    <t>Gastos de Instalación</t>
  </si>
  <si>
    <t>Amortización gastos de instalación</t>
  </si>
  <si>
    <t>Proveedores</t>
  </si>
  <si>
    <t>Acreedores</t>
  </si>
  <si>
    <t>ISR por pagar</t>
  </si>
  <si>
    <t>IVA por pagar</t>
  </si>
  <si>
    <t>IMSS por pagar</t>
  </si>
  <si>
    <t>Renta cobrada por anticipado</t>
  </si>
  <si>
    <t>Documentos por pagar CP</t>
  </si>
  <si>
    <t>Obligaciones por pagar</t>
  </si>
  <si>
    <t>Hipoteca</t>
  </si>
  <si>
    <t>Documentos por pagar LP</t>
  </si>
  <si>
    <t>Capital Social</t>
  </si>
  <si>
    <t>Utilidades ejercicios anteriores</t>
  </si>
  <si>
    <t>Utilidades del ejercicio</t>
  </si>
  <si>
    <t>Ventas</t>
  </si>
  <si>
    <t>Devoluciones sobre ventas</t>
  </si>
  <si>
    <t>Descuentos sobre ventas</t>
  </si>
  <si>
    <t>Compras</t>
  </si>
  <si>
    <t>Gastos de compras</t>
  </si>
  <si>
    <t>Devoluciones sobre compras</t>
  </si>
  <si>
    <t>Descuentos sobre compras</t>
  </si>
  <si>
    <t>Costo de ventas</t>
  </si>
  <si>
    <t>Gastos de administración</t>
  </si>
  <si>
    <t>Gastos de ventas</t>
  </si>
  <si>
    <t>Gastos financieros</t>
  </si>
  <si>
    <t>Otros gastos</t>
  </si>
  <si>
    <t>Productos Financieros</t>
  </si>
  <si>
    <t>Otros productos</t>
  </si>
  <si>
    <t>Totales</t>
  </si>
  <si>
    <t>Depreciación Edificio</t>
  </si>
  <si>
    <t>Depreciacion Equipo Oficina</t>
  </si>
  <si>
    <t>Depreciacion Equipo Transporte</t>
  </si>
  <si>
    <t>Amortización Gastos de Inst.</t>
  </si>
  <si>
    <t>"Distribuidora Papelmex S.A."</t>
  </si>
  <si>
    <t>Estado de Resultados</t>
  </si>
  <si>
    <t>compras netas</t>
  </si>
  <si>
    <t>Ventas Netas</t>
  </si>
  <si>
    <t>inventario ini</t>
  </si>
  <si>
    <t>Costo de Ventas</t>
  </si>
  <si>
    <t>total mercancia</t>
  </si>
  <si>
    <t>Utilidad Bruta</t>
  </si>
  <si>
    <t>ventas netas</t>
  </si>
  <si>
    <t>Gastos de Operación</t>
  </si>
  <si>
    <t>inventario final</t>
  </si>
  <si>
    <t>Utilidad en operación</t>
  </si>
  <si>
    <t>Gastos Financieros/Otros gastos</t>
  </si>
  <si>
    <t>Productos Financieros/Otros productos</t>
  </si>
  <si>
    <t>Utilidad antes de impuestos</t>
  </si>
  <si>
    <t>ISR</t>
  </si>
  <si>
    <t>Costo de venta</t>
  </si>
  <si>
    <t>Gastos Admin</t>
  </si>
  <si>
    <t>Gastos op</t>
  </si>
  <si>
    <t xml:space="preserve">(De Apertura) </t>
  </si>
  <si>
    <t>1ro de enero al 31 de diciembre del 2001   00/100 M.N</t>
  </si>
  <si>
    <t>1ro de enero al 30 de noviembre del 2000   00/100 M.N</t>
  </si>
  <si>
    <t>Pérdida del Ejercicio</t>
  </si>
  <si>
    <t>Pérdida del ejercicio</t>
  </si>
  <si>
    <t>Eduardo Rodríguez Flores</t>
  </si>
  <si>
    <t>Elaboró</t>
  </si>
  <si>
    <t>Revisó</t>
  </si>
  <si>
    <t>+</t>
  </si>
  <si>
    <t>=</t>
  </si>
  <si>
    <t>-</t>
  </si>
  <si>
    <t>Gastos de Ventas</t>
  </si>
  <si>
    <t>Estado de Situación Financiera</t>
  </si>
  <si>
    <t>Activos</t>
  </si>
  <si>
    <t>Pasivos</t>
  </si>
  <si>
    <t>Activo Circulante</t>
  </si>
  <si>
    <t>Total Activo Circulante</t>
  </si>
  <si>
    <t>Capital Contable</t>
  </si>
  <si>
    <t>Total Activos Fijos</t>
  </si>
  <si>
    <t>Total Capital Contable</t>
  </si>
  <si>
    <t>Total Activos</t>
  </si>
  <si>
    <t>Total Pasivo mas Capital</t>
  </si>
  <si>
    <t>Estimación de Cuentas incobrables</t>
  </si>
  <si>
    <t>Documentos por cobrar</t>
  </si>
  <si>
    <t>Activos Fijos</t>
  </si>
  <si>
    <t>Depreciación Acumulada Edif</t>
  </si>
  <si>
    <t>Mobiliario y Equipo de Oficina</t>
  </si>
  <si>
    <t>Depreciacion Equipo de Oficina</t>
  </si>
  <si>
    <t>Equipo de Transporte</t>
  </si>
  <si>
    <t>Depreciación Equipo Transporte</t>
  </si>
  <si>
    <t>Activos Diferidos</t>
  </si>
  <si>
    <t>Total Activos Diferidos</t>
  </si>
  <si>
    <t>Pasivo Circulante</t>
  </si>
  <si>
    <t>Total Pasivo Circulante</t>
  </si>
  <si>
    <t>Pasivo a Largo Plazo</t>
  </si>
  <si>
    <t>Documentos por pagar</t>
  </si>
  <si>
    <t>Total Pasivo Largo Plazo</t>
  </si>
  <si>
    <t>Utilidades de Ejercicios Ant</t>
  </si>
  <si>
    <t>Depreciaciación equipo de transporte</t>
  </si>
  <si>
    <t>IVA x Acreditar</t>
  </si>
  <si>
    <t>IVA x Trasladar</t>
  </si>
  <si>
    <t>Publicidad</t>
  </si>
  <si>
    <t xml:space="preserve">Publicidad </t>
  </si>
  <si>
    <t>IVA por Acreditar</t>
  </si>
  <si>
    <t>IVA por trasladar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</si>
</sst>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"/>
    <numFmt numFmtId="165" formatCode="_-[$$-80A]* #,##0.00_-;\-[$$-80A]* #,##0.00_-;_-[$$-80A]* &quot;-&quot;??_-;_-@_-"/>
  </numFmts>
  <fonts count="33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00"/>
      <name val="Arial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5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1" xfId="0" applyNumberFormat="1" applyFont="1" applyBorder="1" applyAlignment="1"/>
    <xf numFmtId="164" fontId="1" fillId="0" borderId="2" xfId="0" applyNumberFormat="1" applyFont="1" applyBorder="1" applyAlignment="1"/>
    <xf numFmtId="164" fontId="1" fillId="0" borderId="2" xfId="0" applyNumberFormat="1" applyFont="1" applyBorder="1" applyAlignment="1"/>
    <xf numFmtId="164" fontId="1" fillId="0" borderId="1" xfId="0" applyNumberFormat="1" applyFont="1" applyBorder="1" applyAlignment="1"/>
    <xf numFmtId="164" fontId="1" fillId="0" borderId="3" xfId="0" applyNumberFormat="1" applyFont="1" applyBorder="1" applyAlignment="1"/>
    <xf numFmtId="164" fontId="3" fillId="0" borderId="1" xfId="0" applyNumberFormat="1" applyFont="1" applyBorder="1" applyAlignment="1"/>
    <xf numFmtId="164" fontId="1" fillId="0" borderId="4" xfId="0" applyNumberFormat="1" applyFont="1" applyBorder="1" applyAlignment="1"/>
    <xf numFmtId="164" fontId="1" fillId="0" borderId="4" xfId="0" applyNumberFormat="1" applyFont="1" applyBorder="1" applyAlignment="1"/>
    <xf numFmtId="164" fontId="1" fillId="0" borderId="5" xfId="0" applyNumberFormat="1" applyFont="1" applyBorder="1" applyAlignment="1"/>
    <xf numFmtId="164" fontId="1" fillId="0" borderId="5" xfId="0" applyNumberFormat="1" applyFont="1" applyBorder="1" applyAlignment="1"/>
    <xf numFmtId="0" fontId="2" fillId="0" borderId="0" xfId="0" applyFont="1" applyAlignment="1"/>
    <xf numFmtId="164" fontId="1" fillId="0" borderId="6" xfId="0" applyNumberFormat="1" applyFont="1" applyBorder="1" applyAlignment="1"/>
    <xf numFmtId="164" fontId="3" fillId="0" borderId="0" xfId="0" applyNumberFormat="1" applyFont="1" applyAlignment="1"/>
    <xf numFmtId="0" fontId="1" fillId="0" borderId="2" xfId="0" applyFont="1" applyBorder="1" applyAlignment="1"/>
    <xf numFmtId="164" fontId="1" fillId="0" borderId="3" xfId="0" applyNumberFormat="1" applyFont="1" applyBorder="1" applyAlignment="1"/>
    <xf numFmtId="0" fontId="1" fillId="0" borderId="4" xfId="0" applyFont="1" applyBorder="1" applyAlignment="1"/>
    <xf numFmtId="164" fontId="4" fillId="0" borderId="0" xfId="0" applyNumberFormat="1" applyFo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164" fontId="2" fillId="0" borderId="0" xfId="0" applyNumberFormat="1" applyFont="1"/>
    <xf numFmtId="164" fontId="1" fillId="0" borderId="7" xfId="0" applyNumberFormat="1" applyFont="1" applyBorder="1" applyAlignment="1"/>
    <xf numFmtId="164" fontId="1" fillId="0" borderId="9" xfId="0" applyNumberFormat="1" applyFont="1" applyBorder="1" applyAlignment="1"/>
    <xf numFmtId="164" fontId="1" fillId="0" borderId="9" xfId="0" applyNumberFormat="1" applyFont="1" applyBorder="1" applyAlignment="1"/>
    <xf numFmtId="164" fontId="1" fillId="0" borderId="10" xfId="0" applyNumberFormat="1" applyFont="1" applyBorder="1" applyAlignment="1"/>
    <xf numFmtId="164" fontId="1" fillId="0" borderId="4" xfId="0" applyNumberFormat="1" applyFont="1" applyBorder="1" applyAlignment="1"/>
    <xf numFmtId="164" fontId="5" fillId="0" borderId="0" xfId="0" applyNumberFormat="1" applyFont="1" applyAlignment="1"/>
    <xf numFmtId="0" fontId="0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44" fontId="1" fillId="0" borderId="0" xfId="0" applyNumberFormat="1" applyFont="1" applyAlignment="1">
      <alignment horizontal="left"/>
    </xf>
    <xf numFmtId="44" fontId="0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  <xf numFmtId="44" fontId="1" fillId="0" borderId="4" xfId="0" applyNumberFormat="1" applyFont="1" applyBorder="1" applyAlignment="1">
      <alignment horizontal="left"/>
    </xf>
    <xf numFmtId="44" fontId="1" fillId="0" borderId="1" xfId="0" applyNumberFormat="1" applyFont="1" applyBorder="1" applyAlignment="1">
      <alignment horizontal="left"/>
    </xf>
    <xf numFmtId="44" fontId="1" fillId="0" borderId="2" xfId="0" applyNumberFormat="1" applyFont="1" applyBorder="1" applyAlignment="1">
      <alignment horizontal="left"/>
    </xf>
    <xf numFmtId="0" fontId="0" fillId="0" borderId="0" xfId="0" applyFont="1" applyAlignment="1"/>
    <xf numFmtId="0" fontId="8" fillId="0" borderId="0" xfId="0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0" fontId="10" fillId="0" borderId="11" xfId="0" applyFont="1" applyBorder="1" applyAlignment="1">
      <alignment horizontal="center"/>
    </xf>
    <xf numFmtId="44" fontId="11" fillId="0" borderId="12" xfId="0" applyNumberFormat="1" applyFont="1" applyBorder="1" applyAlignment="1">
      <alignment horizontal="center"/>
    </xf>
    <xf numFmtId="44" fontId="11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44" fontId="8" fillId="0" borderId="15" xfId="1" applyNumberFormat="1" applyFont="1" applyBorder="1" applyAlignment="1">
      <alignment horizontal="left"/>
    </xf>
    <xf numFmtId="44" fontId="8" fillId="0" borderId="16" xfId="1" applyNumberFormat="1" applyFont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0" fillId="0" borderId="0" xfId="0"/>
    <xf numFmtId="44" fontId="1" fillId="0" borderId="0" xfId="0" applyNumberFormat="1" applyFont="1" applyAlignment="1"/>
    <xf numFmtId="44" fontId="0" fillId="0" borderId="0" xfId="0" applyNumberFormat="1" applyFont="1" applyAlignment="1"/>
    <xf numFmtId="4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/>
    <xf numFmtId="164" fontId="1" fillId="0" borderId="17" xfId="0" applyNumberFormat="1" applyFont="1" applyBorder="1" applyAlignment="1"/>
    <xf numFmtId="44" fontId="2" fillId="0" borderId="20" xfId="0" applyNumberFormat="1" applyFont="1" applyBorder="1" applyAlignment="1">
      <alignment horizontal="left"/>
    </xf>
    <xf numFmtId="44" fontId="1" fillId="0" borderId="14" xfId="0" applyNumberFormat="1" applyFont="1" applyBorder="1" applyAlignment="1">
      <alignment horizontal="left"/>
    </xf>
    <xf numFmtId="44" fontId="1" fillId="0" borderId="22" xfId="0" applyNumberFormat="1" applyFont="1" applyBorder="1" applyAlignment="1">
      <alignment horizontal="left"/>
    </xf>
    <xf numFmtId="44" fontId="1" fillId="0" borderId="14" xfId="0" applyNumberFormat="1" applyFont="1" applyFill="1" applyBorder="1" applyAlignment="1">
      <alignment horizontal="left"/>
    </xf>
    <xf numFmtId="164" fontId="1" fillId="0" borderId="18" xfId="0" applyNumberFormat="1" applyFont="1" applyBorder="1" applyAlignment="1"/>
    <xf numFmtId="164" fontId="1" fillId="0" borderId="11" xfId="0" applyNumberFormat="1" applyFont="1" applyBorder="1" applyAlignment="1"/>
    <xf numFmtId="44" fontId="1" fillId="0" borderId="11" xfId="0" applyNumberFormat="1" applyFont="1" applyBorder="1" applyAlignment="1"/>
    <xf numFmtId="44" fontId="1" fillId="0" borderId="4" xfId="0" applyNumberFormat="1" applyFont="1" applyBorder="1" applyAlignment="1"/>
    <xf numFmtId="0" fontId="1" fillId="0" borderId="0" xfId="0" applyFont="1" applyBorder="1" applyAlignment="1"/>
    <xf numFmtId="164" fontId="1" fillId="0" borderId="19" xfId="0" applyNumberFormat="1" applyFont="1" applyBorder="1" applyAlignment="1"/>
    <xf numFmtId="164" fontId="1" fillId="0" borderId="17" xfId="0" applyNumberFormat="1" applyFont="1" applyBorder="1" applyAlignment="1">
      <alignment horizontal="center"/>
    </xf>
    <xf numFmtId="44" fontId="8" fillId="0" borderId="23" xfId="1" applyNumberFormat="1" applyFont="1" applyBorder="1" applyAlignment="1">
      <alignment horizontal="left"/>
    </xf>
    <xf numFmtId="44" fontId="12" fillId="0" borderId="23" xfId="0" applyNumberFormat="1" applyFont="1" applyBorder="1" applyAlignment="1"/>
    <xf numFmtId="164" fontId="13" fillId="0" borderId="0" xfId="0" applyNumberFormat="1" applyFont="1" applyAlignment="1"/>
    <xf numFmtId="164" fontId="2" fillId="0" borderId="18" xfId="0" applyNumberFormat="1" applyFont="1" applyBorder="1"/>
    <xf numFmtId="44" fontId="2" fillId="0" borderId="11" xfId="0" applyNumberFormat="1" applyFont="1" applyBorder="1" applyAlignment="1">
      <alignment horizontal="left"/>
    </xf>
    <xf numFmtId="0" fontId="0" fillId="0" borderId="0" xfId="0" applyFont="1" applyBorder="1" applyAlignment="1"/>
    <xf numFmtId="44" fontId="1" fillId="0" borderId="3" xfId="0" applyNumberFormat="1" applyFont="1" applyBorder="1" applyAlignment="1"/>
    <xf numFmtId="44" fontId="1" fillId="0" borderId="20" xfId="0" applyNumberFormat="1" applyFont="1" applyBorder="1" applyAlignment="1">
      <alignment horizontal="left"/>
    </xf>
    <xf numFmtId="44" fontId="1" fillId="0" borderId="5" xfId="0" applyNumberFormat="1" applyFont="1" applyBorder="1" applyAlignment="1"/>
    <xf numFmtId="44" fontId="1" fillId="0" borderId="6" xfId="0" applyNumberFormat="1" applyFont="1" applyBorder="1" applyAlignment="1"/>
    <xf numFmtId="44" fontId="3" fillId="0" borderId="0" xfId="0" applyNumberFormat="1" applyFont="1" applyAlignment="1"/>
    <xf numFmtId="44" fontId="2" fillId="0" borderId="0" xfId="0" applyNumberFormat="1" applyFont="1"/>
    <xf numFmtId="44" fontId="1" fillId="0" borderId="5" xfId="0" applyNumberFormat="1" applyFont="1" applyBorder="1" applyAlignment="1">
      <alignment horizontal="left"/>
    </xf>
    <xf numFmtId="44" fontId="0" fillId="0" borderId="20" xfId="0" applyNumberFormat="1" applyFont="1" applyBorder="1" applyAlignment="1"/>
    <xf numFmtId="44" fontId="1" fillId="0" borderId="10" xfId="0" applyNumberFormat="1" applyFont="1" applyBorder="1" applyAlignment="1">
      <alignment horizontal="left"/>
    </xf>
    <xf numFmtId="44" fontId="1" fillId="0" borderId="7" xfId="0" applyNumberFormat="1" applyFont="1" applyBorder="1" applyAlignment="1">
      <alignment horizontal="left"/>
    </xf>
    <xf numFmtId="44" fontId="3" fillId="0" borderId="0" xfId="0" applyNumberFormat="1" applyFont="1" applyAlignment="1">
      <alignment horizontal="left"/>
    </xf>
    <xf numFmtId="44" fontId="1" fillId="0" borderId="21" xfId="0" applyNumberFormat="1" applyFont="1" applyBorder="1" applyAlignment="1">
      <alignment horizontal="left"/>
    </xf>
    <xf numFmtId="44" fontId="1" fillId="0" borderId="2" xfId="0" applyNumberFormat="1" applyFont="1" applyBorder="1" applyAlignment="1"/>
    <xf numFmtId="44" fontId="1" fillId="0" borderId="7" xfId="0" applyNumberFormat="1" applyFont="1" applyBorder="1" applyAlignment="1"/>
    <xf numFmtId="44" fontId="1" fillId="0" borderId="11" xfId="0" applyNumberFormat="1" applyFont="1" applyBorder="1" applyAlignment="1">
      <alignment horizontal="left"/>
    </xf>
    <xf numFmtId="44" fontId="14" fillId="0" borderId="14" xfId="0" applyNumberFormat="1" applyFont="1" applyBorder="1" applyAlignment="1"/>
    <xf numFmtId="44" fontId="0" fillId="0" borderId="14" xfId="0" applyNumberFormat="1" applyFont="1" applyBorder="1" applyAlignment="1"/>
    <xf numFmtId="165" fontId="0" fillId="0" borderId="16" xfId="1" applyNumberFormat="1" applyFont="1" applyBorder="1" applyAlignment="1"/>
    <xf numFmtId="44" fontId="8" fillId="0" borderId="0" xfId="1" applyNumberFormat="1" applyFont="1" applyBorder="1" applyAlignment="1">
      <alignment horizontal="left"/>
    </xf>
    <xf numFmtId="44" fontId="8" fillId="0" borderId="0" xfId="0" applyNumberFormat="1" applyFont="1" applyBorder="1"/>
    <xf numFmtId="44" fontId="8" fillId="0" borderId="0" xfId="0" applyNumberFormat="1" applyFont="1" applyBorder="1" applyAlignment="1">
      <alignment horizontal="left"/>
    </xf>
    <xf numFmtId="164" fontId="2" fillId="0" borderId="0" xfId="0" applyNumberFormat="1" applyFont="1" applyBorder="1"/>
    <xf numFmtId="44" fontId="0" fillId="0" borderId="0" xfId="0" applyNumberFormat="1" applyFont="1" applyBorder="1" applyAlignment="1"/>
    <xf numFmtId="0" fontId="8" fillId="0" borderId="14" xfId="0" applyFont="1" applyBorder="1"/>
    <xf numFmtId="0" fontId="0" fillId="0" borderId="14" xfId="0" applyBorder="1"/>
    <xf numFmtId="0" fontId="8" fillId="0" borderId="16" xfId="0" applyFont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8" fillId="0" borderId="16" xfId="0" applyFont="1" applyBorder="1"/>
    <xf numFmtId="0" fontId="0" fillId="0" borderId="16" xfId="0" applyBorder="1"/>
    <xf numFmtId="44" fontId="8" fillId="0" borderId="15" xfId="0" applyNumberFormat="1" applyFont="1" applyBorder="1"/>
    <xf numFmtId="44" fontId="8" fillId="0" borderId="15" xfId="0" applyNumberFormat="1" applyFont="1" applyBorder="1" applyAlignment="1">
      <alignment horizontal="left"/>
    </xf>
    <xf numFmtId="44" fontId="8" fillId="0" borderId="15" xfId="0" applyNumberFormat="1" applyFont="1" applyBorder="1" applyAlignment="1">
      <alignment horizontal="center"/>
    </xf>
    <xf numFmtId="44" fontId="8" fillId="0" borderId="16" xfId="0" applyNumberFormat="1" applyFont="1" applyBorder="1"/>
    <xf numFmtId="44" fontId="8" fillId="0" borderId="16" xfId="0" applyNumberFormat="1" applyFont="1" applyBorder="1" applyAlignment="1">
      <alignment horizontal="left"/>
    </xf>
    <xf numFmtId="44" fontId="8" fillId="0" borderId="16" xfId="0" applyNumberFormat="1" applyFont="1" applyBorder="1" applyAlignment="1">
      <alignment horizontal="center"/>
    </xf>
    <xf numFmtId="0" fontId="13" fillId="0" borderId="12" xfId="0" applyFont="1" applyBorder="1"/>
    <xf numFmtId="44" fontId="11" fillId="0" borderId="12" xfId="0" applyNumberFormat="1" applyFont="1" applyBorder="1"/>
    <xf numFmtId="0" fontId="15" fillId="0" borderId="0" xfId="0" applyFont="1" applyAlignment="1"/>
    <xf numFmtId="0" fontId="0" fillId="0" borderId="0" xfId="0" applyNumberFormat="1" applyFont="1" applyAlignment="1"/>
    <xf numFmtId="0" fontId="8" fillId="0" borderId="20" xfId="0" applyFont="1" applyBorder="1" applyAlignment="1">
      <alignment horizontal="left"/>
    </xf>
    <xf numFmtId="0" fontId="15" fillId="0" borderId="14" xfId="0" applyFont="1" applyBorder="1"/>
    <xf numFmtId="44" fontId="8" fillId="0" borderId="24" xfId="1" applyNumberFormat="1" applyFont="1" applyBorder="1" applyAlignment="1">
      <alignment horizontal="left"/>
    </xf>
    <xf numFmtId="0" fontId="16" fillId="0" borderId="11" xfId="0" applyFont="1" applyBorder="1"/>
    <xf numFmtId="44" fontId="11" fillId="0" borderId="13" xfId="0" applyNumberFormat="1" applyFont="1" applyBorder="1"/>
    <xf numFmtId="0" fontId="15" fillId="0" borderId="16" xfId="0" applyFont="1" applyBorder="1"/>
    <xf numFmtId="0" fontId="15" fillId="0" borderId="0" xfId="0" applyFont="1" applyBorder="1" applyAlignment="1"/>
    <xf numFmtId="44" fontId="0" fillId="0" borderId="0" xfId="0" applyNumberFormat="1"/>
    <xf numFmtId="0" fontId="7" fillId="0" borderId="0" xfId="0" applyFont="1"/>
    <xf numFmtId="44" fontId="7" fillId="0" borderId="0" xfId="0" applyNumberFormat="1" applyFont="1"/>
    <xf numFmtId="0" fontId="18" fillId="0" borderId="0" xfId="0" applyFont="1" applyAlignment="1"/>
    <xf numFmtId="44" fontId="11" fillId="0" borderId="16" xfId="0" applyNumberFormat="1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44" fontId="11" fillId="0" borderId="12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2" fillId="0" borderId="0" xfId="0" applyFont="1"/>
    <xf numFmtId="0" fontId="24" fillId="0" borderId="0" xfId="0" applyFont="1"/>
    <xf numFmtId="0" fontId="21" fillId="0" borderId="0" xfId="0" applyNumberFormat="1" applyFont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Alignment="1">
      <alignment horizontal="right"/>
    </xf>
    <xf numFmtId="44" fontId="19" fillId="0" borderId="0" xfId="1" applyNumberFormat="1" applyFont="1" applyBorder="1" applyAlignment="1">
      <alignment horizontal="left"/>
    </xf>
    <xf numFmtId="0" fontId="24" fillId="0" borderId="0" xfId="0" applyFont="1" applyBorder="1"/>
    <xf numFmtId="0" fontId="24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0" fontId="26" fillId="0" borderId="0" xfId="0" applyFont="1" applyBorder="1"/>
    <xf numFmtId="0" fontId="24" fillId="0" borderId="0" xfId="0" applyFont="1" applyAlignment="1"/>
    <xf numFmtId="0" fontId="29" fillId="0" borderId="0" xfId="0" applyFont="1"/>
    <xf numFmtId="0" fontId="29" fillId="0" borderId="17" xfId="0" applyFont="1" applyBorder="1"/>
    <xf numFmtId="0" fontId="19" fillId="0" borderId="0" xfId="0" applyFont="1" applyBorder="1"/>
    <xf numFmtId="0" fontId="25" fillId="0" borderId="0" xfId="0" applyFont="1" applyFill="1" applyBorder="1"/>
    <xf numFmtId="0" fontId="25" fillId="0" borderId="0" xfId="0" applyFont="1" applyBorder="1"/>
    <xf numFmtId="0" fontId="30" fillId="0" borderId="0" xfId="0" applyFont="1"/>
    <xf numFmtId="0" fontId="30" fillId="0" borderId="0" xfId="0" applyFont="1" applyBorder="1"/>
    <xf numFmtId="0" fontId="32" fillId="0" borderId="0" xfId="0" applyFont="1"/>
    <xf numFmtId="0" fontId="13" fillId="0" borderId="17" xfId="0" applyFont="1" applyBorder="1"/>
    <xf numFmtId="0" fontId="24" fillId="0" borderId="0" xfId="0" applyFont="1" applyBorder="1" applyAlignment="1"/>
    <xf numFmtId="0" fontId="19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32" fillId="0" borderId="0" xfId="0" applyFont="1" applyBorder="1"/>
    <xf numFmtId="44" fontId="19" fillId="0" borderId="0" xfId="0" applyNumberFormat="1" applyFont="1" applyBorder="1"/>
    <xf numFmtId="44" fontId="19" fillId="0" borderId="19" xfId="1" applyNumberFormat="1" applyFont="1" applyBorder="1" applyAlignment="1">
      <alignment horizontal="left"/>
    </xf>
    <xf numFmtId="44" fontId="19" fillId="0" borderId="15" xfId="0" applyNumberFormat="1" applyFont="1" applyBorder="1"/>
    <xf numFmtId="44" fontId="19" fillId="0" borderId="0" xfId="0" applyNumberFormat="1" applyFont="1" applyBorder="1" applyAlignment="1">
      <alignment horizontal="left"/>
    </xf>
    <xf numFmtId="0" fontId="24" fillId="0" borderId="0" xfId="0" applyFont="1" applyFill="1" applyBorder="1"/>
    <xf numFmtId="44" fontId="19" fillId="0" borderId="15" xfId="0" applyNumberFormat="1" applyFont="1" applyBorder="1" applyAlignment="1">
      <alignment horizontal="center"/>
    </xf>
    <xf numFmtId="0" fontId="13" fillId="0" borderId="17" xfId="0" applyFont="1" applyFill="1" applyBorder="1"/>
    <xf numFmtId="0" fontId="11" fillId="0" borderId="11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44" fontId="26" fillId="0" borderId="0" xfId="0" applyNumberFormat="1" applyFont="1" applyAlignment="1">
      <alignment horizontal="center"/>
    </xf>
    <xf numFmtId="44" fontId="26" fillId="0" borderId="0" xfId="0" applyNumberFormat="1" applyFont="1"/>
    <xf numFmtId="44" fontId="24" fillId="0" borderId="0" xfId="0" applyNumberFormat="1" applyFont="1" applyBorder="1"/>
    <xf numFmtId="44" fontId="13" fillId="0" borderId="17" xfId="0" applyNumberFormat="1" applyFont="1" applyBorder="1"/>
    <xf numFmtId="44" fontId="29" fillId="0" borderId="17" xfId="0" applyNumberFormat="1" applyFont="1" applyBorder="1"/>
    <xf numFmtId="44" fontId="31" fillId="0" borderId="0" xfId="0" applyNumberFormat="1" applyFont="1"/>
    <xf numFmtId="44" fontId="31" fillId="0" borderId="0" xfId="0" applyNumberFormat="1" applyFont="1" applyBorder="1"/>
    <xf numFmtId="44" fontId="13" fillId="0" borderId="0" xfId="0" applyNumberFormat="1" applyFont="1" applyBorder="1"/>
    <xf numFmtId="44" fontId="30" fillId="0" borderId="0" xfId="0" applyNumberFormat="1" applyFont="1" applyBorder="1"/>
    <xf numFmtId="44" fontId="24" fillId="0" borderId="25" xfId="0" applyNumberFormat="1" applyFont="1" applyBorder="1"/>
    <xf numFmtId="44" fontId="24" fillId="0" borderId="0" xfId="0" applyNumberFormat="1" applyFont="1" applyAlignment="1"/>
    <xf numFmtId="44" fontId="24" fillId="0" borderId="17" xfId="0" applyNumberFormat="1" applyFont="1" applyBorder="1"/>
    <xf numFmtId="44" fontId="31" fillId="0" borderId="17" xfId="0" applyNumberFormat="1" applyFont="1" applyBorder="1"/>
    <xf numFmtId="44" fontId="24" fillId="0" borderId="19" xfId="0" applyNumberFormat="1" applyFont="1" applyBorder="1"/>
    <xf numFmtId="44" fontId="24" fillId="0" borderId="0" xfId="0" applyNumberFormat="1" applyFont="1" applyBorder="1" applyAlignment="1">
      <alignment horizontal="center"/>
    </xf>
    <xf numFmtId="44" fontId="24" fillId="0" borderId="0" xfId="0" applyNumberFormat="1" applyFont="1" applyBorder="1" applyAlignment="1">
      <alignment horizontal="center" vertical="center"/>
    </xf>
    <xf numFmtId="44" fontId="26" fillId="0" borderId="17" xfId="0" applyNumberFormat="1" applyFont="1" applyBorder="1"/>
    <xf numFmtId="44" fontId="28" fillId="0" borderId="0" xfId="0" applyNumberFormat="1" applyFont="1" applyBorder="1"/>
    <xf numFmtId="44" fontId="26" fillId="0" borderId="0" xfId="0" applyNumberFormat="1" applyFont="1" applyBorder="1"/>
    <xf numFmtId="44" fontId="29" fillId="0" borderId="0" xfId="0" applyNumberFormat="1" applyFont="1" applyBorder="1"/>
    <xf numFmtId="0" fontId="8" fillId="0" borderId="23" xfId="0" applyFont="1" applyBorder="1" applyAlignment="1">
      <alignment horizontal="left"/>
    </xf>
    <xf numFmtId="0" fontId="32" fillId="0" borderId="12" xfId="0" applyFont="1" applyBorder="1"/>
    <xf numFmtId="44" fontId="8" fillId="0" borderId="14" xfId="0" applyNumberFormat="1" applyFont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44" fontId="1" fillId="0" borderId="17" xfId="0" applyNumberFormat="1" applyFont="1" applyBorder="1" applyAlignment="1"/>
    <xf numFmtId="164" fontId="1" fillId="0" borderId="24" xfId="0" applyNumberFormat="1" applyFont="1" applyBorder="1" applyAlignment="1"/>
    <xf numFmtId="0" fontId="1" fillId="2" borderId="0" xfId="0" applyFont="1" applyFill="1" applyBorder="1" applyAlignment="1"/>
    <xf numFmtId="0" fontId="0" fillId="2" borderId="0" xfId="0" applyFont="1" applyFill="1" applyAlignment="1"/>
    <xf numFmtId="164" fontId="1" fillId="0" borderId="15" xfId="0" applyNumberFormat="1" applyFont="1" applyBorder="1" applyAlignment="1"/>
    <xf numFmtId="44" fontId="1" fillId="0" borderId="26" xfId="0" applyNumberFormat="1" applyFont="1" applyBorder="1" applyAlignment="1"/>
    <xf numFmtId="44" fontId="1" fillId="0" borderId="24" xfId="0" applyNumberFormat="1" applyFont="1" applyBorder="1" applyAlignment="1"/>
    <xf numFmtId="0" fontId="14" fillId="2" borderId="0" xfId="0" applyFont="1" applyFill="1" applyAlignment="1"/>
    <xf numFmtId="44" fontId="0" fillId="0" borderId="17" xfId="0" applyNumberFormat="1" applyFont="1" applyBorder="1" applyAlignment="1"/>
    <xf numFmtId="44" fontId="1" fillId="0" borderId="0" xfId="0" applyNumberFormat="1" applyFont="1" applyBorder="1" applyAlignment="1"/>
    <xf numFmtId="44" fontId="1" fillId="0" borderId="15" xfId="0" applyNumberFormat="1" applyFont="1" applyBorder="1" applyAlignment="1"/>
    <xf numFmtId="44" fontId="0" fillId="0" borderId="25" xfId="0" applyNumberFormat="1" applyFont="1" applyBorder="1" applyAlignment="1"/>
    <xf numFmtId="164" fontId="1" fillId="0" borderId="0" xfId="0" applyNumberFormat="1" applyFont="1" applyFill="1" applyBorder="1" applyAlignment="1"/>
    <xf numFmtId="0" fontId="0" fillId="0" borderId="28" xfId="0" applyFont="1" applyBorder="1" applyAlignment="1"/>
    <xf numFmtId="44" fontId="3" fillId="0" borderId="17" xfId="0" applyNumberFormat="1" applyFont="1" applyBorder="1" applyAlignment="1"/>
    <xf numFmtId="164" fontId="1" fillId="0" borderId="27" xfId="0" applyNumberFormat="1" applyFont="1" applyBorder="1" applyAlignment="1"/>
    <xf numFmtId="164" fontId="3" fillId="0" borderId="20" xfId="0" applyNumberFormat="1" applyFont="1" applyBorder="1" applyAlignment="1"/>
    <xf numFmtId="44" fontId="3" fillId="0" borderId="22" xfId="0" applyNumberFormat="1" applyFont="1" applyBorder="1" applyAlignment="1"/>
    <xf numFmtId="44" fontId="1" fillId="0" borderId="22" xfId="0" applyNumberFormat="1" applyFont="1" applyBorder="1" applyAlignment="1"/>
    <xf numFmtId="164" fontId="1" fillId="0" borderId="22" xfId="0" applyNumberFormat="1" applyFont="1" applyBorder="1" applyAlignment="1"/>
    <xf numFmtId="164" fontId="1" fillId="0" borderId="20" xfId="0" applyNumberFormat="1" applyFont="1" applyBorder="1" applyAlignment="1"/>
    <xf numFmtId="44" fontId="2" fillId="0" borderId="0" xfId="0" applyNumberFormat="1" applyFont="1" applyBorder="1" applyAlignment="1">
      <alignment horizontal="left"/>
    </xf>
    <xf numFmtId="164" fontId="2" fillId="0" borderId="29" xfId="0" applyNumberFormat="1" applyFont="1" applyBorder="1"/>
    <xf numFmtId="44" fontId="1" fillId="0" borderId="20" xfId="0" applyNumberFormat="1" applyFont="1" applyBorder="1" applyAlignment="1"/>
    <xf numFmtId="44" fontId="3" fillId="0" borderId="22" xfId="0" applyNumberFormat="1" applyFont="1" applyBorder="1" applyAlignment="1">
      <alignment horizontal="left"/>
    </xf>
    <xf numFmtId="164" fontId="3" fillId="0" borderId="14" xfId="0" applyNumberFormat="1" applyFont="1" applyBorder="1" applyAlignment="1"/>
    <xf numFmtId="0" fontId="1" fillId="0" borderId="22" xfId="0" applyFont="1" applyBorder="1" applyAlignment="1"/>
    <xf numFmtId="164" fontId="3" fillId="0" borderId="22" xfId="0" applyNumberFormat="1" applyFont="1" applyBorder="1" applyAlignment="1"/>
    <xf numFmtId="44" fontId="1" fillId="0" borderId="14" xfId="0" applyNumberFormat="1" applyFont="1" applyBorder="1" applyAlignment="1"/>
    <xf numFmtId="164" fontId="1" fillId="0" borderId="13" xfId="0" applyNumberFormat="1" applyFont="1" applyBorder="1" applyAlignment="1"/>
    <xf numFmtId="164" fontId="1" fillId="0" borderId="30" xfId="0" applyNumberFormat="1" applyFont="1" applyBorder="1" applyAlignment="1"/>
    <xf numFmtId="44" fontId="1" fillId="0" borderId="18" xfId="0" applyNumberFormat="1" applyFont="1" applyBorder="1" applyAlignment="1"/>
    <xf numFmtId="0" fontId="1" fillId="0" borderId="20" xfId="0" applyFont="1" applyBorder="1" applyAlignment="1"/>
    <xf numFmtId="164" fontId="1" fillId="0" borderId="0" xfId="0" applyNumberFormat="1" applyFont="1" applyAlignment="1">
      <alignment horizontal="right"/>
    </xf>
    <xf numFmtId="165" fontId="8" fillId="0" borderId="0" xfId="1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165" fontId="15" fillId="0" borderId="0" xfId="0" applyNumberFormat="1" applyFont="1" applyAlignment="1"/>
    <xf numFmtId="165" fontId="8" fillId="0" borderId="0" xfId="1" applyNumberFormat="1" applyFont="1" applyBorder="1" applyAlignment="1">
      <alignment horizontal="left"/>
    </xf>
    <xf numFmtId="164" fontId="11" fillId="0" borderId="18" xfId="0" applyNumberFormat="1" applyFont="1" applyBorder="1"/>
    <xf numFmtId="165" fontId="8" fillId="0" borderId="16" xfId="0" applyNumberFormat="1" applyFont="1" applyBorder="1" applyAlignment="1">
      <alignment horizontal="left"/>
    </xf>
    <xf numFmtId="165" fontId="12" fillId="0" borderId="23" xfId="0" applyNumberFormat="1" applyFont="1" applyBorder="1" applyAlignment="1"/>
    <xf numFmtId="44" fontId="2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2" fillId="0" borderId="8" xfId="0" applyFont="1" applyBorder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/>
    <xf numFmtId="164" fontId="1" fillId="0" borderId="19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4"/>
  <sheetViews>
    <sheetView tabSelected="1" zoomScale="85" zoomScaleNormal="85" zoomScalePageLayoutView="85" workbookViewId="0">
      <selection activeCell="Q59" sqref="Q59"/>
    </sheetView>
  </sheetViews>
  <sheetFormatPr baseColWidth="10" defaultColWidth="14.42578125" defaultRowHeight="15.75" customHeight="1" x14ac:dyDescent="0.2"/>
  <cols>
    <col min="1" max="1" width="3.140625" customWidth="1"/>
    <col min="4" max="4" width="4.7109375" customWidth="1"/>
    <col min="5" max="5" width="4.28515625" customWidth="1"/>
    <col min="6" max="6" width="15.5703125" customWidth="1"/>
    <col min="7" max="7" width="16" style="54" customWidth="1"/>
    <col min="8" max="9" width="4" customWidth="1"/>
    <col min="10" max="10" width="15.42578125" customWidth="1"/>
    <col min="11" max="11" width="14.42578125" style="35"/>
    <col min="12" max="12" width="5" customWidth="1"/>
    <col min="13" max="13" width="7.7109375" customWidth="1"/>
    <col min="14" max="14" width="4.42578125" customWidth="1"/>
    <col min="16" max="16" width="14.42578125" style="54"/>
    <col min="17" max="17" width="3.5703125" customWidth="1"/>
    <col min="18" max="18" width="4.140625" customWidth="1"/>
    <col min="19" max="19" width="16.85546875" customWidth="1"/>
    <col min="20" max="20" width="14.42578125" style="54"/>
    <col min="21" max="21" width="5.140625" customWidth="1"/>
    <col min="22" max="22" width="4.28515625" customWidth="1"/>
    <col min="23" max="23" width="14.42578125" style="54"/>
    <col min="25" max="25" width="5" customWidth="1"/>
    <col min="26" max="26" width="13.5703125" customWidth="1"/>
    <col min="27" max="27" width="4.5703125" customWidth="1"/>
    <col min="28" max="28" width="9.85546875" customWidth="1"/>
    <col min="29" max="29" width="43.85546875" customWidth="1"/>
    <col min="30" max="30" width="23.42578125" style="54" customWidth="1"/>
    <col min="31" max="31" width="28.42578125" style="54" customWidth="1"/>
  </cols>
  <sheetData>
    <row r="1" spans="1:36" ht="18.75" x14ac:dyDescent="0.3">
      <c r="A1" s="1"/>
      <c r="B1" s="2"/>
      <c r="C1" s="2"/>
      <c r="D1" s="1"/>
      <c r="E1" s="1"/>
      <c r="F1" s="2"/>
      <c r="G1" s="53"/>
      <c r="H1" s="1"/>
      <c r="I1" s="1"/>
      <c r="J1" s="2"/>
      <c r="K1" s="34"/>
      <c r="L1" s="1"/>
      <c r="M1" s="3"/>
      <c r="N1" s="1"/>
      <c r="O1" s="2"/>
      <c r="P1" s="53"/>
      <c r="Q1" s="1"/>
      <c r="R1" s="1"/>
      <c r="S1" s="2"/>
      <c r="T1" s="34"/>
      <c r="U1" s="1"/>
      <c r="V1" s="1"/>
      <c r="W1" s="53"/>
      <c r="X1" s="1"/>
      <c r="Y1" s="1"/>
      <c r="Z1" s="3"/>
      <c r="AA1" s="1"/>
      <c r="AB1" s="2"/>
      <c r="AC1" s="41"/>
      <c r="AD1" s="42"/>
      <c r="AE1" s="42"/>
      <c r="AF1" s="1"/>
      <c r="AG1" s="1"/>
      <c r="AH1" s="1"/>
      <c r="AI1" s="1"/>
      <c r="AJ1" s="1"/>
    </row>
    <row r="2" spans="1:36" ht="15.75" customHeight="1" x14ac:dyDescent="0.25">
      <c r="A2" s="3"/>
      <c r="R2" s="1"/>
      <c r="S2" s="2"/>
      <c r="T2" s="34"/>
      <c r="U2" s="1"/>
      <c r="V2" s="1"/>
      <c r="W2" s="53"/>
      <c r="X2" s="1"/>
      <c r="Y2" s="1"/>
      <c r="Z2" s="3"/>
      <c r="AA2" s="1"/>
      <c r="AB2" s="2"/>
      <c r="AC2" s="237" t="s">
        <v>31</v>
      </c>
      <c r="AD2" s="237"/>
      <c r="AE2" s="237"/>
      <c r="AF2" s="1"/>
      <c r="AG2" s="1"/>
      <c r="AH2" s="1"/>
      <c r="AI2" s="1"/>
      <c r="AJ2" s="1"/>
    </row>
    <row r="3" spans="1:36" ht="15" x14ac:dyDescent="0.25">
      <c r="A3" s="1"/>
      <c r="B3" s="2"/>
      <c r="C3" s="2"/>
      <c r="D3" s="1"/>
      <c r="E3" s="1"/>
      <c r="F3" s="2"/>
      <c r="G3" s="53"/>
      <c r="H3" s="1"/>
      <c r="I3" s="1"/>
      <c r="J3" s="2"/>
      <c r="K3" s="34"/>
      <c r="L3" s="1"/>
      <c r="M3" s="3"/>
      <c r="N3" s="1"/>
      <c r="O3" s="2"/>
      <c r="P3" s="53"/>
      <c r="Q3" s="1"/>
      <c r="R3" s="1"/>
      <c r="S3" s="2"/>
      <c r="T3" s="34"/>
      <c r="U3" s="1"/>
      <c r="V3" s="1"/>
      <c r="W3" s="53"/>
      <c r="X3" s="1"/>
      <c r="Y3" s="1"/>
      <c r="Z3" s="3"/>
      <c r="AA3" s="1"/>
      <c r="AB3" s="2"/>
      <c r="AC3" s="237"/>
      <c r="AD3" s="237"/>
      <c r="AE3" s="237"/>
      <c r="AF3" s="1"/>
      <c r="AG3" s="1"/>
      <c r="AH3" s="1"/>
      <c r="AI3" s="1"/>
      <c r="AJ3" s="1"/>
    </row>
    <row r="4" spans="1:36" ht="18.75" x14ac:dyDescent="0.3">
      <c r="A4" s="1"/>
      <c r="B4" s="2"/>
      <c r="C4" s="2"/>
      <c r="D4" s="1"/>
      <c r="E4" s="1"/>
      <c r="F4" s="2"/>
      <c r="G4" s="53"/>
      <c r="H4" s="1"/>
      <c r="I4" s="1"/>
      <c r="J4" s="2"/>
      <c r="K4" s="34"/>
      <c r="L4" s="1"/>
      <c r="M4" s="3"/>
      <c r="N4" s="1"/>
      <c r="O4" s="2"/>
      <c r="P4" s="53"/>
      <c r="Q4" s="1"/>
      <c r="R4" s="1"/>
      <c r="S4" s="2"/>
      <c r="T4" s="34"/>
      <c r="U4" s="1"/>
      <c r="V4" s="1"/>
      <c r="W4" s="53"/>
      <c r="X4" s="1"/>
      <c r="Y4" s="1"/>
      <c r="Z4" s="3"/>
      <c r="AA4" s="1"/>
      <c r="AB4" s="2"/>
      <c r="AC4" s="236" t="s">
        <v>88</v>
      </c>
      <c r="AD4" s="236"/>
      <c r="AE4" s="236"/>
      <c r="AF4" s="1"/>
      <c r="AG4" s="1"/>
      <c r="AH4" s="1"/>
      <c r="AI4" s="1"/>
      <c r="AJ4" s="1"/>
    </row>
    <row r="5" spans="1:36" ht="15" customHeight="1" x14ac:dyDescent="0.3">
      <c r="A5" s="1"/>
      <c r="B5" s="234" t="s">
        <v>0</v>
      </c>
      <c r="C5" s="235"/>
      <c r="D5" s="1"/>
      <c r="E5" s="1"/>
      <c r="F5" s="234" t="s">
        <v>1</v>
      </c>
      <c r="G5" s="235"/>
      <c r="H5" s="1"/>
      <c r="I5" s="1"/>
      <c r="J5" s="234" t="s">
        <v>2</v>
      </c>
      <c r="K5" s="235"/>
      <c r="L5" s="1"/>
      <c r="M5" s="3"/>
      <c r="N5" s="1"/>
      <c r="O5" s="241" t="s">
        <v>3</v>
      </c>
      <c r="P5" s="235"/>
      <c r="Q5" s="1"/>
      <c r="R5" s="1"/>
      <c r="S5" s="234" t="s">
        <v>4</v>
      </c>
      <c r="T5" s="235"/>
      <c r="U5" s="1"/>
      <c r="V5" s="1"/>
      <c r="W5" s="234" t="s">
        <v>5</v>
      </c>
      <c r="X5" s="235"/>
      <c r="Y5" s="1"/>
      <c r="Z5" s="3"/>
      <c r="AC5" s="236" t="s">
        <v>108</v>
      </c>
      <c r="AD5" s="236"/>
      <c r="AE5" s="236"/>
      <c r="AF5" s="1"/>
      <c r="AG5" s="1"/>
    </row>
    <row r="6" spans="1:36" ht="15" customHeight="1" x14ac:dyDescent="0.3">
      <c r="A6" s="1"/>
      <c r="B6" s="5">
        <v>63000</v>
      </c>
      <c r="C6" s="6"/>
      <c r="D6" s="3"/>
      <c r="E6" s="1"/>
      <c r="F6" s="5">
        <v>243500</v>
      </c>
      <c r="G6" s="60">
        <v>13551.6</v>
      </c>
      <c r="H6" s="191">
        <v>1</v>
      </c>
      <c r="I6" s="1"/>
      <c r="J6" s="57">
        <v>56000</v>
      </c>
      <c r="K6" s="58">
        <v>2633.5</v>
      </c>
      <c r="L6" s="191">
        <v>8</v>
      </c>
      <c r="M6" s="3"/>
      <c r="N6" s="1"/>
      <c r="O6" s="8"/>
      <c r="P6" s="39">
        <v>4000</v>
      </c>
      <c r="Q6" s="1"/>
      <c r="R6" s="190">
        <v>1</v>
      </c>
      <c r="S6" s="57">
        <v>1767.6</v>
      </c>
      <c r="T6" s="82"/>
      <c r="V6" s="190">
        <v>8</v>
      </c>
      <c r="W6" s="75">
        <v>343.5</v>
      </c>
      <c r="X6" s="7">
        <v>1587</v>
      </c>
      <c r="Y6" s="190">
        <v>6</v>
      </c>
      <c r="Z6" s="3"/>
      <c r="AC6" s="43"/>
      <c r="AD6" s="44"/>
      <c r="AE6" s="44"/>
      <c r="AF6" s="1"/>
      <c r="AG6" s="1"/>
    </row>
    <row r="7" spans="1:36" ht="21" x14ac:dyDescent="0.35">
      <c r="A7" s="1"/>
      <c r="B7" s="10">
        <f>SUM(B6)</f>
        <v>63000</v>
      </c>
      <c r="C7" s="211"/>
      <c r="D7" s="1"/>
      <c r="E7" s="190">
        <v>6</v>
      </c>
      <c r="F7" s="4">
        <v>12167</v>
      </c>
      <c r="G7" s="59">
        <v>18000</v>
      </c>
      <c r="H7" s="191">
        <v>2</v>
      </c>
      <c r="I7" s="191">
        <v>15</v>
      </c>
      <c r="J7" s="56">
        <v>6537.75</v>
      </c>
      <c r="K7" s="59">
        <v>1725</v>
      </c>
      <c r="L7" s="191">
        <v>22</v>
      </c>
      <c r="M7" s="3"/>
      <c r="N7" s="1"/>
      <c r="O7" s="8"/>
      <c r="P7" s="216">
        <f>P6</f>
        <v>4000</v>
      </c>
      <c r="Q7" s="1"/>
      <c r="R7" s="190">
        <v>3</v>
      </c>
      <c r="S7" s="4">
        <v>2304</v>
      </c>
      <c r="T7" s="59"/>
      <c r="U7" s="1"/>
      <c r="V7" s="191">
        <v>22</v>
      </c>
      <c r="W7" s="81">
        <v>225</v>
      </c>
      <c r="X7" s="11">
        <v>1964.25</v>
      </c>
      <c r="Y7" s="190">
        <v>7</v>
      </c>
      <c r="Z7" s="3"/>
      <c r="AC7" s="45" t="s">
        <v>32</v>
      </c>
      <c r="AD7" s="46" t="s">
        <v>33</v>
      </c>
      <c r="AE7" s="47" t="s">
        <v>34</v>
      </c>
      <c r="AF7" s="1"/>
      <c r="AG7" s="1"/>
    </row>
    <row r="8" spans="1:36" ht="18.75" x14ac:dyDescent="0.3">
      <c r="A8" s="1"/>
      <c r="B8" s="2"/>
      <c r="C8" s="2"/>
      <c r="D8" s="1"/>
      <c r="E8" s="190">
        <v>7</v>
      </c>
      <c r="F8" s="4">
        <v>15059.25</v>
      </c>
      <c r="G8" s="59">
        <v>17664</v>
      </c>
      <c r="H8" s="191">
        <v>3</v>
      </c>
      <c r="J8" s="72">
        <f>SUM(J6:J7)</f>
        <v>62537.75</v>
      </c>
      <c r="K8" s="73">
        <f>SUM(K6:K7)</f>
        <v>4358.5</v>
      </c>
      <c r="L8" s="1"/>
      <c r="M8" s="3"/>
      <c r="N8" s="1"/>
      <c r="O8" s="2"/>
      <c r="P8" s="53"/>
      <c r="Q8" s="1"/>
      <c r="R8" s="190">
        <v>5</v>
      </c>
      <c r="S8" s="4">
        <v>603</v>
      </c>
      <c r="T8" s="59"/>
      <c r="U8" s="1"/>
      <c r="V8" s="1"/>
      <c r="W8" s="77"/>
      <c r="X8" s="11">
        <v>2010</v>
      </c>
      <c r="Y8" s="191">
        <v>16</v>
      </c>
      <c r="Z8" s="3"/>
      <c r="AC8" s="48" t="s">
        <v>35</v>
      </c>
      <c r="AD8" s="232">
        <f>B7</f>
        <v>63000</v>
      </c>
      <c r="AE8" s="69"/>
      <c r="AF8" s="1"/>
      <c r="AG8" s="1"/>
    </row>
    <row r="9" spans="1:36" ht="18.75" x14ac:dyDescent="0.3">
      <c r="A9" s="1"/>
      <c r="B9" s="2"/>
      <c r="C9" s="2"/>
      <c r="D9" s="1"/>
      <c r="E9" s="191">
        <v>16</v>
      </c>
      <c r="F9" s="4">
        <v>15410</v>
      </c>
      <c r="G9" s="59">
        <v>4628</v>
      </c>
      <c r="H9" s="191">
        <v>5</v>
      </c>
      <c r="I9" s="1"/>
      <c r="J9" s="71">
        <f>J8-K8</f>
        <v>58179.25</v>
      </c>
      <c r="K9" s="76"/>
      <c r="L9" s="1"/>
      <c r="M9" s="3"/>
      <c r="N9" s="1"/>
      <c r="O9" s="238" t="s">
        <v>8</v>
      </c>
      <c r="P9" s="239"/>
      <c r="Q9" s="1"/>
      <c r="R9" s="191">
        <v>10</v>
      </c>
      <c r="S9" s="4">
        <v>1546.5</v>
      </c>
      <c r="T9" s="59"/>
      <c r="U9" s="1"/>
      <c r="V9" s="1"/>
      <c r="W9" s="77"/>
      <c r="X9" s="11">
        <v>1236.5999999999999</v>
      </c>
      <c r="Y9" s="191">
        <v>21</v>
      </c>
      <c r="Z9" s="3"/>
      <c r="AC9" s="100" t="s">
        <v>36</v>
      </c>
      <c r="AD9" s="229">
        <f>F21</f>
        <v>1429.4899999999907</v>
      </c>
      <c r="AE9" s="50"/>
      <c r="AF9" s="1"/>
      <c r="AG9" s="1"/>
    </row>
    <row r="10" spans="1:36" ht="18.75" x14ac:dyDescent="0.3">
      <c r="A10" s="1"/>
      <c r="B10" s="2"/>
      <c r="C10" s="2"/>
      <c r="D10" s="1"/>
      <c r="E10" s="191">
        <v>21</v>
      </c>
      <c r="F10" s="4">
        <v>9480.6</v>
      </c>
      <c r="G10" s="59">
        <v>11856.5</v>
      </c>
      <c r="H10" s="191">
        <v>10</v>
      </c>
      <c r="I10" s="1"/>
      <c r="L10" s="1"/>
      <c r="M10" s="3"/>
      <c r="N10" s="1"/>
      <c r="O10" s="13">
        <v>321000</v>
      </c>
      <c r="P10" s="53"/>
      <c r="Q10" s="1"/>
      <c r="R10" s="190">
        <v>11</v>
      </c>
      <c r="S10" s="4">
        <v>450</v>
      </c>
      <c r="T10" s="59"/>
      <c r="U10" s="1"/>
      <c r="V10" s="1"/>
      <c r="W10" s="77"/>
      <c r="X10" s="29">
        <v>1054.5</v>
      </c>
      <c r="Y10" s="191">
        <v>23</v>
      </c>
      <c r="Z10" s="3"/>
      <c r="AC10" s="100" t="s">
        <v>37</v>
      </c>
      <c r="AD10" s="93">
        <v>0</v>
      </c>
      <c r="AE10" s="50"/>
      <c r="AF10" s="1"/>
      <c r="AG10" s="1"/>
    </row>
    <row r="11" spans="1:36" ht="18.75" x14ac:dyDescent="0.3">
      <c r="A11" s="1"/>
      <c r="B11" s="2"/>
      <c r="C11" s="2"/>
      <c r="D11" s="1"/>
      <c r="E11" s="191">
        <v>23</v>
      </c>
      <c r="F11" s="32">
        <v>8084.5</v>
      </c>
      <c r="G11" s="61">
        <v>3450</v>
      </c>
      <c r="H11" s="191">
        <v>11</v>
      </c>
      <c r="I11" s="1"/>
      <c r="J11" s="2"/>
      <c r="K11" s="34"/>
      <c r="L11" s="1"/>
      <c r="M11" s="3"/>
      <c r="N11" s="1"/>
      <c r="O11" s="10">
        <f>O10</f>
        <v>321000</v>
      </c>
      <c r="P11" s="210"/>
      <c r="Q11" s="1"/>
      <c r="R11" s="190">
        <v>14</v>
      </c>
      <c r="S11" s="4">
        <v>555</v>
      </c>
      <c r="T11" s="59"/>
      <c r="U11" s="1"/>
      <c r="V11" s="1"/>
      <c r="W11" s="223">
        <f>SUM(W6:W10)</f>
        <v>568.5</v>
      </c>
      <c r="X11" s="63">
        <f>SUM(X6:X10)</f>
        <v>7852.35</v>
      </c>
      <c r="Z11" s="3"/>
      <c r="AB11" s="74"/>
      <c r="AC11" s="100" t="s">
        <v>38</v>
      </c>
      <c r="AD11" s="93">
        <f>J9</f>
        <v>58179.25</v>
      </c>
      <c r="AE11" s="50"/>
      <c r="AF11" s="66"/>
      <c r="AG11" s="66"/>
    </row>
    <row r="12" spans="1:36" ht="18.75" x14ac:dyDescent="0.3">
      <c r="A12" s="1"/>
      <c r="B12" s="2"/>
      <c r="C12" s="2"/>
      <c r="D12" s="1"/>
      <c r="E12" s="1"/>
      <c r="F12" s="2"/>
      <c r="G12" s="59">
        <v>35233.47</v>
      </c>
      <c r="H12" s="191">
        <v>12</v>
      </c>
      <c r="I12" s="1"/>
      <c r="J12" s="2"/>
      <c r="K12" s="34"/>
      <c r="L12" s="1"/>
      <c r="M12" s="3"/>
      <c r="N12" s="1"/>
      <c r="O12" s="2"/>
      <c r="P12" s="53"/>
      <c r="Q12" s="1"/>
      <c r="R12" s="190">
        <v>17</v>
      </c>
      <c r="S12" s="4">
        <v>2685.75</v>
      </c>
      <c r="T12" s="59"/>
      <c r="U12" s="1"/>
      <c r="V12" s="1"/>
      <c r="X12" s="217">
        <f>X11-W11</f>
        <v>7283.85</v>
      </c>
      <c r="Y12" s="1"/>
      <c r="Z12" s="3"/>
      <c r="AB12" s="74"/>
      <c r="AC12" s="100" t="s">
        <v>39</v>
      </c>
      <c r="AD12" s="93"/>
      <c r="AE12" s="50">
        <f>P7</f>
        <v>4000</v>
      </c>
      <c r="AF12" s="66"/>
      <c r="AG12" s="66"/>
    </row>
    <row r="13" spans="1:36" ht="18.75" x14ac:dyDescent="0.3">
      <c r="A13" s="1"/>
      <c r="B13" s="2"/>
      <c r="C13" s="2"/>
      <c r="D13" s="1"/>
      <c r="E13" s="1"/>
      <c r="F13" s="2"/>
      <c r="G13" s="59">
        <v>23908.5</v>
      </c>
      <c r="H13" s="191">
        <v>13</v>
      </c>
      <c r="I13" s="1"/>
      <c r="J13" s="2"/>
      <c r="K13" s="34"/>
      <c r="L13" s="1"/>
      <c r="M13" s="3"/>
      <c r="N13" s="1"/>
      <c r="O13" s="2"/>
      <c r="P13" s="53"/>
      <c r="Q13" s="1"/>
      <c r="R13" s="191">
        <v>19</v>
      </c>
      <c r="S13" s="4">
        <v>127.5</v>
      </c>
      <c r="T13" s="59"/>
      <c r="U13" s="1"/>
      <c r="V13" s="1"/>
      <c r="W13" s="201"/>
      <c r="Y13" s="1"/>
      <c r="Z13" s="3"/>
      <c r="AB13" s="74"/>
      <c r="AC13" s="100" t="s">
        <v>40</v>
      </c>
      <c r="AD13" s="93">
        <f>B17</f>
        <v>23400</v>
      </c>
      <c r="AE13" s="50"/>
      <c r="AF13" s="66"/>
      <c r="AG13" s="66"/>
    </row>
    <row r="14" spans="1:36" ht="18.75" x14ac:dyDescent="0.3">
      <c r="A14" s="1"/>
      <c r="B14" s="2"/>
      <c r="C14" s="2"/>
      <c r="D14" s="1"/>
      <c r="E14" s="1"/>
      <c r="F14" s="2"/>
      <c r="G14" s="59">
        <v>3885</v>
      </c>
      <c r="H14" s="191">
        <v>14</v>
      </c>
      <c r="I14" s="1"/>
      <c r="J14" s="2"/>
      <c r="K14" s="34"/>
      <c r="L14" s="1"/>
      <c r="M14" s="3"/>
      <c r="N14" s="1"/>
      <c r="O14" s="2"/>
      <c r="P14" s="53"/>
      <c r="Q14" s="1"/>
      <c r="R14" s="191">
        <v>20</v>
      </c>
      <c r="S14" s="4">
        <v>3840</v>
      </c>
      <c r="T14" s="59"/>
      <c r="U14" s="1"/>
      <c r="V14" s="1"/>
      <c r="W14" s="53"/>
      <c r="X14" s="1"/>
      <c r="Y14" s="1"/>
      <c r="Z14" s="3"/>
      <c r="AA14" s="1"/>
      <c r="AB14" s="56"/>
      <c r="AC14" s="100" t="s">
        <v>41</v>
      </c>
      <c r="AD14" s="93">
        <f>J17</f>
        <v>229000</v>
      </c>
      <c r="AE14" s="50"/>
      <c r="AF14" s="66"/>
      <c r="AG14" s="66"/>
    </row>
    <row r="15" spans="1:36" ht="18.75" x14ac:dyDescent="0.3">
      <c r="A15" s="1"/>
      <c r="B15" s="241" t="s">
        <v>6</v>
      </c>
      <c r="C15" s="235"/>
      <c r="D15" s="1"/>
      <c r="E15" s="1"/>
      <c r="F15" s="2"/>
      <c r="G15" s="59">
        <v>20590.75</v>
      </c>
      <c r="H15" s="191">
        <v>17</v>
      </c>
      <c r="I15" s="1"/>
      <c r="J15" s="238" t="s">
        <v>7</v>
      </c>
      <c r="K15" s="239"/>
      <c r="L15" s="1"/>
      <c r="M15" s="3"/>
      <c r="N15" s="1"/>
      <c r="O15" s="234" t="s">
        <v>84</v>
      </c>
      <c r="P15" s="234"/>
      <c r="Q15" s="1"/>
      <c r="S15" s="214">
        <f>SUM(S6:S14)</f>
        <v>13879.35</v>
      </c>
      <c r="T15" s="89"/>
      <c r="U15" s="1"/>
      <c r="V15" s="1"/>
      <c r="W15" s="234" t="s">
        <v>9</v>
      </c>
      <c r="X15" s="235"/>
      <c r="Y15" s="1"/>
      <c r="Z15" s="3"/>
      <c r="AB15" s="74"/>
      <c r="AC15" s="100" t="s">
        <v>42</v>
      </c>
      <c r="AD15" s="93">
        <v>0</v>
      </c>
      <c r="AE15" s="50"/>
      <c r="AF15" s="66"/>
      <c r="AG15" s="66"/>
    </row>
    <row r="16" spans="1:36" ht="18.75" x14ac:dyDescent="0.3">
      <c r="A16" s="1"/>
      <c r="B16" s="62">
        <v>23400</v>
      </c>
      <c r="C16" s="63"/>
      <c r="D16" s="1"/>
      <c r="E16" s="1"/>
      <c r="F16" s="2"/>
      <c r="G16" s="65">
        <v>32790.07</v>
      </c>
      <c r="H16" s="191">
        <v>18</v>
      </c>
      <c r="I16" s="1"/>
      <c r="J16" s="4">
        <v>229000</v>
      </c>
      <c r="K16" s="37"/>
      <c r="L16" s="1"/>
      <c r="M16" s="3"/>
      <c r="N16" s="1"/>
      <c r="O16" s="62"/>
      <c r="P16" s="64">
        <v>90950</v>
      </c>
      <c r="Q16" s="1"/>
      <c r="S16" s="21">
        <f>S15-T15</f>
        <v>13879.35</v>
      </c>
      <c r="T16" s="59"/>
      <c r="U16" s="1"/>
      <c r="V16" s="190">
        <v>1</v>
      </c>
      <c r="W16" s="75">
        <v>11784</v>
      </c>
      <c r="X16" s="18"/>
      <c r="Y16" s="1"/>
      <c r="Z16" s="3"/>
      <c r="AB16" s="74"/>
      <c r="AC16" s="100" t="s">
        <v>43</v>
      </c>
      <c r="AD16" s="226">
        <f>S16</f>
        <v>13879.35</v>
      </c>
      <c r="AE16" s="50"/>
      <c r="AF16" s="66"/>
      <c r="AG16" s="66"/>
    </row>
    <row r="17" spans="1:33" ht="18.75" x14ac:dyDescent="0.3">
      <c r="A17" s="1"/>
      <c r="B17" s="30">
        <f>B16</f>
        <v>23400</v>
      </c>
      <c r="C17" s="212"/>
      <c r="D17" s="1"/>
      <c r="E17" s="1"/>
      <c r="F17" s="56"/>
      <c r="G17" s="59">
        <v>977.5</v>
      </c>
      <c r="H17" s="191">
        <v>19</v>
      </c>
      <c r="I17" s="1"/>
      <c r="J17" s="10">
        <f>J16</f>
        <v>229000</v>
      </c>
      <c r="K17" s="38"/>
      <c r="L17" s="1"/>
      <c r="M17" s="3"/>
      <c r="N17" s="1"/>
      <c r="O17" s="2"/>
      <c r="P17" s="215">
        <f>P16</f>
        <v>90950</v>
      </c>
      <c r="Q17" s="1"/>
      <c r="S17" s="74"/>
      <c r="T17" s="55"/>
      <c r="U17" s="1"/>
      <c r="V17" s="190">
        <v>3</v>
      </c>
      <c r="W17" s="77">
        <v>15360</v>
      </c>
      <c r="X17" s="20"/>
      <c r="Y17" s="1"/>
      <c r="Z17" s="3"/>
      <c r="AB17" s="74"/>
      <c r="AC17" s="101" t="s">
        <v>150</v>
      </c>
      <c r="AD17" s="227">
        <f>O57</f>
        <v>33160.379999999997</v>
      </c>
      <c r="AF17" s="66"/>
      <c r="AG17" s="66"/>
    </row>
    <row r="18" spans="1:33" ht="18.75" x14ac:dyDescent="0.3">
      <c r="A18" s="1"/>
      <c r="B18" s="2"/>
      <c r="C18" s="2"/>
      <c r="D18" s="1"/>
      <c r="E18" s="1"/>
      <c r="F18" s="2"/>
      <c r="G18" s="59">
        <v>29440</v>
      </c>
      <c r="H18" s="191">
        <v>20</v>
      </c>
      <c r="I18" s="1"/>
      <c r="J18" s="2"/>
      <c r="K18" s="34"/>
      <c r="L18" s="1"/>
      <c r="M18" s="3"/>
      <c r="N18" s="1"/>
      <c r="O18" s="2"/>
      <c r="P18" s="53"/>
      <c r="Q18" s="1"/>
      <c r="S18" s="74"/>
      <c r="T18" s="55"/>
      <c r="U18" s="1"/>
      <c r="V18" s="190">
        <v>4</v>
      </c>
      <c r="W18" s="77">
        <v>29095</v>
      </c>
      <c r="X18" s="20"/>
      <c r="Y18" s="1"/>
      <c r="Z18" s="3"/>
      <c r="AB18" s="74"/>
      <c r="AC18" s="100"/>
      <c r="AD18" s="93"/>
      <c r="AE18" s="50"/>
      <c r="AF18" s="66"/>
      <c r="AG18" s="66"/>
    </row>
    <row r="19" spans="1:33" ht="18.75" x14ac:dyDescent="0.3">
      <c r="A19" s="1"/>
      <c r="B19" s="2"/>
      <c r="C19" s="2"/>
      <c r="D19" s="1"/>
      <c r="E19" s="1"/>
      <c r="F19" s="2"/>
      <c r="G19" s="90">
        <v>86296.47</v>
      </c>
      <c r="H19" s="199">
        <v>25</v>
      </c>
      <c r="I19" s="1"/>
      <c r="J19" s="238" t="s">
        <v>11</v>
      </c>
      <c r="K19" s="239"/>
      <c r="L19" s="1"/>
      <c r="M19" s="3"/>
      <c r="T19" s="213"/>
      <c r="U19" s="1"/>
      <c r="V19" s="190">
        <v>9</v>
      </c>
      <c r="W19" s="77">
        <v>55000</v>
      </c>
      <c r="X19" s="20"/>
      <c r="Y19" s="1"/>
      <c r="Z19" s="3"/>
      <c r="AB19" s="74"/>
      <c r="AC19" s="100" t="s">
        <v>44</v>
      </c>
      <c r="AD19" s="93">
        <f>J28</f>
        <v>60000</v>
      </c>
      <c r="AE19" s="50"/>
      <c r="AF19" s="66"/>
      <c r="AG19" s="66"/>
    </row>
    <row r="20" spans="1:33" ht="18.75" x14ac:dyDescent="0.3">
      <c r="A20" s="1"/>
      <c r="B20" s="2"/>
      <c r="C20" s="2"/>
      <c r="D20" s="1"/>
      <c r="E20" s="1"/>
      <c r="F20" s="214">
        <f>SUM(F6:F19)</f>
        <v>303701.34999999998</v>
      </c>
      <c r="G20" s="233">
        <f>SUM(G6:G19)</f>
        <v>302271.86</v>
      </c>
      <c r="I20" s="1"/>
      <c r="J20" s="4">
        <v>9000</v>
      </c>
      <c r="K20" s="37"/>
      <c r="L20" s="1"/>
      <c r="M20" s="3"/>
      <c r="N20" s="1"/>
      <c r="O20" s="238" t="s">
        <v>15</v>
      </c>
      <c r="P20" s="239"/>
      <c r="Q20" s="1"/>
      <c r="T20" s="36"/>
      <c r="U20" s="1"/>
      <c r="V20" s="191">
        <v>10</v>
      </c>
      <c r="W20" s="77">
        <v>10310</v>
      </c>
      <c r="X20" s="20"/>
      <c r="Y20" s="1"/>
      <c r="Z20" s="3"/>
      <c r="AB20" s="74"/>
      <c r="AC20" s="100" t="s">
        <v>45</v>
      </c>
      <c r="AD20" s="93">
        <f>S28</f>
        <v>18000</v>
      </c>
      <c r="AE20" s="50"/>
      <c r="AF20" s="66"/>
      <c r="AG20" s="66"/>
    </row>
    <row r="21" spans="1:33" ht="18.75" x14ac:dyDescent="0.3">
      <c r="A21" s="1"/>
      <c r="B21" s="2"/>
      <c r="C21" s="2"/>
      <c r="D21" s="1"/>
      <c r="F21" s="17">
        <f>F20-G20</f>
        <v>1429.4899999999907</v>
      </c>
      <c r="G21" s="220"/>
      <c r="H21" s="15"/>
      <c r="I21" s="1"/>
      <c r="J21" s="10">
        <f>J20</f>
        <v>9000</v>
      </c>
      <c r="K21" s="60"/>
      <c r="L21" s="1"/>
      <c r="M21" s="3"/>
      <c r="N21" s="1"/>
      <c r="O21" s="4">
        <v>26000</v>
      </c>
      <c r="P21" s="65"/>
      <c r="Q21" s="1"/>
      <c r="T21" s="36"/>
      <c r="U21" s="1"/>
      <c r="V21" s="190">
        <v>17</v>
      </c>
      <c r="W21" s="77">
        <v>17905</v>
      </c>
      <c r="X21" s="20"/>
      <c r="Y21" s="1"/>
      <c r="Z21" s="3"/>
      <c r="AB21" s="74"/>
      <c r="AC21" s="100" t="s">
        <v>149</v>
      </c>
      <c r="AD21" s="93">
        <f>O41</f>
        <v>26450</v>
      </c>
      <c r="AE21" s="50"/>
      <c r="AF21" s="66"/>
      <c r="AG21" s="66"/>
    </row>
    <row r="22" spans="1:33" ht="18.75" x14ac:dyDescent="0.3">
      <c r="A22" s="1"/>
      <c r="B22" s="2"/>
      <c r="C22" s="2"/>
      <c r="D22" s="1"/>
      <c r="I22" s="1"/>
      <c r="J22" s="2"/>
      <c r="K22" s="34"/>
      <c r="L22" s="1"/>
      <c r="M22" s="3"/>
      <c r="N22" s="1"/>
      <c r="O22" s="10">
        <f>O21</f>
        <v>26000</v>
      </c>
      <c r="P22" s="210"/>
      <c r="Q22" s="1"/>
      <c r="T22" s="36"/>
      <c r="U22" s="1"/>
      <c r="V22" s="190">
        <v>24</v>
      </c>
      <c r="W22" s="54">
        <v>93420</v>
      </c>
      <c r="X22" s="23"/>
      <c r="Y22" s="1"/>
      <c r="Z22" s="3"/>
      <c r="AB22" s="74"/>
      <c r="AC22" s="100" t="s">
        <v>47</v>
      </c>
      <c r="AD22" s="93">
        <v>9000</v>
      </c>
      <c r="AE22" s="50"/>
      <c r="AF22" s="66"/>
      <c r="AG22" s="66"/>
    </row>
    <row r="23" spans="1:33" ht="18.75" x14ac:dyDescent="0.3">
      <c r="A23" s="1"/>
      <c r="B23" s="2"/>
      <c r="C23" s="2"/>
      <c r="D23" s="1"/>
      <c r="E23" s="1"/>
      <c r="H23" s="1"/>
      <c r="I23" s="1"/>
      <c r="J23" s="2"/>
      <c r="K23" s="34"/>
      <c r="L23" s="1"/>
      <c r="M23" s="3"/>
      <c r="N23" s="1"/>
      <c r="O23" s="2"/>
      <c r="P23" s="53"/>
      <c r="Q23" s="1"/>
      <c r="T23" s="36"/>
      <c r="U23" s="1"/>
      <c r="V23" s="1"/>
      <c r="W23" s="206">
        <f>SUM(W16:W22)</f>
        <v>232874</v>
      </c>
      <c r="X23" s="218"/>
      <c r="Y23" s="1"/>
      <c r="Z23" s="3"/>
      <c r="AA23" s="1"/>
      <c r="AB23" s="56"/>
      <c r="AC23" s="100"/>
      <c r="AD23" s="93"/>
      <c r="AE23" s="50"/>
      <c r="AF23" s="66"/>
      <c r="AG23" s="66"/>
    </row>
    <row r="24" spans="1:33" ht="18.75" x14ac:dyDescent="0.3">
      <c r="A24" s="1"/>
      <c r="B24" s="2"/>
      <c r="C24" s="2"/>
      <c r="D24" s="1"/>
      <c r="E24" s="1"/>
      <c r="F24" s="2"/>
      <c r="G24" s="53"/>
      <c r="H24" s="1"/>
      <c r="I24" s="1"/>
      <c r="J24" s="2"/>
      <c r="K24" s="34"/>
      <c r="L24" s="1"/>
      <c r="M24" s="3"/>
      <c r="N24" s="1"/>
      <c r="O24" s="2"/>
      <c r="P24" s="53"/>
      <c r="Q24" s="1"/>
      <c r="R24" s="1"/>
      <c r="S24" s="2"/>
      <c r="T24" s="34"/>
      <c r="U24" s="1"/>
      <c r="V24" s="1"/>
      <c r="W24" s="53"/>
      <c r="X24" s="1"/>
      <c r="Y24" s="1"/>
      <c r="Z24" s="3"/>
      <c r="AA24" s="1"/>
      <c r="AB24" s="56"/>
      <c r="AC24" s="100" t="s">
        <v>48</v>
      </c>
      <c r="AD24" s="93">
        <f>O11</f>
        <v>321000</v>
      </c>
      <c r="AE24" s="50"/>
      <c r="AF24" s="66"/>
      <c r="AG24" s="66"/>
    </row>
    <row r="25" spans="1:33" ht="18.75" x14ac:dyDescent="0.3">
      <c r="A25" s="1"/>
      <c r="B25" s="2"/>
      <c r="C25" s="2"/>
      <c r="D25" s="1"/>
      <c r="E25" s="1"/>
      <c r="F25" s="2"/>
      <c r="G25" s="53"/>
      <c r="H25" s="1"/>
      <c r="I25" s="1"/>
      <c r="J25" s="2"/>
      <c r="K25" s="34"/>
      <c r="L25" s="1"/>
      <c r="M25" s="3"/>
      <c r="N25" s="1"/>
      <c r="O25" s="2"/>
      <c r="P25" s="53"/>
      <c r="Q25" s="1"/>
      <c r="S25" s="24"/>
      <c r="T25" s="36"/>
      <c r="U25" s="1"/>
      <c r="V25" s="1"/>
      <c r="W25" s="53"/>
      <c r="X25" s="1"/>
      <c r="Y25" s="1"/>
      <c r="Z25" s="3"/>
      <c r="AA25" s="1"/>
      <c r="AB25" s="56"/>
      <c r="AC25" s="100" t="s">
        <v>49</v>
      </c>
      <c r="AD25" s="93"/>
      <c r="AE25" s="50">
        <f>P17</f>
        <v>90950</v>
      </c>
      <c r="AF25" s="66"/>
      <c r="AG25" s="66"/>
    </row>
    <row r="26" spans="1:33" ht="18.75" x14ac:dyDescent="0.3">
      <c r="A26" s="1"/>
      <c r="B26" s="238" t="s">
        <v>12</v>
      </c>
      <c r="C26" s="239"/>
      <c r="D26" s="1"/>
      <c r="E26" s="1"/>
      <c r="F26" s="238" t="s">
        <v>13</v>
      </c>
      <c r="G26" s="239"/>
      <c r="H26" s="1"/>
      <c r="I26" s="1"/>
      <c r="J26" s="238" t="s">
        <v>14</v>
      </c>
      <c r="K26" s="239"/>
      <c r="L26" s="1"/>
      <c r="M26" s="3"/>
      <c r="N26" s="1"/>
      <c r="O26" s="234" t="s">
        <v>87</v>
      </c>
      <c r="P26" s="234"/>
      <c r="Q26" s="1"/>
      <c r="R26" s="1"/>
      <c r="S26" s="234" t="s">
        <v>18</v>
      </c>
      <c r="T26" s="235"/>
      <c r="U26" s="1"/>
      <c r="V26" s="1"/>
      <c r="W26" s="234" t="s">
        <v>16</v>
      </c>
      <c r="X26" s="235"/>
      <c r="Y26" s="1"/>
      <c r="Z26" s="3"/>
      <c r="AB26" s="74"/>
      <c r="AC26" s="100" t="s">
        <v>50</v>
      </c>
      <c r="AD26" s="93">
        <f>B28</f>
        <v>82200</v>
      </c>
      <c r="AE26" s="50"/>
      <c r="AF26" s="66"/>
      <c r="AG26" s="66"/>
    </row>
    <row r="27" spans="1:33" ht="18.75" x14ac:dyDescent="0.3">
      <c r="A27" s="1"/>
      <c r="B27" s="4">
        <v>82200</v>
      </c>
      <c r="C27" s="12"/>
      <c r="D27" s="1"/>
      <c r="E27" s="1"/>
      <c r="F27" s="4">
        <v>259500</v>
      </c>
      <c r="G27" s="65"/>
      <c r="H27" s="1"/>
      <c r="I27" s="1"/>
      <c r="J27" s="4">
        <v>60000</v>
      </c>
      <c r="K27" s="37"/>
      <c r="L27" s="1"/>
      <c r="M27" s="3"/>
      <c r="N27" s="1"/>
      <c r="O27" s="62"/>
      <c r="P27" s="64">
        <v>7367</v>
      </c>
      <c r="Q27" s="1"/>
      <c r="R27" s="190">
        <v>2</v>
      </c>
      <c r="S27" s="26">
        <v>18000</v>
      </c>
      <c r="T27" s="83"/>
      <c r="U27" s="1"/>
      <c r="V27" s="190">
        <v>5</v>
      </c>
      <c r="W27" s="75">
        <v>4025</v>
      </c>
      <c r="X27" s="18"/>
      <c r="Y27" s="1"/>
      <c r="Z27" s="3"/>
      <c r="AB27" s="74"/>
      <c r="AC27" s="100" t="s">
        <v>51</v>
      </c>
      <c r="AD27" s="93"/>
      <c r="AE27" s="50">
        <f>C32</f>
        <v>17211</v>
      </c>
      <c r="AF27" s="66"/>
      <c r="AG27" s="66"/>
    </row>
    <row r="28" spans="1:33" ht="18.75" x14ac:dyDescent="0.3">
      <c r="A28" s="1"/>
      <c r="B28" s="10">
        <f>B27</f>
        <v>82200</v>
      </c>
      <c r="C28" s="211"/>
      <c r="D28" s="1"/>
      <c r="E28" s="190">
        <v>13</v>
      </c>
      <c r="F28" s="4">
        <v>69300</v>
      </c>
      <c r="G28" s="65"/>
      <c r="H28" s="1"/>
      <c r="I28" s="1"/>
      <c r="J28" s="10">
        <f>J27</f>
        <v>60000</v>
      </c>
      <c r="K28" s="60"/>
      <c r="L28" s="1"/>
      <c r="M28" s="3"/>
      <c r="N28" s="3"/>
      <c r="O28" s="4"/>
      <c r="P28" s="220">
        <f>P27</f>
        <v>7367</v>
      </c>
      <c r="Q28" s="3"/>
      <c r="R28" s="1"/>
      <c r="S28" s="17">
        <f>S27</f>
        <v>18000</v>
      </c>
      <c r="T28" s="60"/>
      <c r="U28" s="1"/>
      <c r="V28" s="190">
        <v>12</v>
      </c>
      <c r="W28" s="77">
        <v>20616</v>
      </c>
      <c r="X28" s="20"/>
      <c r="Y28" s="1"/>
      <c r="Z28" s="3"/>
      <c r="AB28" s="74"/>
      <c r="AC28" s="100" t="s">
        <v>52</v>
      </c>
      <c r="AD28" s="93">
        <f>F29</f>
        <v>328800</v>
      </c>
      <c r="AE28" s="50"/>
      <c r="AF28" s="66"/>
      <c r="AG28" s="66"/>
    </row>
    <row r="29" spans="1:33" ht="18.75" x14ac:dyDescent="0.3">
      <c r="A29" s="1"/>
      <c r="B29" s="2"/>
      <c r="C29" s="2"/>
      <c r="D29" s="1"/>
      <c r="E29" s="1"/>
      <c r="F29" s="10">
        <f>SUM(F27:F28)</f>
        <v>328800</v>
      </c>
      <c r="G29" s="210"/>
      <c r="H29" s="1"/>
      <c r="I29" s="1"/>
      <c r="J29" s="2"/>
      <c r="K29" s="34"/>
      <c r="L29" s="1"/>
      <c r="M29" s="3"/>
      <c r="N29" s="1"/>
      <c r="O29" s="2"/>
      <c r="P29" s="53"/>
      <c r="Q29" s="1"/>
      <c r="R29" s="1"/>
      <c r="S29" s="2"/>
      <c r="T29" s="34"/>
      <c r="U29" s="1"/>
      <c r="V29" s="190">
        <v>14</v>
      </c>
      <c r="W29" s="77">
        <v>3700</v>
      </c>
      <c r="X29" s="20"/>
      <c r="Y29" s="1"/>
      <c r="Z29" s="3"/>
      <c r="AB29" s="74"/>
      <c r="AC29" s="100" t="s">
        <v>53</v>
      </c>
      <c r="AD29" s="93"/>
      <c r="AE29" s="50">
        <f>G33</f>
        <v>100622</v>
      </c>
      <c r="AF29" s="66"/>
      <c r="AG29" s="66"/>
    </row>
    <row r="30" spans="1:33" ht="18.75" x14ac:dyDescent="0.3">
      <c r="A30" s="1"/>
      <c r="B30" s="234" t="s">
        <v>85</v>
      </c>
      <c r="C30" s="234"/>
      <c r="D30" s="1"/>
      <c r="E30" s="1"/>
      <c r="F30" s="2"/>
      <c r="G30" s="53"/>
      <c r="H30" s="1"/>
      <c r="I30" s="1"/>
      <c r="J30" s="2"/>
      <c r="K30" s="34"/>
      <c r="L30" s="1"/>
      <c r="M30" s="3"/>
      <c r="R30" s="1"/>
      <c r="S30" s="2"/>
      <c r="T30" s="34"/>
      <c r="U30" s="1"/>
      <c r="V30" s="191">
        <v>25</v>
      </c>
      <c r="W30" s="202">
        <v>41232</v>
      </c>
      <c r="X30" s="66"/>
      <c r="Y30" s="1"/>
      <c r="Z30" s="3"/>
      <c r="AB30" s="74"/>
      <c r="AC30" s="100"/>
      <c r="AD30" s="93"/>
      <c r="AE30" s="50"/>
      <c r="AF30" s="66"/>
      <c r="AG30" s="66"/>
    </row>
    <row r="31" spans="1:33" ht="18.75" x14ac:dyDescent="0.3">
      <c r="A31" s="1"/>
      <c r="B31" s="62"/>
      <c r="C31" s="63">
        <v>17211</v>
      </c>
      <c r="D31" s="1"/>
      <c r="E31" s="1"/>
      <c r="F31" s="234" t="s">
        <v>86</v>
      </c>
      <c r="G31" s="234"/>
      <c r="H31" s="1"/>
      <c r="I31" s="1"/>
      <c r="J31" s="2"/>
      <c r="K31" s="34"/>
      <c r="L31" s="1"/>
      <c r="M31" s="3"/>
      <c r="R31" s="1"/>
      <c r="S31" s="2"/>
      <c r="T31" s="34"/>
      <c r="U31" s="1"/>
      <c r="V31" s="191">
        <v>26</v>
      </c>
      <c r="W31" s="203">
        <v>1554.87</v>
      </c>
      <c r="X31" s="66"/>
      <c r="Y31" s="1"/>
      <c r="Z31" s="3"/>
      <c r="AA31" s="1"/>
      <c r="AB31" s="56"/>
      <c r="AC31" s="101" t="s">
        <v>54</v>
      </c>
      <c r="AD31" s="94">
        <f>O22</f>
        <v>26000</v>
      </c>
      <c r="AE31" s="107"/>
      <c r="AF31" s="66"/>
      <c r="AG31" s="66"/>
    </row>
    <row r="32" spans="1:33" ht="18.75" x14ac:dyDescent="0.3">
      <c r="A32" s="3"/>
      <c r="B32" s="4"/>
      <c r="C32" s="212">
        <f>C31</f>
        <v>17211</v>
      </c>
      <c r="D32" s="3"/>
      <c r="E32" s="3"/>
      <c r="F32" s="62"/>
      <c r="G32" s="64">
        <v>100622</v>
      </c>
      <c r="H32" s="3"/>
      <c r="I32" s="3"/>
      <c r="J32" s="4"/>
      <c r="K32" s="34"/>
      <c r="L32" s="3"/>
      <c r="M32" s="3"/>
      <c r="N32" s="1"/>
      <c r="O32" s="238" t="s">
        <v>23</v>
      </c>
      <c r="P32" s="239"/>
      <c r="Q32" s="1"/>
      <c r="R32" s="3"/>
      <c r="S32" s="4"/>
      <c r="T32" s="34"/>
      <c r="U32" s="3"/>
      <c r="V32" s="3"/>
      <c r="W32" s="79">
        <f>SUM(W27:W31)</f>
        <v>71127.87</v>
      </c>
      <c r="X32" s="224"/>
      <c r="Y32" s="3"/>
      <c r="Z32" s="3"/>
      <c r="AA32" s="3"/>
      <c r="AB32" s="56"/>
      <c r="AC32" s="101" t="s">
        <v>55</v>
      </c>
      <c r="AD32" s="94"/>
      <c r="AE32" s="107">
        <f>P28</f>
        <v>7367</v>
      </c>
      <c r="AF32" s="66"/>
      <c r="AG32" s="66"/>
    </row>
    <row r="33" spans="1:33" ht="18.75" x14ac:dyDescent="0.3">
      <c r="A33" s="3"/>
      <c r="B33" s="4"/>
      <c r="C33" s="4"/>
      <c r="D33" s="3"/>
      <c r="E33" s="3"/>
      <c r="F33" s="4"/>
      <c r="G33" s="215">
        <f>G32</f>
        <v>100622</v>
      </c>
      <c r="H33" s="3"/>
      <c r="I33" s="3"/>
      <c r="J33" s="4"/>
      <c r="K33" s="34"/>
      <c r="L33" s="3"/>
      <c r="M33" s="3"/>
      <c r="N33" s="1"/>
      <c r="O33" s="2"/>
      <c r="P33" s="65">
        <v>130000</v>
      </c>
      <c r="Q33" s="1"/>
      <c r="R33" s="3"/>
      <c r="S33" s="4"/>
      <c r="T33" s="34"/>
      <c r="U33" s="3"/>
      <c r="V33" s="3"/>
      <c r="W33" s="79"/>
      <c r="X33" s="3"/>
      <c r="Y33" s="3"/>
      <c r="Z33" s="3"/>
      <c r="AA33" s="3"/>
      <c r="AB33" s="56"/>
      <c r="AC33" s="102"/>
      <c r="AD33" s="94"/>
      <c r="AE33" s="107"/>
      <c r="AF33" s="66"/>
      <c r="AG33" s="66"/>
    </row>
    <row r="34" spans="1:33" ht="18.75" x14ac:dyDescent="0.3">
      <c r="A34" s="1"/>
      <c r="B34" s="2"/>
      <c r="C34" s="2"/>
      <c r="D34" s="1"/>
      <c r="E34" s="1"/>
      <c r="F34" s="2"/>
      <c r="G34" s="53"/>
      <c r="H34" s="1"/>
      <c r="I34" s="1"/>
      <c r="J34" s="2"/>
      <c r="K34" s="34"/>
      <c r="L34" s="1"/>
      <c r="M34" s="3"/>
      <c r="N34" s="1"/>
      <c r="O34" s="8"/>
      <c r="P34" s="209">
        <f>SUM(P33)</f>
        <v>130000</v>
      </c>
      <c r="Q34" s="1"/>
      <c r="U34" s="1"/>
      <c r="AB34" s="74"/>
      <c r="AC34" s="100" t="s">
        <v>56</v>
      </c>
      <c r="AD34" s="95"/>
      <c r="AE34" s="108">
        <f>C43</f>
        <v>221957.18</v>
      </c>
      <c r="AF34" s="66"/>
      <c r="AG34" s="66"/>
    </row>
    <row r="35" spans="1:33" ht="18.75" x14ac:dyDescent="0.3">
      <c r="A35" s="1"/>
      <c r="B35" s="2"/>
      <c r="C35" s="2"/>
      <c r="D35" s="1"/>
      <c r="E35" s="1"/>
      <c r="F35" s="2"/>
      <c r="G35" s="53"/>
      <c r="H35" s="1"/>
      <c r="I35" s="1"/>
      <c r="J35" s="2"/>
      <c r="K35" s="34"/>
      <c r="L35" s="1"/>
      <c r="M35" s="3"/>
      <c r="N35" s="1"/>
      <c r="O35" s="2"/>
      <c r="P35" s="53"/>
      <c r="Q35" s="1"/>
      <c r="U35" s="1"/>
      <c r="AB35" s="74"/>
      <c r="AC35" s="100" t="s">
        <v>57</v>
      </c>
      <c r="AD35" s="95"/>
      <c r="AE35" s="50">
        <f>G39</f>
        <v>33800</v>
      </c>
      <c r="AF35" s="66"/>
      <c r="AG35" s="66"/>
    </row>
    <row r="36" spans="1:33" ht="18.75" x14ac:dyDescent="0.3">
      <c r="A36" s="1"/>
      <c r="B36" s="2"/>
      <c r="C36" s="2"/>
      <c r="D36" s="1"/>
      <c r="E36" s="1"/>
      <c r="F36" s="2"/>
      <c r="G36" s="53"/>
      <c r="H36" s="1"/>
      <c r="I36" s="1"/>
      <c r="J36" s="2"/>
      <c r="K36" s="34"/>
      <c r="L36" s="1"/>
      <c r="M36" s="3"/>
      <c r="N36" s="1"/>
      <c r="O36" s="2"/>
      <c r="P36" s="53"/>
      <c r="Q36" s="1"/>
      <c r="U36" s="1"/>
      <c r="AB36" s="74"/>
      <c r="AC36" s="100" t="s">
        <v>58</v>
      </c>
      <c r="AD36" s="95"/>
      <c r="AE36" s="108">
        <f>T41</f>
        <v>26922.76</v>
      </c>
      <c r="AF36" s="66"/>
      <c r="AG36" s="66"/>
    </row>
    <row r="37" spans="1:33" ht="18.75" x14ac:dyDescent="0.3">
      <c r="A37" s="1"/>
      <c r="B37" s="238" t="s">
        <v>20</v>
      </c>
      <c r="C37" s="239"/>
      <c r="D37" s="1"/>
      <c r="E37" s="1"/>
      <c r="F37" s="238" t="s">
        <v>21</v>
      </c>
      <c r="G37" s="239"/>
      <c r="H37" s="1"/>
      <c r="I37" s="1"/>
      <c r="J37" s="238" t="s">
        <v>22</v>
      </c>
      <c r="K37" s="239"/>
      <c r="L37" s="1"/>
      <c r="M37" s="3"/>
      <c r="R37" s="1"/>
      <c r="S37" s="234" t="s">
        <v>24</v>
      </c>
      <c r="T37" s="235"/>
      <c r="U37" s="1"/>
      <c r="V37" s="1"/>
      <c r="W37" s="234" t="s">
        <v>25</v>
      </c>
      <c r="X37" s="235"/>
      <c r="AA37" s="1"/>
      <c r="AB37" s="56"/>
      <c r="AC37" s="100" t="s">
        <v>59</v>
      </c>
      <c r="AD37" s="95"/>
      <c r="AE37" s="231">
        <f>X12</f>
        <v>7283.85</v>
      </c>
      <c r="AF37" s="66"/>
      <c r="AG37" s="66"/>
    </row>
    <row r="38" spans="1:33" ht="18.75" x14ac:dyDescent="0.3">
      <c r="A38" s="191">
        <v>18</v>
      </c>
      <c r="B38" s="19">
        <v>32790.07</v>
      </c>
      <c r="C38" s="11">
        <v>82000</v>
      </c>
      <c r="D38" s="1"/>
      <c r="E38" s="1"/>
      <c r="F38" s="2"/>
      <c r="G38" s="65">
        <v>33800</v>
      </c>
      <c r="H38" s="1"/>
      <c r="I38" s="1"/>
      <c r="J38" s="2"/>
      <c r="K38" s="37">
        <v>20800</v>
      </c>
      <c r="L38" s="1"/>
      <c r="M38" s="3"/>
      <c r="N38" s="1"/>
      <c r="O38" s="234" t="s">
        <v>148</v>
      </c>
      <c r="P38" s="235"/>
      <c r="Q38" s="1"/>
      <c r="R38" s="1"/>
      <c r="S38" s="19"/>
      <c r="T38" s="39">
        <v>13276.38</v>
      </c>
      <c r="U38" s="191">
        <v>12</v>
      </c>
      <c r="V38" s="190">
        <v>12</v>
      </c>
      <c r="W38" s="197">
        <v>30447</v>
      </c>
      <c r="X38" s="18"/>
      <c r="AA38" s="1"/>
      <c r="AB38" s="56"/>
      <c r="AC38" s="101" t="s">
        <v>151</v>
      </c>
      <c r="AE38" s="228">
        <f>K52</f>
        <v>852.75</v>
      </c>
      <c r="AF38" s="66"/>
      <c r="AG38" s="66"/>
    </row>
    <row r="39" spans="1:33" ht="18.75" x14ac:dyDescent="0.3">
      <c r="A39" s="191">
        <v>24</v>
      </c>
      <c r="B39" s="4">
        <v>31395</v>
      </c>
      <c r="C39" s="11">
        <v>33459.25</v>
      </c>
      <c r="D39" s="191">
        <v>4</v>
      </c>
      <c r="E39" s="1"/>
      <c r="F39" s="8"/>
      <c r="G39" s="209">
        <f>G38</f>
        <v>33800</v>
      </c>
      <c r="H39" s="3"/>
      <c r="I39" s="1"/>
      <c r="J39" s="2"/>
      <c r="K39" s="37">
        <v>55786.5</v>
      </c>
      <c r="L39" s="191">
        <v>13</v>
      </c>
      <c r="M39" s="3"/>
      <c r="N39" s="190">
        <v>19</v>
      </c>
      <c r="O39" s="198">
        <v>850</v>
      </c>
      <c r="P39" s="192"/>
      <c r="Q39" s="1"/>
      <c r="R39" s="1"/>
      <c r="S39" s="14"/>
      <c r="T39" s="37">
        <v>370</v>
      </c>
      <c r="U39" s="195">
        <v>14</v>
      </c>
      <c r="V39" s="191">
        <v>25</v>
      </c>
      <c r="W39" s="77">
        <v>60894</v>
      </c>
      <c r="X39" s="20"/>
      <c r="Y39" s="1"/>
      <c r="Z39" s="3"/>
      <c r="AA39" s="1"/>
      <c r="AB39" s="56"/>
      <c r="AC39" s="102" t="s">
        <v>60</v>
      </c>
      <c r="AD39" s="94"/>
      <c r="AE39" s="107">
        <f>T46</f>
        <v>5106.3</v>
      </c>
      <c r="AF39" s="66"/>
      <c r="AG39" s="66"/>
    </row>
    <row r="40" spans="1:33" ht="18.75" x14ac:dyDescent="0.3">
      <c r="A40" s="1"/>
      <c r="B40" s="2"/>
      <c r="C40" s="11">
        <v>63250</v>
      </c>
      <c r="D40" s="191">
        <v>9</v>
      </c>
      <c r="E40" s="1"/>
      <c r="H40" s="1"/>
      <c r="I40" s="1"/>
      <c r="J40" s="205"/>
      <c r="K40" s="35">
        <v>1788</v>
      </c>
      <c r="L40" s="191">
        <v>26</v>
      </c>
      <c r="M40" s="3"/>
      <c r="N40" s="194">
        <v>20</v>
      </c>
      <c r="O40" s="56">
        <v>25600</v>
      </c>
      <c r="P40" s="91"/>
      <c r="Q40" s="1"/>
      <c r="R40" s="1"/>
      <c r="S40" s="16"/>
      <c r="T40" s="84">
        <v>13276.38</v>
      </c>
      <c r="U40" s="191">
        <v>25</v>
      </c>
      <c r="W40" s="206">
        <f>SUM(W38:W39)</f>
        <v>91341</v>
      </c>
      <c r="X40" s="218"/>
      <c r="Y40" s="1"/>
      <c r="Z40" s="3"/>
      <c r="AA40" s="1"/>
      <c r="AB40" s="56"/>
      <c r="AC40" s="100"/>
      <c r="AD40" s="95"/>
      <c r="AE40" s="108"/>
      <c r="AF40" s="66"/>
      <c r="AG40" s="66"/>
    </row>
    <row r="41" spans="1:33" ht="18.75" x14ac:dyDescent="0.3">
      <c r="A41" s="1"/>
      <c r="B41" s="2"/>
      <c r="C41" s="11">
        <v>107433</v>
      </c>
      <c r="D41" s="191">
        <v>24</v>
      </c>
      <c r="E41" s="1"/>
      <c r="F41" s="2"/>
      <c r="G41" s="53"/>
      <c r="H41" s="1"/>
      <c r="I41" s="1"/>
      <c r="J41" s="8"/>
      <c r="K41" s="216">
        <f>SUM(K38:K40)</f>
        <v>78374.5</v>
      </c>
      <c r="L41" s="1"/>
      <c r="M41" s="3"/>
      <c r="O41" s="200">
        <f>SUM(O39:O40)</f>
        <v>26450</v>
      </c>
      <c r="P41" s="215"/>
      <c r="Q41" s="1"/>
      <c r="R41" s="1"/>
      <c r="S41" s="2"/>
      <c r="T41" s="85">
        <f>SUM(T38:T40)</f>
        <v>26922.76</v>
      </c>
      <c r="U41" s="1"/>
      <c r="W41" s="97"/>
      <c r="X41" s="66"/>
      <c r="Y41" s="1"/>
      <c r="Z41" s="3"/>
      <c r="AA41" s="1"/>
      <c r="AB41" s="56"/>
      <c r="AC41" s="100" t="s">
        <v>61</v>
      </c>
      <c r="AD41" s="95"/>
      <c r="AE41" s="108">
        <v>0</v>
      </c>
      <c r="AF41" s="66"/>
      <c r="AG41" s="66"/>
    </row>
    <row r="42" spans="1:33" ht="18.75" x14ac:dyDescent="0.3">
      <c r="A42" s="1"/>
      <c r="B42" s="8">
        <f>SUM(B38:B41)</f>
        <v>64185.07</v>
      </c>
      <c r="C42" s="207">
        <f>SUM(C38:C41)</f>
        <v>286142.25</v>
      </c>
      <c r="D42" s="1"/>
      <c r="E42" s="1"/>
      <c r="F42" s="2"/>
      <c r="G42" s="53"/>
      <c r="H42" s="1"/>
      <c r="I42" s="1"/>
      <c r="J42" s="2"/>
      <c r="K42" s="34"/>
      <c r="L42" s="1"/>
      <c r="M42" s="3"/>
      <c r="N42" s="1"/>
      <c r="O42" s="2"/>
      <c r="P42" s="53"/>
      <c r="Q42" s="1"/>
      <c r="R42" s="1"/>
      <c r="S42" s="2"/>
      <c r="T42" s="34"/>
      <c r="U42" s="1"/>
      <c r="V42" s="3"/>
      <c r="W42" s="201"/>
      <c r="X42" s="66"/>
      <c r="Y42" s="1"/>
      <c r="Z42" s="3"/>
      <c r="AA42" s="1"/>
      <c r="AB42" s="56"/>
      <c r="AC42" s="100" t="s">
        <v>62</v>
      </c>
      <c r="AD42" s="95"/>
      <c r="AE42" s="108">
        <f>K41</f>
        <v>78374.5</v>
      </c>
      <c r="AF42" s="66"/>
      <c r="AG42" s="66"/>
    </row>
    <row r="43" spans="1:33" ht="18.75" x14ac:dyDescent="0.3">
      <c r="A43" s="1"/>
      <c r="B43" s="57"/>
      <c r="C43" s="208">
        <f>C42-B42</f>
        <v>221957.18</v>
      </c>
      <c r="D43" s="1"/>
      <c r="E43" s="1"/>
      <c r="F43" s="2"/>
      <c r="G43" s="53"/>
      <c r="H43" s="1"/>
      <c r="I43" s="1"/>
      <c r="J43" s="2"/>
      <c r="K43" s="34"/>
      <c r="L43" s="1"/>
      <c r="M43" s="3"/>
      <c r="N43" s="1"/>
      <c r="O43" s="2"/>
      <c r="P43" s="53"/>
      <c r="Q43" s="1"/>
      <c r="R43" s="1"/>
      <c r="S43" s="240" t="s">
        <v>26</v>
      </c>
      <c r="T43" s="240"/>
      <c r="U43" s="3"/>
      <c r="V43" s="1"/>
      <c r="W43" s="97"/>
      <c r="X43" s="74"/>
      <c r="Y43" s="1"/>
      <c r="Z43" s="3"/>
      <c r="AA43" s="1"/>
      <c r="AB43" s="56"/>
      <c r="AC43" s="100" t="s">
        <v>63</v>
      </c>
      <c r="AD43" s="95"/>
      <c r="AE43" s="108">
        <v>0</v>
      </c>
      <c r="AF43" s="66"/>
      <c r="AG43" s="66"/>
    </row>
    <row r="44" spans="1:33" ht="18.75" x14ac:dyDescent="0.3">
      <c r="A44" s="1"/>
      <c r="B44" s="2"/>
      <c r="C44" s="2"/>
      <c r="D44" s="1"/>
      <c r="E44" s="1"/>
      <c r="F44" s="2"/>
      <c r="G44" s="53"/>
      <c r="H44" s="1"/>
      <c r="I44" s="1"/>
      <c r="J44" s="2"/>
      <c r="K44" s="34"/>
      <c r="L44" s="1"/>
      <c r="M44" s="3"/>
      <c r="N44" s="1"/>
      <c r="O44" s="2"/>
      <c r="P44" s="53"/>
      <c r="Q44" s="1"/>
      <c r="R44" s="1"/>
      <c r="S44" s="68"/>
      <c r="T44" s="76">
        <v>2553.15</v>
      </c>
      <c r="U44" s="194">
        <v>12</v>
      </c>
      <c r="V44" s="1"/>
      <c r="W44" s="53"/>
      <c r="X44" s="1"/>
      <c r="Y44" s="1"/>
      <c r="Z44" s="3"/>
      <c r="AA44" s="1"/>
      <c r="AB44" s="56"/>
      <c r="AC44" s="103"/>
      <c r="AD44" s="94"/>
      <c r="AE44" s="107"/>
      <c r="AF44" s="66"/>
      <c r="AG44" s="66"/>
    </row>
    <row r="45" spans="1:33" ht="18.75" x14ac:dyDescent="0.3">
      <c r="A45" s="1"/>
      <c r="B45" s="2"/>
      <c r="C45" s="2"/>
      <c r="D45" s="1"/>
      <c r="E45" s="1"/>
      <c r="F45" s="2"/>
      <c r="G45" s="53"/>
      <c r="H45" s="1"/>
      <c r="I45" s="1"/>
      <c r="J45" s="2"/>
      <c r="K45" s="34"/>
      <c r="L45" s="1"/>
      <c r="M45" s="3"/>
      <c r="N45" s="1"/>
      <c r="O45" s="2"/>
      <c r="P45" s="53"/>
      <c r="Q45" s="1"/>
      <c r="R45" s="1"/>
      <c r="S45" s="67"/>
      <c r="T45" s="86">
        <v>2553.15</v>
      </c>
      <c r="U45" s="194">
        <v>25</v>
      </c>
      <c r="V45" s="1"/>
      <c r="W45" s="53"/>
      <c r="X45" s="1"/>
      <c r="Y45" s="1"/>
      <c r="Z45" s="3"/>
      <c r="AA45" s="1"/>
      <c r="AB45" s="56"/>
      <c r="AC45" s="100" t="s">
        <v>64</v>
      </c>
      <c r="AD45" s="94"/>
      <c r="AE45" s="107">
        <f>P34</f>
        <v>130000</v>
      </c>
      <c r="AF45" s="66"/>
      <c r="AG45" s="66"/>
    </row>
    <row r="46" spans="1:33" ht="18.75" x14ac:dyDescent="0.3">
      <c r="A46" s="1"/>
      <c r="B46" s="238" t="s">
        <v>27</v>
      </c>
      <c r="C46" s="239"/>
      <c r="D46" s="1"/>
      <c r="E46" s="1"/>
      <c r="F46" s="238" t="s">
        <v>28</v>
      </c>
      <c r="G46" s="239"/>
      <c r="H46" s="1"/>
      <c r="I46" s="1"/>
      <c r="J46" s="238" t="s">
        <v>29</v>
      </c>
      <c r="K46" s="239"/>
      <c r="L46" s="1"/>
      <c r="M46" s="3"/>
      <c r="N46" s="1"/>
      <c r="O46" s="234" t="s">
        <v>19</v>
      </c>
      <c r="P46" s="235"/>
      <c r="Q46" s="1"/>
      <c r="R46" s="1"/>
      <c r="S46" s="2"/>
      <c r="T46" s="85">
        <f>SUM(T44:T45)</f>
        <v>5106.3</v>
      </c>
      <c r="U46" s="1"/>
      <c r="V46" s="1"/>
      <c r="W46" s="234" t="s">
        <v>10</v>
      </c>
      <c r="X46" s="235"/>
      <c r="Y46" s="1"/>
      <c r="Z46" s="3"/>
      <c r="AA46" s="1"/>
      <c r="AB46" s="56"/>
      <c r="AC46" s="100" t="s">
        <v>65</v>
      </c>
      <c r="AD46" s="94"/>
      <c r="AE46" s="107">
        <f>C48</f>
        <v>65000</v>
      </c>
      <c r="AF46" s="66"/>
      <c r="AG46" s="66"/>
    </row>
    <row r="47" spans="1:33" ht="18.75" x14ac:dyDescent="0.3">
      <c r="A47" s="1"/>
      <c r="B47" s="2"/>
      <c r="C47" s="11">
        <v>65000</v>
      </c>
      <c r="D47" s="1"/>
      <c r="E47" s="1"/>
      <c r="F47" s="2"/>
      <c r="G47" s="65">
        <v>95600</v>
      </c>
      <c r="H47" s="1"/>
      <c r="I47" s="1"/>
      <c r="J47" s="2"/>
      <c r="K47" s="37">
        <v>725250</v>
      </c>
      <c r="L47" s="1"/>
      <c r="M47" s="3"/>
      <c r="N47" s="1"/>
      <c r="O47" s="27"/>
      <c r="P47" s="28">
        <v>27300</v>
      </c>
      <c r="Q47" s="191">
        <v>24</v>
      </c>
      <c r="R47" s="1"/>
      <c r="S47" s="2"/>
      <c r="T47" s="34"/>
      <c r="U47" s="1"/>
      <c r="V47" s="1"/>
      <c r="W47" s="75"/>
      <c r="X47" s="7">
        <v>10580</v>
      </c>
      <c r="Y47" s="190">
        <v>6</v>
      </c>
      <c r="Z47" s="3"/>
      <c r="AA47" s="1"/>
      <c r="AB47" s="56"/>
      <c r="AC47" s="103"/>
      <c r="AD47" s="94"/>
      <c r="AE47" s="107"/>
      <c r="AF47" s="66"/>
      <c r="AG47" s="66"/>
    </row>
    <row r="48" spans="1:33" ht="18.75" x14ac:dyDescent="0.3">
      <c r="A48" s="1"/>
      <c r="B48" s="8"/>
      <c r="C48" s="219">
        <f>C47</f>
        <v>65000</v>
      </c>
      <c r="D48" s="1"/>
      <c r="E48" s="1"/>
      <c r="F48" s="8"/>
      <c r="G48" s="209">
        <f>G47</f>
        <v>95600</v>
      </c>
      <c r="H48" s="1"/>
      <c r="I48" s="1"/>
      <c r="J48" s="8"/>
      <c r="K48" s="216">
        <f>K47</f>
        <v>725250</v>
      </c>
      <c r="L48" s="1"/>
      <c r="M48" s="3"/>
      <c r="N48" s="1"/>
      <c r="O48" s="2"/>
      <c r="P48" s="17">
        <f>P47</f>
        <v>27300</v>
      </c>
      <c r="Q48" s="1"/>
      <c r="S48" s="2"/>
      <c r="T48" s="34"/>
      <c r="U48" s="1"/>
      <c r="V48" s="1"/>
      <c r="W48" s="77"/>
      <c r="X48" s="11">
        <v>13095</v>
      </c>
      <c r="Y48" s="190">
        <v>7</v>
      </c>
      <c r="Z48" s="3"/>
      <c r="AA48" s="1"/>
      <c r="AB48" s="56"/>
      <c r="AC48" s="100" t="s">
        <v>66</v>
      </c>
      <c r="AD48" s="94"/>
      <c r="AE48" s="107">
        <f>K48</f>
        <v>725250</v>
      </c>
      <c r="AF48" s="66"/>
      <c r="AG48" s="66"/>
    </row>
    <row r="49" spans="1:33" ht="18.75" x14ac:dyDescent="0.3">
      <c r="A49" s="1"/>
      <c r="B49" s="2"/>
      <c r="C49" s="2"/>
      <c r="D49" s="1"/>
      <c r="E49" s="1"/>
      <c r="F49" s="2"/>
      <c r="G49" s="53"/>
      <c r="H49" s="1"/>
      <c r="I49" s="1"/>
      <c r="J49" s="2"/>
      <c r="K49" s="34"/>
      <c r="L49" s="1"/>
      <c r="M49" s="3"/>
      <c r="N49" s="1"/>
      <c r="O49" s="2"/>
      <c r="P49" s="53"/>
      <c r="Q49" s="1"/>
      <c r="S49" s="238" t="s">
        <v>17</v>
      </c>
      <c r="T49" s="238"/>
      <c r="U49" s="1"/>
      <c r="V49" s="1"/>
      <c r="W49" s="77"/>
      <c r="X49" s="11">
        <v>5685</v>
      </c>
      <c r="Y49" s="191">
        <v>15</v>
      </c>
      <c r="Z49" s="3"/>
      <c r="AA49" s="1"/>
      <c r="AB49" s="56"/>
      <c r="AC49" s="119" t="s">
        <v>67</v>
      </c>
      <c r="AD49" s="94"/>
      <c r="AE49" s="107">
        <f>G48</f>
        <v>95600</v>
      </c>
      <c r="AF49" s="120"/>
      <c r="AG49" s="66"/>
    </row>
    <row r="50" spans="1:33" ht="18.75" x14ac:dyDescent="0.3">
      <c r="A50" s="1"/>
      <c r="B50" s="2"/>
      <c r="C50" s="2"/>
      <c r="D50" s="1"/>
      <c r="E50" s="1"/>
      <c r="F50" s="2"/>
      <c r="G50" s="53"/>
      <c r="H50" s="1"/>
      <c r="I50" s="1"/>
      <c r="J50" s="242" t="s">
        <v>147</v>
      </c>
      <c r="K50" s="242"/>
      <c r="L50" s="1"/>
      <c r="M50" s="3"/>
      <c r="N50" s="1"/>
      <c r="O50" s="234" t="s">
        <v>146</v>
      </c>
      <c r="P50" s="234"/>
      <c r="Q50" s="1"/>
      <c r="R50" s="190">
        <v>8</v>
      </c>
      <c r="S50" s="9">
        <v>2290</v>
      </c>
      <c r="T50" s="87"/>
      <c r="U50" s="1"/>
      <c r="V50" s="1"/>
      <c r="W50" s="77"/>
      <c r="X50" s="11">
        <v>13400</v>
      </c>
      <c r="Y50" s="191">
        <v>16</v>
      </c>
      <c r="Z50" s="3"/>
      <c r="AA50" s="1"/>
      <c r="AB50" s="56"/>
      <c r="AC50" s="119" t="s">
        <v>68</v>
      </c>
      <c r="AD50" s="94"/>
      <c r="AE50" s="109">
        <v>0</v>
      </c>
      <c r="AF50" s="120"/>
      <c r="AG50" s="66"/>
    </row>
    <row r="51" spans="1:33" ht="18.75" x14ac:dyDescent="0.3">
      <c r="E51" s="1"/>
      <c r="F51" s="2"/>
      <c r="G51" s="53"/>
      <c r="H51" s="1"/>
      <c r="I51" s="1"/>
      <c r="J51" s="221"/>
      <c r="K51" s="222">
        <v>852.75</v>
      </c>
      <c r="L51" s="191">
        <v>15</v>
      </c>
      <c r="M51" s="3"/>
      <c r="N51" s="190">
        <v>4</v>
      </c>
      <c r="O51" s="193">
        <v>4364.25</v>
      </c>
      <c r="P51" s="82">
        <v>4095</v>
      </c>
      <c r="Q51" s="195">
        <v>24</v>
      </c>
      <c r="R51" s="191">
        <v>22</v>
      </c>
      <c r="S51" s="22">
        <v>1500</v>
      </c>
      <c r="T51" s="88"/>
      <c r="U51" s="1"/>
      <c r="V51" s="1"/>
      <c r="W51" s="77"/>
      <c r="X51" s="29">
        <v>8244</v>
      </c>
      <c r="Y51" s="191">
        <v>21</v>
      </c>
      <c r="Z51" s="3"/>
      <c r="AA51" s="1"/>
      <c r="AB51" s="56"/>
      <c r="AC51" s="119"/>
      <c r="AD51" s="94"/>
      <c r="AE51" s="107"/>
      <c r="AF51" s="120"/>
      <c r="AG51" s="66"/>
    </row>
    <row r="52" spans="1:33" ht="18.75" x14ac:dyDescent="0.3">
      <c r="E52" s="1"/>
      <c r="F52" s="2"/>
      <c r="G52" s="53"/>
      <c r="H52" s="1"/>
      <c r="I52" s="1"/>
      <c r="J52" s="196"/>
      <c r="K52" s="225">
        <f>K51</f>
        <v>852.75</v>
      </c>
      <c r="L52" s="1"/>
      <c r="M52" s="3"/>
      <c r="N52" s="190">
        <v>9</v>
      </c>
      <c r="O52" s="4">
        <v>8250</v>
      </c>
      <c r="P52" s="220"/>
      <c r="Q52" s="1"/>
      <c r="R52" s="1"/>
      <c r="S52" s="17">
        <f>SUM(S50:S51)</f>
        <v>3790</v>
      </c>
      <c r="T52" s="210"/>
      <c r="U52" s="1"/>
      <c r="V52" s="1"/>
      <c r="W52" s="78"/>
      <c r="X52" s="25">
        <v>7030</v>
      </c>
      <c r="Y52" s="191">
        <v>23</v>
      </c>
      <c r="Z52" s="3"/>
      <c r="AA52" s="1"/>
      <c r="AB52" s="56"/>
      <c r="AC52" s="119" t="s">
        <v>69</v>
      </c>
      <c r="AD52" s="94"/>
      <c r="AE52" s="107">
        <f>X53</f>
        <v>58034</v>
      </c>
      <c r="AF52" s="120"/>
      <c r="AG52" s="66"/>
    </row>
    <row r="53" spans="1:33" ht="18.75" x14ac:dyDescent="0.3">
      <c r="E53" s="1"/>
      <c r="F53" s="2"/>
      <c r="G53" s="53"/>
      <c r="H53" s="1"/>
      <c r="I53" s="1"/>
      <c r="J53" s="2"/>
      <c r="K53" s="34"/>
      <c r="L53" s="1"/>
      <c r="M53" s="3"/>
      <c r="N53" s="190">
        <v>13</v>
      </c>
      <c r="O53" s="4">
        <v>10395</v>
      </c>
      <c r="P53" s="91"/>
      <c r="R53" s="1"/>
      <c r="S53" s="2"/>
      <c r="T53" s="53"/>
      <c r="U53" s="1"/>
      <c r="V53" s="1"/>
      <c r="W53" s="53"/>
      <c r="X53" s="219">
        <f>SUM(X47:X52)</f>
        <v>58034</v>
      </c>
      <c r="Y53" s="1"/>
      <c r="Z53" s="3"/>
      <c r="AA53" s="1"/>
      <c r="AB53" s="56"/>
      <c r="AC53" s="119" t="s">
        <v>70</v>
      </c>
      <c r="AD53" s="94">
        <f>S52</f>
        <v>3790</v>
      </c>
      <c r="AE53" s="107"/>
      <c r="AF53" s="120"/>
      <c r="AG53" s="66"/>
    </row>
    <row r="54" spans="1:33" ht="18.75" x14ac:dyDescent="0.3">
      <c r="A54" s="1"/>
      <c r="B54" s="2"/>
      <c r="C54" s="2"/>
      <c r="D54" s="1"/>
      <c r="E54" s="1"/>
      <c r="F54" s="2"/>
      <c r="G54" s="53"/>
      <c r="H54" s="1"/>
      <c r="I54" s="1"/>
      <c r="J54" s="2"/>
      <c r="K54" s="34"/>
      <c r="L54" s="1"/>
      <c r="M54" s="3"/>
      <c r="N54" s="191">
        <v>24</v>
      </c>
      <c r="O54" s="4">
        <v>14013</v>
      </c>
      <c r="P54" s="91"/>
      <c r="R54" s="1"/>
      <c r="S54" s="2"/>
      <c r="T54" s="34"/>
      <c r="U54" s="1"/>
      <c r="V54" s="1"/>
      <c r="W54" s="53"/>
      <c r="X54" s="1"/>
      <c r="Y54" s="1"/>
      <c r="Z54" s="3"/>
      <c r="AA54" s="1"/>
      <c r="AB54" s="56"/>
      <c r="AC54" s="119" t="s">
        <v>71</v>
      </c>
      <c r="AD54" s="94">
        <v>0</v>
      </c>
      <c r="AE54" s="107"/>
      <c r="AF54" s="120"/>
      <c r="AG54" s="66"/>
    </row>
    <row r="55" spans="1:33" ht="18.75" x14ac:dyDescent="0.3">
      <c r="A55" s="1"/>
      <c r="B55" s="2"/>
      <c r="C55" s="2"/>
      <c r="D55" s="1"/>
      <c r="E55" s="1"/>
      <c r="F55" s="2"/>
      <c r="G55" s="53"/>
      <c r="H55" s="1"/>
      <c r="I55" s="1"/>
      <c r="J55" s="2"/>
      <c r="K55" s="34"/>
      <c r="L55" s="1"/>
      <c r="M55" s="3"/>
      <c r="N55" s="190">
        <v>26</v>
      </c>
      <c r="O55" s="204">
        <v>233.13</v>
      </c>
      <c r="P55" s="91"/>
      <c r="R55" s="1"/>
      <c r="S55" s="2"/>
      <c r="T55" s="34"/>
      <c r="U55" s="1"/>
      <c r="V55" s="1"/>
      <c r="W55" s="53"/>
      <c r="X55" s="1"/>
      <c r="Y55" s="1"/>
      <c r="Z55" s="3"/>
      <c r="AA55" s="1"/>
      <c r="AB55" s="56"/>
      <c r="AC55" s="119" t="s">
        <v>72</v>
      </c>
      <c r="AD55" s="94">
        <f>W23</f>
        <v>232874</v>
      </c>
      <c r="AE55" s="107"/>
      <c r="AF55" s="120"/>
      <c r="AG55" s="66"/>
    </row>
    <row r="56" spans="1:33" ht="18.75" x14ac:dyDescent="0.3">
      <c r="A56" s="1"/>
      <c r="B56" s="2"/>
      <c r="C56" s="2"/>
      <c r="D56" s="1"/>
      <c r="E56" s="1"/>
      <c r="F56" s="2"/>
      <c r="G56" s="53"/>
      <c r="H56" s="1"/>
      <c r="I56" s="1"/>
      <c r="J56" s="2"/>
      <c r="K56" s="34"/>
      <c r="L56" s="1"/>
      <c r="M56" s="3"/>
      <c r="N56" s="1"/>
      <c r="O56" s="62">
        <f>SUM(O51:O55)</f>
        <v>37255.379999999997</v>
      </c>
      <c r="P56" s="64">
        <f>SUM(P51:P55)</f>
        <v>4095</v>
      </c>
      <c r="Q56" s="1"/>
      <c r="R56" s="1"/>
      <c r="S56" s="234" t="s">
        <v>30</v>
      </c>
      <c r="T56" s="234"/>
      <c r="U56" s="1"/>
      <c r="V56" s="1"/>
      <c r="W56" s="53"/>
      <c r="X56" s="1"/>
      <c r="Y56" s="1"/>
      <c r="Z56" s="3"/>
      <c r="AA56" s="1"/>
      <c r="AB56" s="56"/>
      <c r="AC56" s="119" t="s">
        <v>73</v>
      </c>
      <c r="AD56" s="94">
        <f>S58</f>
        <v>3000</v>
      </c>
      <c r="AE56" s="107"/>
      <c r="AF56" s="120"/>
      <c r="AG56" s="66"/>
    </row>
    <row r="57" spans="1:33" ht="18.75" x14ac:dyDescent="0.3">
      <c r="A57" s="1"/>
      <c r="B57" s="2"/>
      <c r="C57" s="2"/>
      <c r="D57" s="1"/>
      <c r="E57" s="1"/>
      <c r="F57" s="2"/>
      <c r="G57" s="53"/>
      <c r="H57" s="1"/>
      <c r="I57" s="1"/>
      <c r="J57" s="2"/>
      <c r="K57" s="34"/>
      <c r="L57" s="1"/>
      <c r="M57" s="3"/>
      <c r="N57" s="1"/>
      <c r="O57" s="2">
        <f>O56-P56</f>
        <v>33160.379999999997</v>
      </c>
      <c r="P57" s="220"/>
      <c r="Q57" s="1"/>
      <c r="R57" s="191">
        <v>11</v>
      </c>
      <c r="S57" s="62">
        <v>3000</v>
      </c>
      <c r="T57" s="89"/>
      <c r="U57" s="1"/>
      <c r="V57" s="1"/>
      <c r="W57" s="53"/>
      <c r="X57" s="1"/>
      <c r="Y57" s="1"/>
      <c r="Z57" s="3"/>
      <c r="AA57" s="1"/>
      <c r="AB57" s="56"/>
      <c r="AC57" s="119" t="s">
        <v>74</v>
      </c>
      <c r="AD57" s="94"/>
      <c r="AE57" s="107">
        <f>P48</f>
        <v>27300</v>
      </c>
      <c r="AF57" s="120"/>
      <c r="AG57" s="66"/>
    </row>
    <row r="58" spans="1:33" ht="18.75" x14ac:dyDescent="0.3">
      <c r="A58" s="1"/>
      <c r="B58" s="2"/>
      <c r="C58" s="2"/>
      <c r="D58" s="1"/>
      <c r="E58" s="1"/>
      <c r="F58" s="2"/>
      <c r="G58" s="53"/>
      <c r="H58" s="1"/>
      <c r="I58" s="1"/>
      <c r="J58" s="2"/>
      <c r="K58" s="34"/>
      <c r="L58" s="1"/>
      <c r="M58" s="3"/>
      <c r="N58" s="1"/>
      <c r="O58" s="2"/>
      <c r="P58" s="53"/>
      <c r="Q58" s="1"/>
      <c r="R58" s="1"/>
      <c r="S58" s="17">
        <f>S57</f>
        <v>3000</v>
      </c>
      <c r="T58" s="34"/>
      <c r="U58" s="1"/>
      <c r="V58" s="1"/>
      <c r="W58" s="53"/>
      <c r="X58" s="1"/>
      <c r="Y58" s="1"/>
      <c r="Z58" s="3"/>
      <c r="AA58" s="1"/>
      <c r="AB58" s="56"/>
      <c r="AC58" s="119" t="s">
        <v>75</v>
      </c>
      <c r="AD58" s="94"/>
      <c r="AE58" s="107">
        <v>0</v>
      </c>
      <c r="AF58" s="120"/>
      <c r="AG58" s="66"/>
    </row>
    <row r="59" spans="1:33" ht="15.75" customHeight="1" x14ac:dyDescent="0.3">
      <c r="B59" s="24"/>
      <c r="C59" s="24"/>
      <c r="F59" s="24"/>
      <c r="G59" s="80"/>
      <c r="J59" s="24"/>
      <c r="K59" s="36"/>
      <c r="O59" s="24"/>
      <c r="S59" s="2"/>
      <c r="T59" s="34"/>
      <c r="W59" s="80"/>
      <c r="AB59" s="96"/>
      <c r="AC59" s="119" t="s">
        <v>76</v>
      </c>
      <c r="AD59" s="94">
        <v>0</v>
      </c>
      <c r="AE59" s="107"/>
      <c r="AF59" s="120"/>
      <c r="AG59" s="74"/>
    </row>
    <row r="60" spans="1:33" ht="15.75" customHeight="1" x14ac:dyDescent="0.3">
      <c r="B60" s="24"/>
      <c r="C60" s="24"/>
      <c r="F60" s="24"/>
      <c r="G60" s="80"/>
      <c r="J60" s="24"/>
      <c r="K60" s="36"/>
      <c r="O60" s="24"/>
      <c r="S60" s="2"/>
      <c r="T60" s="34"/>
      <c r="W60" s="80"/>
      <c r="AB60" s="96"/>
      <c r="AC60" s="119" t="s">
        <v>77</v>
      </c>
      <c r="AD60" s="94">
        <f>W32</f>
        <v>71127.87</v>
      </c>
      <c r="AE60" s="107"/>
      <c r="AF60" s="120"/>
      <c r="AG60" s="74"/>
    </row>
    <row r="61" spans="1:33" ht="15.75" customHeight="1" x14ac:dyDescent="0.3">
      <c r="B61" s="24"/>
      <c r="C61" s="24"/>
      <c r="F61" s="24"/>
      <c r="G61" s="80"/>
      <c r="J61" s="24"/>
      <c r="K61" s="36"/>
      <c r="O61" s="24"/>
      <c r="S61" s="24"/>
      <c r="T61" s="36"/>
      <c r="W61" s="80"/>
      <c r="AB61" s="96"/>
      <c r="AC61" s="119" t="s">
        <v>78</v>
      </c>
      <c r="AD61" s="94">
        <f>W40</f>
        <v>91341</v>
      </c>
      <c r="AE61" s="107"/>
      <c r="AF61" s="120"/>
      <c r="AG61" s="74"/>
    </row>
    <row r="62" spans="1:33" ht="15.75" customHeight="1" x14ac:dyDescent="0.3">
      <c r="B62" s="24"/>
      <c r="C62" s="24"/>
      <c r="F62" s="24"/>
      <c r="G62" s="80"/>
      <c r="J62" s="24"/>
      <c r="K62" s="36"/>
      <c r="O62" s="24"/>
      <c r="S62" s="24"/>
      <c r="T62" s="36"/>
      <c r="W62" s="80"/>
      <c r="AB62" s="96"/>
      <c r="AC62" s="119" t="s">
        <v>79</v>
      </c>
      <c r="AD62" s="94">
        <v>0</v>
      </c>
      <c r="AE62" s="107"/>
      <c r="AF62" s="120"/>
      <c r="AG62" s="74"/>
    </row>
    <row r="63" spans="1:33" ht="15.75" customHeight="1" x14ac:dyDescent="0.3">
      <c r="B63" s="24"/>
      <c r="C63" s="24"/>
      <c r="F63" s="24"/>
      <c r="G63" s="80"/>
      <c r="J63" s="24"/>
      <c r="K63" s="36"/>
      <c r="O63" s="24"/>
      <c r="S63" s="24"/>
      <c r="T63" s="36"/>
      <c r="W63" s="80"/>
      <c r="AB63" s="96"/>
      <c r="AC63" s="119" t="s">
        <v>80</v>
      </c>
      <c r="AD63" s="94">
        <v>0</v>
      </c>
      <c r="AE63" s="107"/>
      <c r="AF63" s="120"/>
      <c r="AG63" s="74"/>
    </row>
    <row r="64" spans="1:33" ht="15.75" customHeight="1" x14ac:dyDescent="0.3">
      <c r="B64" s="24"/>
      <c r="C64" s="24"/>
      <c r="F64" s="24"/>
      <c r="G64" s="80"/>
      <c r="J64" s="24"/>
      <c r="K64" s="36"/>
      <c r="O64" s="24"/>
      <c r="S64" s="24"/>
      <c r="T64" s="36"/>
      <c r="W64" s="80"/>
      <c r="AB64" s="96"/>
      <c r="AC64" s="119" t="s">
        <v>81</v>
      </c>
      <c r="AD64" s="94">
        <v>0</v>
      </c>
      <c r="AE64" s="107"/>
      <c r="AF64" s="120"/>
      <c r="AG64" s="74"/>
    </row>
    <row r="65" spans="2:33" ht="15.75" customHeight="1" x14ac:dyDescent="0.3">
      <c r="B65" s="24"/>
      <c r="C65" s="24"/>
      <c r="F65" s="24"/>
      <c r="G65" s="80"/>
      <c r="J65" s="24"/>
      <c r="K65" s="36"/>
      <c r="O65" s="24"/>
      <c r="S65" s="24"/>
      <c r="T65" s="36"/>
      <c r="W65" s="80"/>
      <c r="AB65" s="96"/>
      <c r="AC65" s="119" t="s">
        <v>82</v>
      </c>
      <c r="AD65" s="94">
        <v>0</v>
      </c>
      <c r="AE65" s="107"/>
      <c r="AF65" s="120"/>
      <c r="AG65" s="74"/>
    </row>
    <row r="66" spans="2:33" ht="15.75" customHeight="1" x14ac:dyDescent="0.3">
      <c r="B66" s="24"/>
      <c r="C66" s="24"/>
      <c r="F66" s="24"/>
      <c r="G66" s="80"/>
      <c r="J66" s="24"/>
      <c r="K66" s="36"/>
      <c r="O66" s="24"/>
      <c r="S66" s="24"/>
      <c r="T66" s="36"/>
      <c r="W66" s="80"/>
      <c r="AB66" s="96"/>
      <c r="AC66" s="103"/>
      <c r="AD66" s="94"/>
      <c r="AE66" s="107"/>
      <c r="AF66" s="74"/>
      <c r="AG66" s="74"/>
    </row>
    <row r="67" spans="2:33" ht="15.75" customHeight="1" x14ac:dyDescent="0.3">
      <c r="B67" s="24"/>
      <c r="C67" s="24"/>
      <c r="F67" s="24"/>
      <c r="G67" s="80"/>
      <c r="J67" s="24"/>
      <c r="K67" s="36"/>
      <c r="O67" s="24"/>
      <c r="S67" s="24"/>
      <c r="T67" s="36"/>
      <c r="W67" s="80"/>
      <c r="AB67" s="96"/>
      <c r="AC67" s="110" t="s">
        <v>83</v>
      </c>
      <c r="AD67" s="230">
        <f>SUM(AD8:AD66)</f>
        <v>1695631.3399999999</v>
      </c>
      <c r="AE67" s="111">
        <f>SUM(AE8:AE66)</f>
        <v>1695631.3399999999</v>
      </c>
      <c r="AF67" s="74"/>
      <c r="AG67" s="74"/>
    </row>
    <row r="68" spans="2:33" ht="15.75" customHeight="1" x14ac:dyDescent="0.2">
      <c r="B68" s="24"/>
      <c r="C68" s="24"/>
      <c r="F68" s="24"/>
      <c r="G68" s="80"/>
      <c r="J68" s="24"/>
      <c r="K68" s="36"/>
      <c r="O68" s="24"/>
      <c r="S68" s="24"/>
      <c r="T68" s="36"/>
      <c r="W68" s="80"/>
      <c r="AB68" s="96"/>
      <c r="AC68" s="24"/>
      <c r="AD68" s="33">
        <f>AD67-AE67</f>
        <v>0</v>
      </c>
      <c r="AF68" s="74"/>
      <c r="AG68" s="74"/>
    </row>
    <row r="69" spans="2:33" ht="15.75" customHeight="1" x14ac:dyDescent="0.2">
      <c r="B69" s="24"/>
      <c r="C69" s="24"/>
      <c r="F69" s="24"/>
      <c r="G69" s="80"/>
      <c r="J69" s="24"/>
      <c r="K69" s="36"/>
      <c r="O69" s="24"/>
      <c r="S69" s="24"/>
      <c r="T69" s="36"/>
      <c r="W69" s="80"/>
      <c r="AB69" s="24"/>
      <c r="AC69" s="24"/>
    </row>
    <row r="70" spans="2:33" ht="15.75" customHeight="1" x14ac:dyDescent="0.2">
      <c r="B70" s="24"/>
      <c r="C70" s="24"/>
      <c r="F70" s="24"/>
      <c r="G70" s="80"/>
      <c r="J70" s="24"/>
      <c r="K70" s="36"/>
      <c r="O70" s="24"/>
      <c r="S70" s="24"/>
      <c r="T70" s="36"/>
      <c r="W70" s="80"/>
      <c r="AB70" s="24"/>
      <c r="AC70" s="24"/>
    </row>
    <row r="71" spans="2:33" ht="15.75" customHeight="1" x14ac:dyDescent="0.2">
      <c r="B71" s="24"/>
      <c r="C71" s="24"/>
      <c r="F71" s="24"/>
      <c r="G71" s="80"/>
      <c r="J71" s="24"/>
      <c r="O71" s="24"/>
      <c r="S71" s="24"/>
      <c r="T71" s="36"/>
      <c r="W71" s="80"/>
      <c r="AB71" s="24"/>
      <c r="AC71" s="24"/>
    </row>
    <row r="72" spans="2:33" ht="15.75" customHeight="1" x14ac:dyDescent="0.2">
      <c r="B72" s="24"/>
      <c r="C72" s="24"/>
      <c r="F72" s="24"/>
      <c r="G72" s="80"/>
      <c r="J72" s="24"/>
      <c r="O72" s="24"/>
      <c r="S72" s="24"/>
      <c r="T72" s="36"/>
      <c r="W72" s="80"/>
      <c r="AB72" s="24"/>
      <c r="AC72" s="24"/>
    </row>
    <row r="73" spans="2:33" ht="15.75" customHeight="1" x14ac:dyDescent="0.2">
      <c r="B73" s="24"/>
      <c r="C73" s="24"/>
      <c r="F73" s="24"/>
      <c r="G73" s="80"/>
      <c r="J73" s="24"/>
      <c r="O73" s="24"/>
      <c r="S73" s="24"/>
      <c r="T73" s="36"/>
      <c r="W73" s="80"/>
      <c r="AB73" s="24"/>
      <c r="AC73" s="24"/>
    </row>
    <row r="74" spans="2:33" ht="15.75" customHeight="1" x14ac:dyDescent="0.2">
      <c r="B74" s="24"/>
      <c r="C74" s="24"/>
      <c r="F74" s="24"/>
      <c r="G74" s="80"/>
      <c r="J74" s="24"/>
      <c r="O74" s="24"/>
      <c r="S74" s="24"/>
      <c r="T74" s="36"/>
      <c r="W74" s="80"/>
      <c r="AB74" s="24"/>
      <c r="AC74" s="24"/>
    </row>
    <row r="75" spans="2:33" ht="15.75" customHeight="1" x14ac:dyDescent="0.2">
      <c r="B75" s="24"/>
      <c r="C75" s="24"/>
      <c r="F75" s="24"/>
      <c r="G75" s="80"/>
      <c r="J75" s="24"/>
      <c r="O75" s="24"/>
      <c r="S75" s="24"/>
      <c r="T75" s="36"/>
      <c r="W75" s="80"/>
      <c r="AB75" s="24"/>
      <c r="AC75" s="24"/>
    </row>
    <row r="76" spans="2:33" ht="15.75" customHeight="1" x14ac:dyDescent="0.2">
      <c r="B76" s="24"/>
      <c r="C76" s="24"/>
      <c r="F76" s="24"/>
      <c r="G76" s="80"/>
      <c r="J76" s="24"/>
      <c r="O76" s="24"/>
      <c r="S76" s="24"/>
      <c r="T76" s="36"/>
      <c r="AB76" s="24"/>
      <c r="AC76" s="24"/>
    </row>
    <row r="77" spans="2:33" ht="15.75" customHeight="1" x14ac:dyDescent="0.2">
      <c r="B77" s="24"/>
      <c r="C77" s="24"/>
      <c r="F77" s="24"/>
      <c r="G77" s="80"/>
      <c r="J77" s="24"/>
      <c r="O77" s="24"/>
      <c r="S77" s="24"/>
      <c r="T77" s="36"/>
      <c r="AB77" s="24"/>
      <c r="AC77" s="24"/>
    </row>
    <row r="78" spans="2:33" ht="15.75" customHeight="1" x14ac:dyDescent="0.2">
      <c r="B78" s="24"/>
      <c r="C78" s="24"/>
      <c r="F78" s="24"/>
      <c r="G78" s="80"/>
      <c r="J78" s="24"/>
      <c r="O78" s="24"/>
      <c r="S78" s="24"/>
      <c r="T78" s="36"/>
      <c r="AB78" s="24"/>
      <c r="AC78" s="24"/>
    </row>
    <row r="79" spans="2:33" ht="15.75" customHeight="1" x14ac:dyDescent="0.2">
      <c r="B79" s="24"/>
      <c r="C79" s="24"/>
      <c r="F79" s="24"/>
      <c r="G79" s="80"/>
      <c r="J79" s="24"/>
      <c r="O79" s="24"/>
      <c r="S79" s="24"/>
      <c r="T79" s="36"/>
      <c r="AB79" s="24"/>
      <c r="AC79" s="24"/>
    </row>
    <row r="80" spans="2:33" ht="15.75" customHeight="1" x14ac:dyDescent="0.2">
      <c r="B80" s="24"/>
      <c r="C80" s="24"/>
      <c r="F80" s="24"/>
      <c r="G80" s="80"/>
      <c r="J80" s="24"/>
      <c r="K80" s="36"/>
      <c r="O80" s="24"/>
      <c r="S80" s="24"/>
      <c r="T80" s="36"/>
      <c r="AB80" s="24"/>
      <c r="AC80" s="24"/>
    </row>
    <row r="81" spans="2:29" ht="15.75" customHeight="1" x14ac:dyDescent="0.2">
      <c r="B81" s="24"/>
      <c r="C81" s="24"/>
      <c r="F81" s="24"/>
      <c r="G81" s="80"/>
      <c r="J81" s="24"/>
      <c r="K81" s="36"/>
      <c r="O81" s="24"/>
      <c r="S81" s="24"/>
      <c r="T81" s="36"/>
      <c r="AB81" s="24"/>
      <c r="AC81" s="24"/>
    </row>
    <row r="82" spans="2:29" ht="15.75" customHeight="1" x14ac:dyDescent="0.2">
      <c r="B82" s="24"/>
      <c r="C82" s="24"/>
      <c r="F82" s="24"/>
      <c r="G82" s="80"/>
      <c r="J82" s="24"/>
      <c r="K82" s="36"/>
      <c r="O82" s="24"/>
      <c r="S82" s="24"/>
      <c r="T82" s="36"/>
      <c r="W82" s="80"/>
      <c r="AB82" s="24"/>
      <c r="AC82" s="24"/>
    </row>
    <row r="83" spans="2:29" ht="15.75" customHeight="1" x14ac:dyDescent="0.2">
      <c r="B83" s="24"/>
      <c r="C83" s="24"/>
      <c r="F83" s="24"/>
      <c r="G83" s="80"/>
      <c r="J83" s="24"/>
      <c r="K83" s="36"/>
      <c r="O83" s="24"/>
      <c r="S83" s="24"/>
      <c r="T83" s="36"/>
      <c r="W83" s="80"/>
      <c r="AB83" s="24"/>
      <c r="AC83" s="24"/>
    </row>
    <row r="84" spans="2:29" ht="15.75" customHeight="1" x14ac:dyDescent="0.2">
      <c r="B84" s="24"/>
      <c r="C84" s="24"/>
      <c r="F84" s="24"/>
      <c r="G84" s="80"/>
      <c r="J84" s="24"/>
      <c r="K84" s="36"/>
      <c r="O84" s="24"/>
      <c r="S84" s="24"/>
      <c r="T84" s="36"/>
      <c r="W84" s="80"/>
      <c r="AB84" s="24"/>
      <c r="AC84" s="24"/>
    </row>
    <row r="85" spans="2:29" ht="15.75" customHeight="1" x14ac:dyDescent="0.2">
      <c r="B85" s="24"/>
      <c r="C85" s="24"/>
      <c r="F85" s="24"/>
      <c r="G85" s="80"/>
      <c r="J85" s="24"/>
      <c r="K85" s="36"/>
      <c r="O85" s="24"/>
      <c r="S85" s="24"/>
      <c r="T85" s="36"/>
      <c r="W85" s="80"/>
      <c r="AB85" s="24"/>
      <c r="AC85" s="24"/>
    </row>
    <row r="86" spans="2:29" ht="15.75" customHeight="1" x14ac:dyDescent="0.2">
      <c r="B86" s="24"/>
      <c r="C86" s="24"/>
      <c r="F86" s="24"/>
      <c r="G86" s="80"/>
      <c r="J86" s="24"/>
      <c r="K86" s="36"/>
      <c r="O86" s="24"/>
      <c r="S86" s="24"/>
      <c r="T86" s="36"/>
      <c r="W86" s="80"/>
      <c r="AB86" s="24"/>
      <c r="AC86" s="24"/>
    </row>
    <row r="87" spans="2:29" ht="15.75" customHeight="1" x14ac:dyDescent="0.2">
      <c r="B87" s="24"/>
      <c r="C87" s="24"/>
      <c r="F87" s="24"/>
      <c r="G87" s="80"/>
      <c r="J87" s="24"/>
      <c r="K87" s="36"/>
      <c r="O87" s="24"/>
      <c r="S87" s="24"/>
      <c r="T87" s="36"/>
      <c r="W87" s="80"/>
      <c r="AB87" s="24"/>
      <c r="AC87" s="24"/>
    </row>
    <row r="88" spans="2:29" ht="15.75" customHeight="1" x14ac:dyDescent="0.2">
      <c r="B88" s="24"/>
      <c r="C88" s="24"/>
      <c r="F88" s="24"/>
      <c r="G88" s="80"/>
      <c r="J88" s="24"/>
      <c r="K88" s="36"/>
      <c r="O88" s="24"/>
      <c r="S88" s="24"/>
      <c r="T88" s="36"/>
      <c r="W88" s="80"/>
      <c r="AB88" s="24"/>
      <c r="AC88" s="24"/>
    </row>
    <row r="89" spans="2:29" ht="15.75" customHeight="1" x14ac:dyDescent="0.2">
      <c r="B89" s="24"/>
      <c r="C89" s="24"/>
      <c r="F89" s="24"/>
      <c r="G89" s="80"/>
      <c r="J89" s="24"/>
      <c r="K89" s="36"/>
      <c r="O89" s="24"/>
      <c r="S89" s="24"/>
      <c r="T89" s="36"/>
      <c r="W89" s="80"/>
      <c r="AB89" s="24"/>
      <c r="AC89" s="24"/>
    </row>
    <row r="90" spans="2:29" ht="15.75" customHeight="1" x14ac:dyDescent="0.2">
      <c r="B90" s="24"/>
      <c r="C90" s="24"/>
      <c r="F90" s="24"/>
      <c r="G90" s="80"/>
      <c r="J90" s="24"/>
      <c r="K90" s="36"/>
      <c r="O90" s="24"/>
      <c r="S90" s="24"/>
      <c r="T90" s="36"/>
      <c r="W90" s="80"/>
      <c r="AB90" s="24"/>
      <c r="AC90" s="24"/>
    </row>
    <row r="91" spans="2:29" ht="15.75" customHeight="1" x14ac:dyDescent="0.2">
      <c r="B91" s="24"/>
      <c r="C91" s="24"/>
      <c r="F91" s="24"/>
      <c r="G91" s="80"/>
      <c r="J91" s="24"/>
      <c r="K91" s="36"/>
      <c r="O91" s="24"/>
      <c r="S91" s="24"/>
      <c r="T91" s="36"/>
      <c r="W91" s="80"/>
      <c r="AB91" s="24"/>
      <c r="AC91" s="24"/>
    </row>
    <row r="92" spans="2:29" ht="15.75" customHeight="1" x14ac:dyDescent="0.2">
      <c r="B92" s="24"/>
      <c r="C92" s="24"/>
      <c r="F92" s="24"/>
      <c r="G92" s="80"/>
      <c r="J92" s="24"/>
      <c r="K92" s="36"/>
      <c r="O92" s="24"/>
      <c r="S92" s="24"/>
      <c r="T92" s="36"/>
      <c r="W92" s="80"/>
      <c r="AB92" s="24"/>
      <c r="AC92" s="24"/>
    </row>
    <row r="93" spans="2:29" ht="15.75" customHeight="1" x14ac:dyDescent="0.2">
      <c r="B93" s="24"/>
      <c r="C93" s="24"/>
      <c r="F93" s="24"/>
      <c r="G93" s="80"/>
      <c r="J93" s="24"/>
      <c r="K93" s="36"/>
      <c r="O93" s="24"/>
      <c r="S93" s="24"/>
      <c r="T93" s="36"/>
      <c r="W93" s="80"/>
      <c r="AB93" s="24"/>
      <c r="AC93" s="24"/>
    </row>
    <row r="94" spans="2:29" ht="15.75" customHeight="1" x14ac:dyDescent="0.2">
      <c r="B94" s="24"/>
      <c r="C94" s="24"/>
      <c r="F94" s="24"/>
      <c r="G94" s="80"/>
      <c r="J94" s="24"/>
      <c r="K94" s="36"/>
      <c r="O94" s="24"/>
      <c r="S94" s="24"/>
      <c r="T94" s="36"/>
      <c r="W94" s="80"/>
      <c r="AB94" s="24"/>
      <c r="AC94" s="24"/>
    </row>
    <row r="95" spans="2:29" ht="15.75" customHeight="1" x14ac:dyDescent="0.2">
      <c r="B95" s="24"/>
      <c r="C95" s="24"/>
      <c r="F95" s="24"/>
      <c r="G95" s="80"/>
      <c r="J95" s="24"/>
      <c r="K95" s="36"/>
      <c r="O95" s="24"/>
      <c r="S95" s="24"/>
      <c r="T95" s="36"/>
      <c r="W95" s="80"/>
      <c r="AB95" s="24"/>
      <c r="AC95" s="24"/>
    </row>
    <row r="96" spans="2:29" ht="15.75" customHeight="1" x14ac:dyDescent="0.2">
      <c r="B96" s="24"/>
      <c r="C96" s="24"/>
      <c r="F96" s="24"/>
      <c r="G96" s="80"/>
      <c r="J96" s="24"/>
      <c r="K96" s="36"/>
      <c r="O96" s="24"/>
      <c r="S96" s="24"/>
      <c r="T96" s="36"/>
      <c r="W96" s="80"/>
      <c r="AB96" s="24"/>
      <c r="AC96" s="24"/>
    </row>
    <row r="97" spans="2:29" ht="15.75" customHeight="1" x14ac:dyDescent="0.2">
      <c r="B97" s="24"/>
      <c r="C97" s="24"/>
      <c r="F97" s="24"/>
      <c r="G97" s="80"/>
      <c r="J97" s="24"/>
      <c r="K97" s="36"/>
      <c r="O97" s="24"/>
      <c r="S97" s="24"/>
      <c r="T97" s="36"/>
      <c r="W97" s="80"/>
      <c r="AB97" s="24"/>
      <c r="AC97" s="24"/>
    </row>
    <row r="98" spans="2:29" ht="15.75" customHeight="1" x14ac:dyDescent="0.2">
      <c r="B98" s="24"/>
      <c r="C98" s="24"/>
      <c r="F98" s="24"/>
      <c r="G98" s="80"/>
      <c r="J98" s="24"/>
      <c r="K98" s="36"/>
      <c r="O98" s="24"/>
      <c r="S98" s="24"/>
      <c r="T98" s="36"/>
      <c r="W98" s="80"/>
      <c r="AB98" s="24"/>
      <c r="AC98" s="24"/>
    </row>
    <row r="99" spans="2:29" ht="15.75" customHeight="1" x14ac:dyDescent="0.2">
      <c r="B99" s="24"/>
      <c r="C99" s="24"/>
      <c r="F99" s="24"/>
      <c r="G99" s="80"/>
      <c r="J99" s="24"/>
      <c r="K99" s="36"/>
      <c r="O99" s="24"/>
      <c r="S99" s="24"/>
      <c r="T99" s="36"/>
      <c r="W99" s="80"/>
      <c r="AB99" s="24"/>
      <c r="AC99" s="24"/>
    </row>
    <row r="100" spans="2:29" ht="15.75" customHeight="1" x14ac:dyDescent="0.2">
      <c r="B100" s="24"/>
      <c r="C100" s="24"/>
      <c r="F100" s="24"/>
      <c r="G100" s="80"/>
      <c r="J100" s="24"/>
      <c r="K100" s="36"/>
      <c r="O100" s="24"/>
      <c r="S100" s="24"/>
      <c r="T100" s="36"/>
      <c r="W100" s="80"/>
      <c r="AB100" s="24"/>
      <c r="AC100" s="24"/>
    </row>
    <row r="101" spans="2:29" ht="15.75" customHeight="1" x14ac:dyDescent="0.2">
      <c r="B101" s="24"/>
      <c r="C101" s="24"/>
      <c r="F101" s="24"/>
      <c r="G101" s="80"/>
      <c r="J101" s="24"/>
      <c r="K101" s="36"/>
      <c r="O101" s="24"/>
      <c r="S101" s="24"/>
      <c r="T101" s="36"/>
      <c r="W101" s="80"/>
      <c r="AB101" s="24"/>
      <c r="AC101" s="24"/>
    </row>
    <row r="102" spans="2:29" ht="15.75" customHeight="1" x14ac:dyDescent="0.2">
      <c r="B102" s="24"/>
      <c r="C102" s="24"/>
      <c r="F102" s="24"/>
      <c r="G102" s="80"/>
      <c r="J102" s="24"/>
      <c r="K102" s="36"/>
      <c r="O102" s="24"/>
      <c r="S102" s="24"/>
      <c r="T102" s="36"/>
      <c r="W102" s="80"/>
      <c r="AB102" s="24"/>
      <c r="AC102" s="24"/>
    </row>
    <row r="103" spans="2:29" ht="15.75" customHeight="1" x14ac:dyDescent="0.2">
      <c r="B103" s="24"/>
      <c r="C103" s="24"/>
      <c r="F103" s="24"/>
      <c r="G103" s="80"/>
      <c r="J103" s="24"/>
      <c r="K103" s="36"/>
      <c r="O103" s="24"/>
      <c r="S103" s="24"/>
      <c r="T103" s="36"/>
      <c r="W103" s="80"/>
      <c r="AB103" s="24"/>
      <c r="AC103" s="24"/>
    </row>
    <row r="104" spans="2:29" ht="15.75" customHeight="1" x14ac:dyDescent="0.2">
      <c r="B104" s="24"/>
      <c r="C104" s="24"/>
      <c r="F104" s="24"/>
      <c r="G104" s="80"/>
      <c r="J104" s="24"/>
      <c r="K104" s="36"/>
      <c r="O104" s="24"/>
      <c r="S104" s="24"/>
      <c r="T104" s="36"/>
      <c r="W104" s="80"/>
      <c r="AB104" s="24"/>
      <c r="AC104" s="24"/>
    </row>
    <row r="105" spans="2:29" ht="15.75" customHeight="1" x14ac:dyDescent="0.2">
      <c r="B105" s="24"/>
      <c r="C105" s="24"/>
      <c r="F105" s="24"/>
      <c r="G105" s="80"/>
      <c r="J105" s="24"/>
      <c r="K105" s="36"/>
      <c r="O105" s="24"/>
      <c r="S105" s="24"/>
      <c r="T105" s="36"/>
      <c r="W105" s="80"/>
      <c r="AB105" s="24"/>
      <c r="AC105" s="24"/>
    </row>
    <row r="106" spans="2:29" ht="15.75" customHeight="1" x14ac:dyDescent="0.2">
      <c r="B106" s="24"/>
      <c r="C106" s="24"/>
      <c r="F106" s="24"/>
      <c r="G106" s="80"/>
      <c r="J106" s="24"/>
      <c r="K106" s="36"/>
      <c r="O106" s="24"/>
      <c r="S106" s="24"/>
      <c r="T106" s="36"/>
      <c r="W106" s="80"/>
      <c r="AB106" s="24"/>
      <c r="AC106" s="24"/>
    </row>
    <row r="107" spans="2:29" ht="15.75" customHeight="1" x14ac:dyDescent="0.2">
      <c r="B107" s="24"/>
      <c r="C107" s="24"/>
      <c r="F107" s="24"/>
      <c r="G107" s="80"/>
      <c r="J107" s="24"/>
      <c r="K107" s="36"/>
      <c r="O107" s="24"/>
      <c r="S107" s="24"/>
      <c r="T107" s="36"/>
      <c r="W107" s="80"/>
      <c r="AB107" s="24"/>
      <c r="AC107" s="24"/>
    </row>
    <row r="108" spans="2:29" ht="15.75" customHeight="1" x14ac:dyDescent="0.2">
      <c r="B108" s="24"/>
      <c r="C108" s="24"/>
      <c r="F108" s="24"/>
      <c r="G108" s="80"/>
      <c r="J108" s="24"/>
      <c r="K108" s="36"/>
      <c r="O108" s="24"/>
      <c r="S108" s="24"/>
      <c r="T108" s="36"/>
      <c r="W108" s="80"/>
      <c r="AB108" s="24"/>
      <c r="AC108" s="24"/>
    </row>
    <row r="109" spans="2:29" ht="15.75" customHeight="1" x14ac:dyDescent="0.2">
      <c r="B109" s="24"/>
      <c r="C109" s="24"/>
      <c r="F109" s="24"/>
      <c r="G109" s="80"/>
      <c r="J109" s="24"/>
      <c r="K109" s="36"/>
      <c r="O109" s="24"/>
      <c r="S109" s="24"/>
      <c r="T109" s="36"/>
      <c r="W109" s="80"/>
      <c r="AB109" s="24"/>
      <c r="AC109" s="24"/>
    </row>
    <row r="110" spans="2:29" ht="15.75" customHeight="1" x14ac:dyDescent="0.2">
      <c r="B110" s="24"/>
      <c r="C110" s="24"/>
      <c r="F110" s="24"/>
      <c r="G110" s="80"/>
      <c r="J110" s="24"/>
      <c r="K110" s="36"/>
      <c r="O110" s="24"/>
      <c r="S110" s="24"/>
      <c r="T110" s="36"/>
      <c r="W110" s="80"/>
      <c r="AB110" s="24"/>
      <c r="AC110" s="24"/>
    </row>
    <row r="111" spans="2:29" ht="15.75" customHeight="1" x14ac:dyDescent="0.2">
      <c r="B111" s="24"/>
      <c r="C111" s="24"/>
      <c r="F111" s="24"/>
      <c r="G111" s="80"/>
      <c r="J111" s="24"/>
      <c r="K111" s="36"/>
      <c r="O111" s="24"/>
      <c r="S111" s="24"/>
      <c r="T111" s="36"/>
      <c r="W111" s="80"/>
      <c r="AB111" s="24"/>
      <c r="AC111" s="24"/>
    </row>
    <row r="112" spans="2:29" ht="15.75" customHeight="1" x14ac:dyDescent="0.2">
      <c r="B112" s="24"/>
      <c r="C112" s="24"/>
      <c r="F112" s="24"/>
      <c r="G112" s="80"/>
      <c r="J112" s="24"/>
      <c r="K112" s="36"/>
      <c r="O112" s="24"/>
      <c r="S112" s="24"/>
      <c r="T112" s="36"/>
      <c r="W112" s="80"/>
      <c r="AB112" s="24"/>
      <c r="AC112" s="24"/>
    </row>
    <row r="113" spans="2:29" ht="15.75" customHeight="1" x14ac:dyDescent="0.2">
      <c r="B113" s="24"/>
      <c r="C113" s="24"/>
      <c r="F113" s="24"/>
      <c r="G113" s="80"/>
      <c r="J113" s="24"/>
      <c r="K113" s="36"/>
      <c r="O113" s="24"/>
      <c r="S113" s="24"/>
      <c r="T113" s="36"/>
      <c r="W113" s="80"/>
      <c r="AB113" s="24"/>
      <c r="AC113" s="24"/>
    </row>
    <row r="114" spans="2:29" ht="15.75" customHeight="1" x14ac:dyDescent="0.2">
      <c r="B114" s="24"/>
      <c r="C114" s="24"/>
      <c r="F114" s="24"/>
      <c r="G114" s="80"/>
      <c r="J114" s="24"/>
      <c r="K114" s="36"/>
      <c r="O114" s="24"/>
      <c r="S114" s="24"/>
      <c r="T114" s="36"/>
      <c r="W114" s="80"/>
      <c r="AB114" s="24"/>
      <c r="AC114" s="24"/>
    </row>
    <row r="115" spans="2:29" ht="15.75" customHeight="1" x14ac:dyDescent="0.2">
      <c r="B115" s="24"/>
      <c r="C115" s="24"/>
      <c r="F115" s="24"/>
      <c r="G115" s="80"/>
      <c r="J115" s="24"/>
      <c r="K115" s="36"/>
      <c r="O115" s="24"/>
      <c r="S115" s="24"/>
      <c r="T115" s="36"/>
      <c r="W115" s="80"/>
      <c r="AB115" s="24"/>
      <c r="AC115" s="24"/>
    </row>
    <row r="116" spans="2:29" ht="15.75" customHeight="1" x14ac:dyDescent="0.2">
      <c r="B116" s="24"/>
      <c r="C116" s="24"/>
      <c r="F116" s="24"/>
      <c r="G116" s="80"/>
      <c r="J116" s="24"/>
      <c r="K116" s="36"/>
      <c r="O116" s="24"/>
      <c r="S116" s="24"/>
      <c r="T116" s="36"/>
      <c r="W116" s="80"/>
      <c r="AB116" s="24"/>
      <c r="AC116" s="24"/>
    </row>
    <row r="117" spans="2:29" ht="15.75" customHeight="1" x14ac:dyDescent="0.2">
      <c r="B117" s="24"/>
      <c r="C117" s="24"/>
      <c r="F117" s="24"/>
      <c r="G117" s="80"/>
      <c r="J117" s="24"/>
      <c r="K117" s="36"/>
      <c r="O117" s="24"/>
      <c r="S117" s="24"/>
      <c r="T117" s="36"/>
      <c r="W117" s="80"/>
      <c r="AB117" s="24"/>
      <c r="AC117" s="24"/>
    </row>
    <row r="118" spans="2:29" ht="15.75" customHeight="1" x14ac:dyDescent="0.2">
      <c r="B118" s="24"/>
      <c r="C118" s="24"/>
      <c r="F118" s="24"/>
      <c r="G118" s="80"/>
      <c r="J118" s="24"/>
      <c r="K118" s="36"/>
      <c r="O118" s="24"/>
      <c r="S118" s="24"/>
      <c r="T118" s="36"/>
      <c r="W118" s="80"/>
      <c r="AB118" s="24"/>
      <c r="AC118" s="24"/>
    </row>
    <row r="119" spans="2:29" ht="15.75" customHeight="1" x14ac:dyDescent="0.2">
      <c r="B119" s="24"/>
      <c r="C119" s="24"/>
      <c r="F119" s="24"/>
      <c r="G119" s="80"/>
      <c r="J119" s="24"/>
      <c r="K119" s="36"/>
      <c r="O119" s="24"/>
      <c r="S119" s="24"/>
      <c r="T119" s="36"/>
      <c r="W119" s="80"/>
      <c r="AB119" s="24"/>
      <c r="AC119" s="24"/>
    </row>
    <row r="120" spans="2:29" ht="15.75" customHeight="1" x14ac:dyDescent="0.2">
      <c r="B120" s="24"/>
      <c r="C120" s="24"/>
      <c r="F120" s="24"/>
      <c r="G120" s="80"/>
      <c r="J120" s="24"/>
      <c r="K120" s="36"/>
      <c r="O120" s="24"/>
      <c r="S120" s="24"/>
      <c r="T120" s="36"/>
      <c r="W120" s="80"/>
      <c r="AB120" s="24"/>
      <c r="AC120" s="24"/>
    </row>
    <row r="121" spans="2:29" ht="15.75" customHeight="1" x14ac:dyDescent="0.2">
      <c r="B121" s="24"/>
      <c r="C121" s="24"/>
      <c r="F121" s="24"/>
      <c r="G121" s="80"/>
      <c r="J121" s="24"/>
      <c r="K121" s="36"/>
      <c r="O121" s="24"/>
      <c r="S121" s="24"/>
      <c r="T121" s="36"/>
      <c r="W121" s="80"/>
      <c r="AB121" s="24"/>
      <c r="AC121" s="24"/>
    </row>
    <row r="122" spans="2:29" ht="15.75" customHeight="1" x14ac:dyDescent="0.2">
      <c r="B122" s="24"/>
      <c r="C122" s="24"/>
      <c r="F122" s="24"/>
      <c r="G122" s="80"/>
      <c r="J122" s="24"/>
      <c r="K122" s="36"/>
      <c r="O122" s="24"/>
      <c r="S122" s="24"/>
      <c r="T122" s="36"/>
      <c r="W122" s="80"/>
      <c r="AB122" s="24"/>
      <c r="AC122" s="24"/>
    </row>
    <row r="123" spans="2:29" ht="15.75" customHeight="1" x14ac:dyDescent="0.2">
      <c r="B123" s="24"/>
      <c r="C123" s="24"/>
      <c r="F123" s="24"/>
      <c r="G123" s="80"/>
      <c r="J123" s="24"/>
      <c r="K123" s="36"/>
      <c r="O123" s="24"/>
      <c r="S123" s="24"/>
      <c r="T123" s="36"/>
      <c r="W123" s="80"/>
      <c r="AB123" s="24"/>
      <c r="AC123" s="24"/>
    </row>
    <row r="124" spans="2:29" ht="15.75" customHeight="1" x14ac:dyDescent="0.2">
      <c r="B124" s="24"/>
      <c r="C124" s="24"/>
      <c r="F124" s="24"/>
      <c r="G124" s="80"/>
      <c r="J124" s="24"/>
      <c r="K124" s="36"/>
      <c r="O124" s="24"/>
      <c r="S124" s="24"/>
      <c r="T124" s="36"/>
      <c r="W124" s="80"/>
      <c r="AB124" s="24"/>
      <c r="AC124" s="24"/>
    </row>
    <row r="125" spans="2:29" ht="15.75" customHeight="1" x14ac:dyDescent="0.2">
      <c r="B125" s="24"/>
      <c r="C125" s="24"/>
      <c r="F125" s="24"/>
      <c r="G125" s="80"/>
      <c r="J125" s="24"/>
      <c r="K125" s="36"/>
      <c r="O125" s="24"/>
      <c r="S125" s="24"/>
      <c r="T125" s="36"/>
      <c r="W125" s="80"/>
      <c r="AB125" s="24"/>
      <c r="AC125" s="24"/>
    </row>
    <row r="126" spans="2:29" ht="15.75" customHeight="1" x14ac:dyDescent="0.2">
      <c r="B126" s="24"/>
      <c r="C126" s="24"/>
      <c r="F126" s="24"/>
      <c r="G126" s="80"/>
      <c r="J126" s="24"/>
      <c r="K126" s="36"/>
      <c r="O126" s="24"/>
      <c r="S126" s="24"/>
      <c r="T126" s="36"/>
      <c r="W126" s="80"/>
      <c r="AB126" s="24"/>
      <c r="AC126" s="24"/>
    </row>
    <row r="127" spans="2:29" ht="15.75" customHeight="1" x14ac:dyDescent="0.2">
      <c r="B127" s="24"/>
      <c r="C127" s="24"/>
      <c r="F127" s="24"/>
      <c r="G127" s="80"/>
      <c r="J127" s="24"/>
      <c r="K127" s="36"/>
      <c r="O127" s="24"/>
      <c r="S127" s="24"/>
      <c r="T127" s="36"/>
      <c r="W127" s="80"/>
      <c r="AB127" s="24"/>
      <c r="AC127" s="24"/>
    </row>
    <row r="128" spans="2:29" ht="15.75" customHeight="1" x14ac:dyDescent="0.2">
      <c r="B128" s="24"/>
      <c r="C128" s="24"/>
      <c r="F128" s="24"/>
      <c r="G128" s="80"/>
      <c r="J128" s="24"/>
      <c r="K128" s="36"/>
      <c r="O128" s="24"/>
      <c r="S128" s="24"/>
      <c r="T128" s="36"/>
      <c r="W128" s="80"/>
      <c r="AB128" s="24"/>
      <c r="AC128" s="24"/>
    </row>
    <row r="129" spans="2:29" ht="15.75" customHeight="1" x14ac:dyDescent="0.2">
      <c r="B129" s="24"/>
      <c r="C129" s="24"/>
      <c r="F129" s="24"/>
      <c r="G129" s="80"/>
      <c r="J129" s="24"/>
      <c r="K129" s="36"/>
      <c r="O129" s="24"/>
      <c r="S129" s="24"/>
      <c r="T129" s="36"/>
      <c r="W129" s="80"/>
      <c r="AB129" s="24"/>
      <c r="AC129" s="24"/>
    </row>
    <row r="130" spans="2:29" ht="15.75" customHeight="1" x14ac:dyDescent="0.2">
      <c r="B130" s="24"/>
      <c r="C130" s="24"/>
      <c r="F130" s="24"/>
      <c r="G130" s="80"/>
      <c r="J130" s="24"/>
      <c r="K130" s="36"/>
      <c r="O130" s="24"/>
      <c r="S130" s="24"/>
      <c r="T130" s="36"/>
      <c r="W130" s="80"/>
      <c r="AB130" s="24"/>
      <c r="AC130" s="24"/>
    </row>
    <row r="131" spans="2:29" ht="15.75" customHeight="1" x14ac:dyDescent="0.2">
      <c r="B131" s="24"/>
      <c r="C131" s="24"/>
      <c r="F131" s="24"/>
      <c r="G131" s="80"/>
      <c r="J131" s="24"/>
      <c r="K131" s="36"/>
      <c r="O131" s="24"/>
      <c r="S131" s="24"/>
      <c r="T131" s="36"/>
      <c r="W131" s="80"/>
      <c r="AB131" s="24"/>
      <c r="AC131" s="24"/>
    </row>
    <row r="132" spans="2:29" ht="15.75" customHeight="1" x14ac:dyDescent="0.2">
      <c r="B132" s="24"/>
      <c r="C132" s="24"/>
      <c r="F132" s="24"/>
      <c r="G132" s="80"/>
      <c r="J132" s="24"/>
      <c r="K132" s="36"/>
      <c r="O132" s="24"/>
      <c r="S132" s="24"/>
      <c r="T132" s="36"/>
      <c r="W132" s="80"/>
      <c r="AB132" s="24"/>
      <c r="AC132" s="24"/>
    </row>
    <row r="133" spans="2:29" ht="15.75" customHeight="1" x14ac:dyDescent="0.2">
      <c r="B133" s="24"/>
      <c r="C133" s="24"/>
      <c r="F133" s="24"/>
      <c r="G133" s="80"/>
      <c r="J133" s="24"/>
      <c r="K133" s="36"/>
      <c r="O133" s="24"/>
      <c r="S133" s="24"/>
      <c r="T133" s="36"/>
      <c r="W133" s="80"/>
      <c r="AB133" s="24"/>
      <c r="AC133" s="24"/>
    </row>
    <row r="134" spans="2:29" ht="15.75" customHeight="1" x14ac:dyDescent="0.2">
      <c r="B134" s="24"/>
      <c r="C134" s="24"/>
      <c r="F134" s="24"/>
      <c r="G134" s="80"/>
      <c r="J134" s="24"/>
      <c r="K134" s="36"/>
      <c r="O134" s="24"/>
      <c r="S134" s="24"/>
      <c r="T134" s="36"/>
      <c r="W134" s="80"/>
      <c r="AB134" s="24"/>
      <c r="AC134" s="24"/>
    </row>
    <row r="135" spans="2:29" ht="15.75" customHeight="1" x14ac:dyDescent="0.2">
      <c r="B135" s="24"/>
      <c r="C135" s="24"/>
      <c r="F135" s="24"/>
      <c r="G135" s="80"/>
      <c r="J135" s="24"/>
      <c r="K135" s="36"/>
      <c r="O135" s="24"/>
      <c r="S135" s="24"/>
      <c r="T135" s="36"/>
      <c r="W135" s="80"/>
      <c r="AB135" s="24"/>
      <c r="AC135" s="24"/>
    </row>
    <row r="136" spans="2:29" ht="15.75" customHeight="1" x14ac:dyDescent="0.2">
      <c r="B136" s="24"/>
      <c r="C136" s="24"/>
      <c r="F136" s="24"/>
      <c r="G136" s="80"/>
      <c r="J136" s="24"/>
      <c r="K136" s="36"/>
      <c r="O136" s="24"/>
      <c r="S136" s="24"/>
      <c r="T136" s="36"/>
      <c r="W136" s="80"/>
      <c r="AB136" s="24"/>
      <c r="AC136" s="24"/>
    </row>
    <row r="137" spans="2:29" ht="15.75" customHeight="1" x14ac:dyDescent="0.2">
      <c r="B137" s="24"/>
      <c r="C137" s="24"/>
      <c r="F137" s="24"/>
      <c r="G137" s="80"/>
      <c r="J137" s="24"/>
      <c r="K137" s="36"/>
      <c r="O137" s="24"/>
      <c r="S137" s="24"/>
      <c r="T137" s="36"/>
      <c r="W137" s="80"/>
      <c r="AB137" s="24"/>
      <c r="AC137" s="24"/>
    </row>
    <row r="138" spans="2:29" ht="15.75" customHeight="1" x14ac:dyDescent="0.2">
      <c r="B138" s="24"/>
      <c r="C138" s="24"/>
      <c r="F138" s="24"/>
      <c r="G138" s="80"/>
      <c r="J138" s="24"/>
      <c r="K138" s="36"/>
      <c r="O138" s="24"/>
      <c r="S138" s="24"/>
      <c r="T138" s="36"/>
      <c r="W138" s="80"/>
      <c r="AB138" s="24"/>
      <c r="AC138" s="24"/>
    </row>
    <row r="139" spans="2:29" ht="15.75" customHeight="1" x14ac:dyDescent="0.2">
      <c r="B139" s="24"/>
      <c r="C139" s="24"/>
      <c r="F139" s="24"/>
      <c r="G139" s="80"/>
      <c r="J139" s="24"/>
      <c r="K139" s="36"/>
      <c r="O139" s="24"/>
      <c r="S139" s="24"/>
      <c r="T139" s="36"/>
      <c r="W139" s="80"/>
      <c r="AB139" s="24"/>
      <c r="AC139" s="24"/>
    </row>
    <row r="140" spans="2:29" ht="15.75" customHeight="1" x14ac:dyDescent="0.2">
      <c r="B140" s="24"/>
      <c r="C140" s="24"/>
      <c r="F140" s="24"/>
      <c r="G140" s="80"/>
      <c r="J140" s="24"/>
      <c r="K140" s="36"/>
      <c r="O140" s="24"/>
      <c r="S140" s="24"/>
      <c r="T140" s="36"/>
      <c r="W140" s="80"/>
      <c r="AB140" s="24"/>
      <c r="AC140" s="24"/>
    </row>
    <row r="141" spans="2:29" ht="15.75" customHeight="1" x14ac:dyDescent="0.2">
      <c r="B141" s="24"/>
      <c r="C141" s="24"/>
      <c r="F141" s="24"/>
      <c r="G141" s="80"/>
      <c r="J141" s="24"/>
      <c r="K141" s="36"/>
      <c r="O141" s="24"/>
      <c r="S141" s="24"/>
      <c r="T141" s="36"/>
      <c r="W141" s="80"/>
      <c r="AB141" s="24"/>
      <c r="AC141" s="24"/>
    </row>
    <row r="142" spans="2:29" ht="15.75" customHeight="1" x14ac:dyDescent="0.2">
      <c r="B142" s="24"/>
      <c r="C142" s="24"/>
      <c r="F142" s="24"/>
      <c r="G142" s="80"/>
      <c r="J142" s="24"/>
      <c r="K142" s="36"/>
      <c r="O142" s="24"/>
      <c r="S142" s="24"/>
      <c r="T142" s="36"/>
      <c r="W142" s="80"/>
      <c r="AB142" s="24"/>
      <c r="AC142" s="24"/>
    </row>
    <row r="143" spans="2:29" ht="15.75" customHeight="1" x14ac:dyDescent="0.2">
      <c r="B143" s="24"/>
      <c r="C143" s="24"/>
      <c r="F143" s="24"/>
      <c r="G143" s="80"/>
      <c r="J143" s="24"/>
      <c r="K143" s="36"/>
      <c r="O143" s="24"/>
      <c r="S143" s="24"/>
      <c r="T143" s="36"/>
      <c r="W143" s="80"/>
      <c r="AB143" s="24"/>
      <c r="AC143" s="24"/>
    </row>
    <row r="144" spans="2:29" ht="15.75" customHeight="1" x14ac:dyDescent="0.2">
      <c r="B144" s="24"/>
      <c r="C144" s="24"/>
      <c r="F144" s="24"/>
      <c r="G144" s="80"/>
      <c r="J144" s="24"/>
      <c r="K144" s="36"/>
      <c r="O144" s="24"/>
      <c r="S144" s="24"/>
      <c r="T144" s="36"/>
      <c r="W144" s="80"/>
      <c r="AB144" s="24"/>
      <c r="AC144" s="24"/>
    </row>
    <row r="145" spans="2:29" ht="15.75" customHeight="1" x14ac:dyDescent="0.2">
      <c r="B145" s="24"/>
      <c r="C145" s="24"/>
      <c r="F145" s="24"/>
      <c r="G145" s="80"/>
      <c r="J145" s="24"/>
      <c r="K145" s="36"/>
      <c r="O145" s="24"/>
      <c r="S145" s="24"/>
      <c r="T145" s="36"/>
      <c r="W145" s="80"/>
      <c r="AB145" s="24"/>
      <c r="AC145" s="24"/>
    </row>
    <row r="146" spans="2:29" ht="15.75" customHeight="1" x14ac:dyDescent="0.2">
      <c r="B146" s="24"/>
      <c r="C146" s="24"/>
      <c r="F146" s="24"/>
      <c r="G146" s="80"/>
      <c r="J146" s="24"/>
      <c r="K146" s="36"/>
      <c r="O146" s="24"/>
      <c r="S146" s="24"/>
      <c r="T146" s="36"/>
      <c r="W146" s="80"/>
      <c r="AB146" s="24"/>
      <c r="AC146" s="24"/>
    </row>
    <row r="147" spans="2:29" ht="15.75" customHeight="1" x14ac:dyDescent="0.2">
      <c r="B147" s="24"/>
      <c r="C147" s="24"/>
      <c r="F147" s="24"/>
      <c r="G147" s="80"/>
      <c r="J147" s="24"/>
      <c r="K147" s="36"/>
      <c r="O147" s="24"/>
      <c r="S147" s="24"/>
      <c r="T147" s="36"/>
      <c r="W147" s="80"/>
      <c r="AB147" s="24"/>
      <c r="AC147" s="24"/>
    </row>
    <row r="148" spans="2:29" ht="15.75" customHeight="1" x14ac:dyDescent="0.2">
      <c r="B148" s="24"/>
      <c r="C148" s="24"/>
      <c r="F148" s="24"/>
      <c r="G148" s="80"/>
      <c r="J148" s="24"/>
      <c r="K148" s="36"/>
      <c r="O148" s="24"/>
      <c r="S148" s="24"/>
      <c r="T148" s="36"/>
      <c r="W148" s="80"/>
      <c r="AB148" s="24"/>
      <c r="AC148" s="24"/>
    </row>
    <row r="149" spans="2:29" ht="15.75" customHeight="1" x14ac:dyDescent="0.2">
      <c r="B149" s="24"/>
      <c r="C149" s="24"/>
      <c r="F149" s="24"/>
      <c r="G149" s="80"/>
      <c r="J149" s="24"/>
      <c r="K149" s="36"/>
      <c r="O149" s="24"/>
      <c r="S149" s="24"/>
      <c r="T149" s="36"/>
      <c r="W149" s="80"/>
      <c r="AB149" s="24"/>
      <c r="AC149" s="24"/>
    </row>
    <row r="150" spans="2:29" ht="15.75" customHeight="1" x14ac:dyDescent="0.2">
      <c r="B150" s="24"/>
      <c r="C150" s="24"/>
      <c r="F150" s="24"/>
      <c r="G150" s="80"/>
      <c r="J150" s="24"/>
      <c r="K150" s="36"/>
      <c r="O150" s="24"/>
      <c r="S150" s="24"/>
      <c r="T150" s="36"/>
      <c r="W150" s="80"/>
      <c r="AB150" s="24"/>
      <c r="AC150" s="24"/>
    </row>
    <row r="151" spans="2:29" ht="15.75" customHeight="1" x14ac:dyDescent="0.2">
      <c r="B151" s="24"/>
      <c r="C151" s="24"/>
      <c r="F151" s="24"/>
      <c r="G151" s="80"/>
      <c r="J151" s="24"/>
      <c r="K151" s="36"/>
      <c r="O151" s="24"/>
      <c r="S151" s="24"/>
      <c r="T151" s="36"/>
      <c r="W151" s="80"/>
      <c r="AB151" s="24"/>
      <c r="AC151" s="24"/>
    </row>
    <row r="152" spans="2:29" ht="15.75" customHeight="1" x14ac:dyDescent="0.2">
      <c r="B152" s="24"/>
      <c r="C152" s="24"/>
      <c r="F152" s="24"/>
      <c r="G152" s="80"/>
      <c r="J152" s="24"/>
      <c r="K152" s="36"/>
      <c r="O152" s="24"/>
      <c r="S152" s="24"/>
      <c r="T152" s="36"/>
      <c r="W152" s="80"/>
      <c r="AB152" s="24"/>
      <c r="AC152" s="24"/>
    </row>
    <row r="153" spans="2:29" ht="15.75" customHeight="1" x14ac:dyDescent="0.2">
      <c r="B153" s="24"/>
      <c r="C153" s="24"/>
      <c r="F153" s="24"/>
      <c r="G153" s="80"/>
      <c r="J153" s="24"/>
      <c r="K153" s="36"/>
      <c r="O153" s="24"/>
      <c r="S153" s="24"/>
      <c r="T153" s="36"/>
      <c r="W153" s="80"/>
      <c r="AB153" s="24"/>
      <c r="AC153" s="24"/>
    </row>
    <row r="154" spans="2:29" ht="15.75" customHeight="1" x14ac:dyDescent="0.2">
      <c r="B154" s="24"/>
      <c r="C154" s="24"/>
      <c r="F154" s="24"/>
      <c r="G154" s="80"/>
      <c r="J154" s="24"/>
      <c r="K154" s="36"/>
      <c r="O154" s="24"/>
      <c r="S154" s="24"/>
      <c r="T154" s="36"/>
      <c r="W154" s="80"/>
      <c r="AB154" s="24"/>
      <c r="AC154" s="24"/>
    </row>
    <row r="155" spans="2:29" ht="15.75" customHeight="1" x14ac:dyDescent="0.2">
      <c r="B155" s="24"/>
      <c r="C155" s="24"/>
      <c r="F155" s="24"/>
      <c r="G155" s="80"/>
      <c r="J155" s="24"/>
      <c r="K155" s="36"/>
      <c r="O155" s="24"/>
      <c r="S155" s="24"/>
      <c r="T155" s="36"/>
      <c r="W155" s="80"/>
      <c r="AB155" s="24"/>
      <c r="AC155" s="24"/>
    </row>
    <row r="156" spans="2:29" ht="15.75" customHeight="1" x14ac:dyDescent="0.2">
      <c r="B156" s="24"/>
      <c r="C156" s="24"/>
      <c r="F156" s="24"/>
      <c r="G156" s="80"/>
      <c r="J156" s="24"/>
      <c r="K156" s="36"/>
      <c r="O156" s="24"/>
      <c r="S156" s="24"/>
      <c r="T156" s="36"/>
      <c r="W156" s="80"/>
      <c r="AB156" s="24"/>
      <c r="AC156" s="24"/>
    </row>
    <row r="157" spans="2:29" ht="15.75" customHeight="1" x14ac:dyDescent="0.2">
      <c r="B157" s="24"/>
      <c r="C157" s="24"/>
      <c r="F157" s="24"/>
      <c r="G157" s="80"/>
      <c r="J157" s="24"/>
      <c r="K157" s="36"/>
      <c r="O157" s="24"/>
      <c r="S157" s="24"/>
      <c r="T157" s="36"/>
      <c r="W157" s="80"/>
      <c r="AB157" s="24"/>
      <c r="AC157" s="24"/>
    </row>
    <row r="158" spans="2:29" ht="15.75" customHeight="1" x14ac:dyDescent="0.2">
      <c r="B158" s="24"/>
      <c r="C158" s="24"/>
      <c r="F158" s="24"/>
      <c r="G158" s="80"/>
      <c r="J158" s="24"/>
      <c r="K158" s="36"/>
      <c r="O158" s="24"/>
      <c r="S158" s="24"/>
      <c r="T158" s="36"/>
      <c r="W158" s="80"/>
      <c r="AB158" s="24"/>
      <c r="AC158" s="24"/>
    </row>
    <row r="159" spans="2:29" ht="15.75" customHeight="1" x14ac:dyDescent="0.2">
      <c r="B159" s="24"/>
      <c r="C159" s="24"/>
      <c r="F159" s="24"/>
      <c r="G159" s="80"/>
      <c r="J159" s="24"/>
      <c r="K159" s="36"/>
      <c r="O159" s="24"/>
      <c r="S159" s="24"/>
      <c r="T159" s="36"/>
      <c r="W159" s="80"/>
      <c r="AB159" s="24"/>
      <c r="AC159" s="24"/>
    </row>
    <row r="160" spans="2:29" ht="15.75" customHeight="1" x14ac:dyDescent="0.2">
      <c r="B160" s="24"/>
      <c r="C160" s="24"/>
      <c r="F160" s="24"/>
      <c r="G160" s="80"/>
      <c r="J160" s="24"/>
      <c r="K160" s="36"/>
      <c r="O160" s="24"/>
      <c r="S160" s="24"/>
      <c r="T160" s="36"/>
      <c r="W160" s="80"/>
      <c r="AB160" s="24"/>
      <c r="AC160" s="24"/>
    </row>
    <row r="161" spans="2:29" ht="15.75" customHeight="1" x14ac:dyDescent="0.2">
      <c r="B161" s="24"/>
      <c r="C161" s="24"/>
      <c r="F161" s="24"/>
      <c r="G161" s="80"/>
      <c r="J161" s="24"/>
      <c r="K161" s="36"/>
      <c r="O161" s="24"/>
      <c r="S161" s="24"/>
      <c r="T161" s="36"/>
      <c r="W161" s="80"/>
      <c r="AB161" s="24"/>
      <c r="AC161" s="24"/>
    </row>
    <row r="162" spans="2:29" ht="15.75" customHeight="1" x14ac:dyDescent="0.2">
      <c r="B162" s="24"/>
      <c r="C162" s="24"/>
      <c r="F162" s="24"/>
      <c r="G162" s="80"/>
      <c r="J162" s="24"/>
      <c r="K162" s="36"/>
      <c r="O162" s="24"/>
      <c r="S162" s="24"/>
      <c r="T162" s="36"/>
      <c r="W162" s="80"/>
      <c r="AB162" s="24"/>
      <c r="AC162" s="24"/>
    </row>
    <row r="163" spans="2:29" ht="15.75" customHeight="1" x14ac:dyDescent="0.2">
      <c r="B163" s="24"/>
      <c r="C163" s="24"/>
      <c r="F163" s="24"/>
      <c r="G163" s="80"/>
      <c r="J163" s="24"/>
      <c r="K163" s="36"/>
      <c r="O163" s="24"/>
      <c r="S163" s="24"/>
      <c r="T163" s="36"/>
      <c r="W163" s="80"/>
      <c r="AB163" s="24"/>
      <c r="AC163" s="24"/>
    </row>
    <row r="164" spans="2:29" ht="15.75" customHeight="1" x14ac:dyDescent="0.2">
      <c r="B164" s="24"/>
      <c r="C164" s="24"/>
      <c r="F164" s="24"/>
      <c r="G164" s="80"/>
      <c r="J164" s="24"/>
      <c r="K164" s="36"/>
      <c r="O164" s="24"/>
      <c r="S164" s="24"/>
      <c r="T164" s="36"/>
      <c r="W164" s="80"/>
      <c r="AB164" s="24"/>
      <c r="AC164" s="24"/>
    </row>
    <row r="165" spans="2:29" ht="15.75" customHeight="1" x14ac:dyDescent="0.2">
      <c r="B165" s="24"/>
      <c r="C165" s="24"/>
      <c r="F165" s="24"/>
      <c r="G165" s="80"/>
      <c r="J165" s="24"/>
      <c r="K165" s="36"/>
      <c r="O165" s="24"/>
      <c r="S165" s="24"/>
      <c r="T165" s="36"/>
      <c r="W165" s="80"/>
      <c r="AB165" s="24"/>
      <c r="AC165" s="24"/>
    </row>
    <row r="166" spans="2:29" ht="15.75" customHeight="1" x14ac:dyDescent="0.2">
      <c r="B166" s="24"/>
      <c r="C166" s="24"/>
      <c r="F166" s="24"/>
      <c r="G166" s="80"/>
      <c r="J166" s="24"/>
      <c r="K166" s="36"/>
      <c r="O166" s="24"/>
      <c r="S166" s="24"/>
      <c r="T166" s="36"/>
      <c r="W166" s="80"/>
      <c r="AB166" s="24"/>
      <c r="AC166" s="24"/>
    </row>
    <row r="167" spans="2:29" ht="15.75" customHeight="1" x14ac:dyDescent="0.2">
      <c r="B167" s="24"/>
      <c r="C167" s="24"/>
      <c r="F167" s="24"/>
      <c r="G167" s="80"/>
      <c r="J167" s="24"/>
      <c r="K167" s="36"/>
      <c r="O167" s="24"/>
      <c r="S167" s="24"/>
      <c r="T167" s="36"/>
      <c r="W167" s="80"/>
      <c r="AB167" s="24"/>
      <c r="AC167" s="24"/>
    </row>
    <row r="168" spans="2:29" ht="15.75" customHeight="1" x14ac:dyDescent="0.2">
      <c r="B168" s="24"/>
      <c r="C168" s="24"/>
      <c r="F168" s="24"/>
      <c r="G168" s="80"/>
      <c r="J168" s="24"/>
      <c r="K168" s="36"/>
      <c r="O168" s="24"/>
      <c r="S168" s="24"/>
      <c r="T168" s="36"/>
      <c r="W168" s="80"/>
      <c r="AB168" s="24"/>
      <c r="AC168" s="24"/>
    </row>
    <row r="169" spans="2:29" ht="15.75" customHeight="1" x14ac:dyDescent="0.2">
      <c r="B169" s="24"/>
      <c r="C169" s="24"/>
      <c r="F169" s="24"/>
      <c r="G169" s="80"/>
      <c r="J169" s="24"/>
      <c r="K169" s="36"/>
      <c r="O169" s="24"/>
      <c r="S169" s="24"/>
      <c r="T169" s="36"/>
      <c r="W169" s="80"/>
      <c r="AB169" s="24"/>
      <c r="AC169" s="24"/>
    </row>
    <row r="170" spans="2:29" ht="15.75" customHeight="1" x14ac:dyDescent="0.2">
      <c r="B170" s="24"/>
      <c r="C170" s="24"/>
      <c r="F170" s="24"/>
      <c r="G170" s="80"/>
      <c r="J170" s="24"/>
      <c r="K170" s="36"/>
      <c r="O170" s="24"/>
      <c r="S170" s="24"/>
      <c r="T170" s="36"/>
      <c r="W170" s="80"/>
      <c r="AB170" s="24"/>
      <c r="AC170" s="24"/>
    </row>
    <row r="171" spans="2:29" ht="15.75" customHeight="1" x14ac:dyDescent="0.2">
      <c r="B171" s="24"/>
      <c r="C171" s="24"/>
      <c r="F171" s="24"/>
      <c r="G171" s="80"/>
      <c r="J171" s="24"/>
      <c r="K171" s="36"/>
      <c r="O171" s="24"/>
      <c r="S171" s="24"/>
      <c r="T171" s="36"/>
      <c r="W171" s="80"/>
      <c r="AB171" s="24"/>
      <c r="AC171" s="24"/>
    </row>
    <row r="172" spans="2:29" ht="15.75" customHeight="1" x14ac:dyDescent="0.2">
      <c r="B172" s="24"/>
      <c r="C172" s="24"/>
      <c r="F172" s="24"/>
      <c r="G172" s="80"/>
      <c r="J172" s="24"/>
      <c r="K172" s="36"/>
      <c r="O172" s="24"/>
      <c r="S172" s="24"/>
      <c r="T172" s="36"/>
      <c r="W172" s="80"/>
      <c r="AB172" s="24"/>
      <c r="AC172" s="24"/>
    </row>
    <row r="173" spans="2:29" ht="15.75" customHeight="1" x14ac:dyDescent="0.2">
      <c r="B173" s="24"/>
      <c r="C173" s="24"/>
      <c r="F173" s="24"/>
      <c r="G173" s="80"/>
      <c r="J173" s="24"/>
      <c r="K173" s="36"/>
      <c r="O173" s="24"/>
      <c r="S173" s="24"/>
      <c r="T173" s="36"/>
      <c r="W173" s="80"/>
      <c r="AB173" s="24"/>
      <c r="AC173" s="24"/>
    </row>
    <row r="174" spans="2:29" ht="15.75" customHeight="1" x14ac:dyDescent="0.2">
      <c r="B174" s="24"/>
      <c r="C174" s="24"/>
      <c r="F174" s="24"/>
      <c r="G174" s="80"/>
      <c r="J174" s="24"/>
      <c r="K174" s="36"/>
      <c r="O174" s="24"/>
      <c r="S174" s="24"/>
      <c r="T174" s="36"/>
      <c r="W174" s="80"/>
      <c r="AB174" s="24"/>
      <c r="AC174" s="24"/>
    </row>
    <row r="175" spans="2:29" ht="15.75" customHeight="1" x14ac:dyDescent="0.2">
      <c r="B175" s="24"/>
      <c r="C175" s="24"/>
      <c r="F175" s="24"/>
      <c r="G175" s="80"/>
      <c r="J175" s="24"/>
      <c r="K175" s="36"/>
      <c r="O175" s="24"/>
      <c r="S175" s="24"/>
      <c r="T175" s="36"/>
      <c r="W175" s="80"/>
      <c r="AB175" s="24"/>
      <c r="AC175" s="24"/>
    </row>
    <row r="176" spans="2:29" ht="15.75" customHeight="1" x14ac:dyDescent="0.2">
      <c r="B176" s="24"/>
      <c r="C176" s="24"/>
      <c r="F176" s="24"/>
      <c r="G176" s="80"/>
      <c r="J176" s="24"/>
      <c r="K176" s="36"/>
      <c r="O176" s="24"/>
      <c r="S176" s="24"/>
      <c r="T176" s="36"/>
      <c r="W176" s="80"/>
      <c r="AB176" s="24"/>
      <c r="AC176" s="24"/>
    </row>
    <row r="177" spans="2:29" ht="15.75" customHeight="1" x14ac:dyDescent="0.2">
      <c r="B177" s="24"/>
      <c r="C177" s="24"/>
      <c r="F177" s="24"/>
      <c r="G177" s="80"/>
      <c r="J177" s="24"/>
      <c r="K177" s="36"/>
      <c r="O177" s="24"/>
      <c r="S177" s="24"/>
      <c r="T177" s="36"/>
      <c r="W177" s="80"/>
      <c r="AB177" s="24"/>
      <c r="AC177" s="24"/>
    </row>
    <row r="178" spans="2:29" ht="15.75" customHeight="1" x14ac:dyDescent="0.2">
      <c r="B178" s="24"/>
      <c r="C178" s="24"/>
      <c r="F178" s="24"/>
      <c r="G178" s="80"/>
      <c r="J178" s="24"/>
      <c r="K178" s="36"/>
      <c r="O178" s="24"/>
      <c r="S178" s="24"/>
      <c r="T178" s="36"/>
      <c r="W178" s="80"/>
      <c r="AB178" s="24"/>
      <c r="AC178" s="24"/>
    </row>
    <row r="179" spans="2:29" ht="15.75" customHeight="1" x14ac:dyDescent="0.2">
      <c r="B179" s="24"/>
      <c r="C179" s="24"/>
      <c r="F179" s="24"/>
      <c r="G179" s="80"/>
      <c r="J179" s="24"/>
      <c r="K179" s="36"/>
      <c r="O179" s="24"/>
      <c r="S179" s="24"/>
      <c r="T179" s="36"/>
      <c r="W179" s="80"/>
      <c r="AB179" s="24"/>
      <c r="AC179" s="24"/>
    </row>
    <row r="180" spans="2:29" ht="15.75" customHeight="1" x14ac:dyDescent="0.2">
      <c r="B180" s="24"/>
      <c r="C180" s="24"/>
      <c r="F180" s="24"/>
      <c r="G180" s="80"/>
      <c r="J180" s="24"/>
      <c r="K180" s="36"/>
      <c r="O180" s="24"/>
      <c r="S180" s="24"/>
      <c r="T180" s="36"/>
      <c r="W180" s="80"/>
      <c r="AB180" s="24"/>
      <c r="AC180" s="24"/>
    </row>
    <row r="181" spans="2:29" ht="15.75" customHeight="1" x14ac:dyDescent="0.2">
      <c r="B181" s="24"/>
      <c r="C181" s="24"/>
      <c r="F181" s="24"/>
      <c r="G181" s="80"/>
      <c r="J181" s="24"/>
      <c r="K181" s="36"/>
      <c r="O181" s="24"/>
      <c r="S181" s="24"/>
      <c r="T181" s="36"/>
      <c r="W181" s="80"/>
      <c r="AB181" s="24"/>
      <c r="AC181" s="24"/>
    </row>
    <row r="182" spans="2:29" ht="15.75" customHeight="1" x14ac:dyDescent="0.2">
      <c r="B182" s="24"/>
      <c r="C182" s="24"/>
      <c r="F182" s="24"/>
      <c r="G182" s="80"/>
      <c r="J182" s="24"/>
      <c r="K182" s="36"/>
      <c r="O182" s="24"/>
      <c r="S182" s="24"/>
      <c r="T182" s="36"/>
      <c r="W182" s="80"/>
      <c r="AB182" s="24"/>
      <c r="AC182" s="24"/>
    </row>
    <row r="183" spans="2:29" ht="15.75" customHeight="1" x14ac:dyDescent="0.2">
      <c r="B183" s="24"/>
      <c r="C183" s="24"/>
      <c r="F183" s="24"/>
      <c r="G183" s="80"/>
      <c r="J183" s="24"/>
      <c r="K183" s="36"/>
      <c r="O183" s="24"/>
      <c r="S183" s="24"/>
      <c r="T183" s="36"/>
      <c r="W183" s="80"/>
      <c r="AB183" s="24"/>
      <c r="AC183" s="24"/>
    </row>
    <row r="184" spans="2:29" ht="15.75" customHeight="1" x14ac:dyDescent="0.2">
      <c r="B184" s="24"/>
      <c r="C184" s="24"/>
      <c r="F184" s="24"/>
      <c r="G184" s="80"/>
      <c r="J184" s="24"/>
      <c r="K184" s="36"/>
      <c r="O184" s="24"/>
      <c r="S184" s="24"/>
      <c r="T184" s="36"/>
      <c r="W184" s="80"/>
      <c r="AB184" s="24"/>
      <c r="AC184" s="24"/>
    </row>
    <row r="185" spans="2:29" ht="15.75" customHeight="1" x14ac:dyDescent="0.2">
      <c r="B185" s="24"/>
      <c r="C185" s="24"/>
      <c r="F185" s="24"/>
      <c r="G185" s="80"/>
      <c r="J185" s="24"/>
      <c r="K185" s="36"/>
      <c r="O185" s="24"/>
      <c r="S185" s="24"/>
      <c r="T185" s="36"/>
      <c r="W185" s="80"/>
      <c r="AB185" s="24"/>
      <c r="AC185" s="24"/>
    </row>
    <row r="186" spans="2:29" ht="15.75" customHeight="1" x14ac:dyDescent="0.2">
      <c r="B186" s="24"/>
      <c r="C186" s="24"/>
      <c r="F186" s="24"/>
      <c r="G186" s="80"/>
      <c r="J186" s="24"/>
      <c r="K186" s="36"/>
      <c r="O186" s="24"/>
      <c r="S186" s="24"/>
      <c r="T186" s="36"/>
      <c r="W186" s="80"/>
      <c r="AB186" s="24"/>
      <c r="AC186" s="24"/>
    </row>
    <row r="187" spans="2:29" ht="15.75" customHeight="1" x14ac:dyDescent="0.2">
      <c r="B187" s="24"/>
      <c r="C187" s="24"/>
      <c r="F187" s="24"/>
      <c r="G187" s="80"/>
      <c r="J187" s="24"/>
      <c r="K187" s="36"/>
      <c r="O187" s="24"/>
      <c r="S187" s="24"/>
      <c r="T187" s="36"/>
      <c r="W187" s="80"/>
      <c r="AB187" s="24"/>
      <c r="AC187" s="24"/>
    </row>
    <row r="188" spans="2:29" ht="15.75" customHeight="1" x14ac:dyDescent="0.2">
      <c r="B188" s="24"/>
      <c r="C188" s="24"/>
      <c r="F188" s="24"/>
      <c r="G188" s="80"/>
      <c r="J188" s="24"/>
      <c r="K188" s="36"/>
      <c r="O188" s="24"/>
      <c r="S188" s="24"/>
      <c r="T188" s="36"/>
      <c r="W188" s="80"/>
      <c r="AB188" s="24"/>
      <c r="AC188" s="24"/>
    </row>
    <row r="189" spans="2:29" ht="15.75" customHeight="1" x14ac:dyDescent="0.2">
      <c r="B189" s="24"/>
      <c r="C189" s="24"/>
      <c r="F189" s="24"/>
      <c r="G189" s="80"/>
      <c r="J189" s="24"/>
      <c r="K189" s="36"/>
      <c r="O189" s="24"/>
      <c r="S189" s="24"/>
      <c r="T189" s="36"/>
      <c r="W189" s="80"/>
      <c r="AB189" s="24"/>
      <c r="AC189" s="24"/>
    </row>
    <row r="190" spans="2:29" ht="15.75" customHeight="1" x14ac:dyDescent="0.2">
      <c r="B190" s="24"/>
      <c r="C190" s="24"/>
      <c r="F190" s="24"/>
      <c r="G190" s="80"/>
      <c r="J190" s="24"/>
      <c r="K190" s="36"/>
      <c r="O190" s="24"/>
      <c r="S190" s="24"/>
      <c r="T190" s="36"/>
      <c r="W190" s="80"/>
      <c r="AB190" s="24"/>
      <c r="AC190" s="24"/>
    </row>
    <row r="191" spans="2:29" ht="15.75" customHeight="1" x14ac:dyDescent="0.2">
      <c r="B191" s="24"/>
      <c r="C191" s="24"/>
      <c r="F191" s="24"/>
      <c r="G191" s="80"/>
      <c r="J191" s="24"/>
      <c r="K191" s="36"/>
      <c r="O191" s="24"/>
      <c r="S191" s="24"/>
      <c r="T191" s="36"/>
      <c r="W191" s="80"/>
      <c r="AB191" s="24"/>
      <c r="AC191" s="24"/>
    </row>
    <row r="192" spans="2:29" ht="15.75" customHeight="1" x14ac:dyDescent="0.2">
      <c r="B192" s="24"/>
      <c r="C192" s="24"/>
      <c r="F192" s="24"/>
      <c r="G192" s="80"/>
      <c r="J192" s="24"/>
      <c r="K192" s="36"/>
      <c r="O192" s="24"/>
      <c r="S192" s="24"/>
      <c r="T192" s="36"/>
      <c r="W192" s="80"/>
      <c r="AB192" s="24"/>
      <c r="AC192" s="24"/>
    </row>
    <row r="193" spans="2:29" ht="15.75" customHeight="1" x14ac:dyDescent="0.2">
      <c r="B193" s="24"/>
      <c r="C193" s="24"/>
      <c r="F193" s="24"/>
      <c r="G193" s="80"/>
      <c r="J193" s="24"/>
      <c r="K193" s="36"/>
      <c r="O193" s="24"/>
      <c r="S193" s="24"/>
      <c r="T193" s="36"/>
      <c r="W193" s="80"/>
      <c r="AB193" s="24"/>
      <c r="AC193" s="24"/>
    </row>
    <row r="194" spans="2:29" ht="15.75" customHeight="1" x14ac:dyDescent="0.2">
      <c r="B194" s="24"/>
      <c r="C194" s="24"/>
      <c r="F194" s="24"/>
      <c r="G194" s="80"/>
      <c r="J194" s="24"/>
      <c r="K194" s="36"/>
      <c r="O194" s="24"/>
      <c r="S194" s="24"/>
      <c r="T194" s="36"/>
      <c r="W194" s="80"/>
      <c r="AB194" s="24"/>
      <c r="AC194" s="24"/>
    </row>
    <row r="195" spans="2:29" ht="15.75" customHeight="1" x14ac:dyDescent="0.2">
      <c r="B195" s="24"/>
      <c r="C195" s="24"/>
      <c r="F195" s="24"/>
      <c r="G195" s="80"/>
      <c r="J195" s="24"/>
      <c r="K195" s="36"/>
      <c r="O195" s="24"/>
      <c r="S195" s="24"/>
      <c r="T195" s="36"/>
      <c r="W195" s="80"/>
      <c r="AB195" s="24"/>
      <c r="AC195" s="24"/>
    </row>
    <row r="196" spans="2:29" ht="15.75" customHeight="1" x14ac:dyDescent="0.2">
      <c r="B196" s="24"/>
      <c r="C196" s="24"/>
      <c r="F196" s="24"/>
      <c r="G196" s="80"/>
      <c r="J196" s="24"/>
      <c r="K196" s="36"/>
      <c r="O196" s="24"/>
      <c r="S196" s="24"/>
      <c r="T196" s="36"/>
      <c r="W196" s="80"/>
      <c r="AB196" s="24"/>
      <c r="AC196" s="24"/>
    </row>
    <row r="197" spans="2:29" ht="15.75" customHeight="1" x14ac:dyDescent="0.2">
      <c r="B197" s="24"/>
      <c r="C197" s="24"/>
      <c r="F197" s="24"/>
      <c r="G197" s="80"/>
      <c r="J197" s="24"/>
      <c r="K197" s="36"/>
      <c r="O197" s="24"/>
      <c r="S197" s="24"/>
      <c r="T197" s="36"/>
      <c r="W197" s="80"/>
      <c r="AB197" s="24"/>
      <c r="AC197" s="24"/>
    </row>
    <row r="198" spans="2:29" ht="15.75" customHeight="1" x14ac:dyDescent="0.2">
      <c r="B198" s="24"/>
      <c r="C198" s="24"/>
      <c r="F198" s="24"/>
      <c r="G198" s="80"/>
      <c r="J198" s="24"/>
      <c r="K198" s="36"/>
      <c r="O198" s="24"/>
      <c r="S198" s="24"/>
      <c r="T198" s="36"/>
      <c r="W198" s="80"/>
      <c r="AB198" s="24"/>
      <c r="AC198" s="24"/>
    </row>
    <row r="199" spans="2:29" ht="15.75" customHeight="1" x14ac:dyDescent="0.2">
      <c r="B199" s="24"/>
      <c r="C199" s="24"/>
      <c r="F199" s="24"/>
      <c r="G199" s="80"/>
      <c r="J199" s="24"/>
      <c r="K199" s="36"/>
      <c r="O199" s="24"/>
      <c r="S199" s="24"/>
      <c r="T199" s="36"/>
      <c r="W199" s="80"/>
      <c r="AB199" s="24"/>
      <c r="AC199" s="24"/>
    </row>
    <row r="200" spans="2:29" ht="15.75" customHeight="1" x14ac:dyDescent="0.2">
      <c r="B200" s="24"/>
      <c r="C200" s="24"/>
      <c r="F200" s="24"/>
      <c r="G200" s="80"/>
      <c r="J200" s="24"/>
      <c r="K200" s="36"/>
      <c r="O200" s="24"/>
      <c r="S200" s="24"/>
      <c r="T200" s="36"/>
      <c r="W200" s="80"/>
      <c r="AB200" s="24"/>
      <c r="AC200" s="24"/>
    </row>
    <row r="201" spans="2:29" ht="15.75" customHeight="1" x14ac:dyDescent="0.2">
      <c r="B201" s="24"/>
      <c r="C201" s="24"/>
      <c r="F201" s="24"/>
      <c r="G201" s="80"/>
      <c r="J201" s="24"/>
      <c r="K201" s="36"/>
      <c r="O201" s="24"/>
      <c r="S201" s="24"/>
      <c r="T201" s="36"/>
      <c r="W201" s="80"/>
      <c r="AB201" s="24"/>
      <c r="AC201" s="24"/>
    </row>
    <row r="202" spans="2:29" ht="15.75" customHeight="1" x14ac:dyDescent="0.2">
      <c r="B202" s="24"/>
      <c r="C202" s="24"/>
      <c r="F202" s="24"/>
      <c r="G202" s="80"/>
      <c r="J202" s="24"/>
      <c r="K202" s="36"/>
      <c r="O202" s="24"/>
      <c r="S202" s="24"/>
      <c r="T202" s="36"/>
      <c r="W202" s="80"/>
      <c r="AB202" s="24"/>
      <c r="AC202" s="24"/>
    </row>
    <row r="203" spans="2:29" ht="15.75" customHeight="1" x14ac:dyDescent="0.2">
      <c r="B203" s="24"/>
      <c r="C203" s="24"/>
      <c r="F203" s="24"/>
      <c r="G203" s="80"/>
      <c r="J203" s="24"/>
      <c r="K203" s="36"/>
      <c r="O203" s="24"/>
      <c r="S203" s="24"/>
      <c r="T203" s="36"/>
      <c r="W203" s="80"/>
      <c r="AB203" s="24"/>
      <c r="AC203" s="24"/>
    </row>
    <row r="204" spans="2:29" ht="15.75" customHeight="1" x14ac:dyDescent="0.2">
      <c r="B204" s="24"/>
      <c r="C204" s="24"/>
      <c r="F204" s="24"/>
      <c r="G204" s="80"/>
      <c r="J204" s="24"/>
      <c r="K204" s="36"/>
      <c r="O204" s="24"/>
      <c r="S204" s="24"/>
      <c r="T204" s="36"/>
      <c r="W204" s="80"/>
      <c r="AB204" s="24"/>
      <c r="AC204" s="24"/>
    </row>
    <row r="205" spans="2:29" ht="15.75" customHeight="1" x14ac:dyDescent="0.2">
      <c r="B205" s="24"/>
      <c r="C205" s="24"/>
      <c r="F205" s="24"/>
      <c r="G205" s="80"/>
      <c r="J205" s="24"/>
      <c r="K205" s="36"/>
      <c r="O205" s="24"/>
      <c r="S205" s="24"/>
      <c r="T205" s="36"/>
      <c r="W205" s="80"/>
      <c r="AB205" s="24"/>
      <c r="AC205" s="24"/>
    </row>
    <row r="206" spans="2:29" ht="15.75" customHeight="1" x14ac:dyDescent="0.2">
      <c r="B206" s="24"/>
      <c r="C206" s="24"/>
      <c r="F206" s="24"/>
      <c r="G206" s="80"/>
      <c r="J206" s="24"/>
      <c r="K206" s="36"/>
      <c r="O206" s="24"/>
      <c r="S206" s="24"/>
      <c r="T206" s="36"/>
      <c r="W206" s="80"/>
      <c r="AB206" s="24"/>
      <c r="AC206" s="24"/>
    </row>
    <row r="207" spans="2:29" ht="15.75" customHeight="1" x14ac:dyDescent="0.2">
      <c r="B207" s="24"/>
      <c r="C207" s="24"/>
      <c r="F207" s="24"/>
      <c r="G207" s="80"/>
      <c r="J207" s="24"/>
      <c r="K207" s="36"/>
      <c r="O207" s="24"/>
      <c r="S207" s="24"/>
      <c r="T207" s="36"/>
      <c r="W207" s="80"/>
      <c r="AB207" s="24"/>
      <c r="AC207" s="24"/>
    </row>
    <row r="208" spans="2:29" ht="15.75" customHeight="1" x14ac:dyDescent="0.2">
      <c r="B208" s="24"/>
      <c r="C208" s="24"/>
      <c r="F208" s="24"/>
      <c r="G208" s="80"/>
      <c r="J208" s="24"/>
      <c r="K208" s="36"/>
      <c r="O208" s="24"/>
      <c r="S208" s="24"/>
      <c r="T208" s="36"/>
      <c r="W208" s="80"/>
      <c r="AB208" s="24"/>
      <c r="AC208" s="24"/>
    </row>
    <row r="209" spans="2:29" ht="15.75" customHeight="1" x14ac:dyDescent="0.2">
      <c r="B209" s="24"/>
      <c r="C209" s="24"/>
      <c r="F209" s="24"/>
      <c r="G209" s="80"/>
      <c r="J209" s="24"/>
      <c r="K209" s="36"/>
      <c r="O209" s="24"/>
      <c r="S209" s="24"/>
      <c r="T209" s="36"/>
      <c r="W209" s="80"/>
      <c r="AB209" s="24"/>
      <c r="AC209" s="24"/>
    </row>
    <row r="210" spans="2:29" ht="15.75" customHeight="1" x14ac:dyDescent="0.2">
      <c r="B210" s="24"/>
      <c r="C210" s="24"/>
      <c r="F210" s="24"/>
      <c r="G210" s="80"/>
      <c r="J210" s="24"/>
      <c r="K210" s="36"/>
      <c r="O210" s="24"/>
      <c r="S210" s="24"/>
      <c r="T210" s="36"/>
      <c r="W210" s="80"/>
      <c r="AB210" s="24"/>
      <c r="AC210" s="24"/>
    </row>
    <row r="211" spans="2:29" ht="15.75" customHeight="1" x14ac:dyDescent="0.2">
      <c r="B211" s="24"/>
      <c r="C211" s="24"/>
      <c r="F211" s="24"/>
      <c r="G211" s="80"/>
      <c r="J211" s="24"/>
      <c r="K211" s="36"/>
      <c r="O211" s="24"/>
      <c r="S211" s="24"/>
      <c r="T211" s="36"/>
      <c r="W211" s="80"/>
      <c r="AB211" s="24"/>
      <c r="AC211" s="24"/>
    </row>
    <row r="212" spans="2:29" ht="15.75" customHeight="1" x14ac:dyDescent="0.2">
      <c r="B212" s="24"/>
      <c r="C212" s="24"/>
      <c r="F212" s="24"/>
      <c r="G212" s="80"/>
      <c r="J212" s="24"/>
      <c r="K212" s="36"/>
      <c r="O212" s="24"/>
      <c r="S212" s="24"/>
      <c r="T212" s="36"/>
      <c r="W212" s="80"/>
      <c r="AB212" s="24"/>
      <c r="AC212" s="24"/>
    </row>
    <row r="213" spans="2:29" ht="15.75" customHeight="1" x14ac:dyDescent="0.2">
      <c r="B213" s="24"/>
      <c r="C213" s="24"/>
      <c r="F213" s="24"/>
      <c r="G213" s="80"/>
      <c r="J213" s="24"/>
      <c r="K213" s="36"/>
      <c r="O213" s="24"/>
      <c r="S213" s="24"/>
      <c r="T213" s="36"/>
      <c r="W213" s="80"/>
      <c r="AB213" s="24"/>
      <c r="AC213" s="24"/>
    </row>
    <row r="214" spans="2:29" ht="15.75" customHeight="1" x14ac:dyDescent="0.2">
      <c r="B214" s="24"/>
      <c r="C214" s="24"/>
      <c r="F214" s="24"/>
      <c r="G214" s="80"/>
      <c r="J214" s="24"/>
      <c r="K214" s="36"/>
      <c r="O214" s="24"/>
      <c r="S214" s="24"/>
      <c r="T214" s="36"/>
      <c r="W214" s="80"/>
      <c r="AB214" s="24"/>
      <c r="AC214" s="24"/>
    </row>
    <row r="215" spans="2:29" ht="15.75" customHeight="1" x14ac:dyDescent="0.2">
      <c r="B215" s="24"/>
      <c r="C215" s="24"/>
      <c r="F215" s="24"/>
      <c r="G215" s="80"/>
      <c r="J215" s="24"/>
      <c r="K215" s="36"/>
      <c r="O215" s="24"/>
      <c r="S215" s="24"/>
      <c r="T215" s="36"/>
      <c r="W215" s="80"/>
      <c r="AB215" s="24"/>
      <c r="AC215" s="24"/>
    </row>
    <row r="216" spans="2:29" ht="15.75" customHeight="1" x14ac:dyDescent="0.2">
      <c r="B216" s="24"/>
      <c r="C216" s="24"/>
      <c r="F216" s="24"/>
      <c r="G216" s="80"/>
      <c r="J216" s="24"/>
      <c r="K216" s="36"/>
      <c r="O216" s="24"/>
      <c r="S216" s="24"/>
      <c r="T216" s="36"/>
      <c r="W216" s="80"/>
      <c r="AB216" s="24"/>
      <c r="AC216" s="24"/>
    </row>
    <row r="217" spans="2:29" ht="15.75" customHeight="1" x14ac:dyDescent="0.2">
      <c r="B217" s="24"/>
      <c r="C217" s="24"/>
      <c r="F217" s="24"/>
      <c r="G217" s="80"/>
      <c r="J217" s="24"/>
      <c r="K217" s="36"/>
      <c r="O217" s="24"/>
      <c r="S217" s="24"/>
      <c r="T217" s="36"/>
      <c r="W217" s="80"/>
      <c r="AB217" s="24"/>
      <c r="AC217" s="24"/>
    </row>
    <row r="218" spans="2:29" ht="15.75" customHeight="1" x14ac:dyDescent="0.2">
      <c r="B218" s="24"/>
      <c r="C218" s="24"/>
      <c r="F218" s="24"/>
      <c r="G218" s="80"/>
      <c r="J218" s="24"/>
      <c r="K218" s="36"/>
      <c r="O218" s="24"/>
      <c r="S218" s="24"/>
      <c r="T218" s="36"/>
      <c r="W218" s="80"/>
      <c r="AB218" s="24"/>
      <c r="AC218" s="24"/>
    </row>
    <row r="219" spans="2:29" ht="15.75" customHeight="1" x14ac:dyDescent="0.2">
      <c r="B219" s="24"/>
      <c r="C219" s="24"/>
      <c r="F219" s="24"/>
      <c r="G219" s="80"/>
      <c r="J219" s="24"/>
      <c r="K219" s="36"/>
      <c r="O219" s="24"/>
      <c r="S219" s="24"/>
      <c r="T219" s="36"/>
      <c r="W219" s="80"/>
      <c r="AB219" s="24"/>
      <c r="AC219" s="24"/>
    </row>
    <row r="220" spans="2:29" ht="15.75" customHeight="1" x14ac:dyDescent="0.2">
      <c r="B220" s="24"/>
      <c r="C220" s="24"/>
      <c r="F220" s="24"/>
      <c r="G220" s="80"/>
      <c r="J220" s="24"/>
      <c r="K220" s="36"/>
      <c r="O220" s="24"/>
      <c r="S220" s="24"/>
      <c r="T220" s="36"/>
      <c r="W220" s="80"/>
      <c r="AB220" s="24"/>
      <c r="AC220" s="24"/>
    </row>
    <row r="221" spans="2:29" ht="15.75" customHeight="1" x14ac:dyDescent="0.2">
      <c r="B221" s="24"/>
      <c r="C221" s="24"/>
      <c r="F221" s="24"/>
      <c r="G221" s="80"/>
      <c r="J221" s="24"/>
      <c r="K221" s="36"/>
      <c r="O221" s="24"/>
      <c r="S221" s="24"/>
      <c r="T221" s="36"/>
      <c r="W221" s="80"/>
      <c r="AB221" s="24"/>
      <c r="AC221" s="24"/>
    </row>
    <row r="222" spans="2:29" ht="15.75" customHeight="1" x14ac:dyDescent="0.2">
      <c r="B222" s="24"/>
      <c r="C222" s="24"/>
      <c r="F222" s="24"/>
      <c r="G222" s="80"/>
      <c r="J222" s="24"/>
      <c r="K222" s="36"/>
      <c r="O222" s="24"/>
      <c r="S222" s="24"/>
      <c r="T222" s="36"/>
      <c r="W222" s="80"/>
      <c r="AB222" s="24"/>
      <c r="AC222" s="24"/>
    </row>
    <row r="223" spans="2:29" ht="15.75" customHeight="1" x14ac:dyDescent="0.2">
      <c r="B223" s="24"/>
      <c r="C223" s="24"/>
      <c r="F223" s="24"/>
      <c r="G223" s="80"/>
      <c r="J223" s="24"/>
      <c r="K223" s="36"/>
      <c r="O223" s="24"/>
      <c r="S223" s="24"/>
      <c r="T223" s="36"/>
      <c r="W223" s="80"/>
      <c r="AB223" s="24"/>
      <c r="AC223" s="24"/>
    </row>
    <row r="224" spans="2:29" ht="15.75" customHeight="1" x14ac:dyDescent="0.2">
      <c r="B224" s="24"/>
      <c r="C224" s="24"/>
      <c r="F224" s="24"/>
      <c r="G224" s="80"/>
      <c r="J224" s="24"/>
      <c r="K224" s="36"/>
      <c r="O224" s="24"/>
      <c r="S224" s="24"/>
      <c r="T224" s="36"/>
      <c r="W224" s="80"/>
      <c r="AB224" s="24"/>
      <c r="AC224" s="24"/>
    </row>
    <row r="225" spans="2:29" ht="15.75" customHeight="1" x14ac:dyDescent="0.2">
      <c r="B225" s="24"/>
      <c r="C225" s="24"/>
      <c r="F225" s="24"/>
      <c r="G225" s="80"/>
      <c r="J225" s="24"/>
      <c r="K225" s="36"/>
      <c r="O225" s="24"/>
      <c r="S225" s="24"/>
      <c r="T225" s="36"/>
      <c r="W225" s="80"/>
      <c r="AB225" s="24"/>
      <c r="AC225" s="24"/>
    </row>
    <row r="226" spans="2:29" ht="15.75" customHeight="1" x14ac:dyDescent="0.2">
      <c r="B226" s="24"/>
      <c r="C226" s="24"/>
      <c r="F226" s="24"/>
      <c r="G226" s="80"/>
      <c r="J226" s="24"/>
      <c r="K226" s="36"/>
      <c r="O226" s="24"/>
      <c r="S226" s="24"/>
      <c r="T226" s="36"/>
      <c r="W226" s="80"/>
      <c r="AB226" s="24"/>
      <c r="AC226" s="24"/>
    </row>
    <row r="227" spans="2:29" ht="15.75" customHeight="1" x14ac:dyDescent="0.2">
      <c r="B227" s="24"/>
      <c r="C227" s="24"/>
      <c r="F227" s="24"/>
      <c r="G227" s="80"/>
      <c r="J227" s="24"/>
      <c r="K227" s="36"/>
      <c r="O227" s="24"/>
      <c r="S227" s="24"/>
      <c r="T227" s="36"/>
      <c r="W227" s="80"/>
      <c r="AB227" s="24"/>
      <c r="AC227" s="24"/>
    </row>
    <row r="228" spans="2:29" ht="15.75" customHeight="1" x14ac:dyDescent="0.2">
      <c r="B228" s="24"/>
      <c r="C228" s="24"/>
      <c r="F228" s="24"/>
      <c r="G228" s="80"/>
      <c r="J228" s="24"/>
      <c r="K228" s="36"/>
      <c r="O228" s="24"/>
      <c r="S228" s="24"/>
      <c r="T228" s="36"/>
      <c r="W228" s="80"/>
      <c r="AB228" s="24"/>
      <c r="AC228" s="24"/>
    </row>
    <row r="229" spans="2:29" ht="15.75" customHeight="1" x14ac:dyDescent="0.2">
      <c r="B229" s="24"/>
      <c r="C229" s="24"/>
      <c r="F229" s="24"/>
      <c r="G229" s="80"/>
      <c r="J229" s="24"/>
      <c r="K229" s="36"/>
      <c r="O229" s="24"/>
      <c r="S229" s="24"/>
      <c r="T229" s="36"/>
      <c r="W229" s="80"/>
      <c r="AB229" s="24"/>
      <c r="AC229" s="24"/>
    </row>
    <row r="230" spans="2:29" ht="15.75" customHeight="1" x14ac:dyDescent="0.2">
      <c r="B230" s="24"/>
      <c r="C230" s="24"/>
      <c r="F230" s="24"/>
      <c r="G230" s="80"/>
      <c r="J230" s="24"/>
      <c r="K230" s="36"/>
      <c r="O230" s="24"/>
      <c r="S230" s="24"/>
      <c r="T230" s="36"/>
      <c r="W230" s="80"/>
      <c r="AB230" s="24"/>
      <c r="AC230" s="24"/>
    </row>
    <row r="231" spans="2:29" ht="15.75" customHeight="1" x14ac:dyDescent="0.2">
      <c r="B231" s="24"/>
      <c r="C231" s="24"/>
      <c r="F231" s="24"/>
      <c r="G231" s="80"/>
      <c r="J231" s="24"/>
      <c r="K231" s="36"/>
      <c r="O231" s="24"/>
      <c r="S231" s="24"/>
      <c r="T231" s="36"/>
      <c r="W231" s="80"/>
      <c r="AB231" s="24"/>
      <c r="AC231" s="24"/>
    </row>
    <row r="232" spans="2:29" ht="15.75" customHeight="1" x14ac:dyDescent="0.2">
      <c r="B232" s="24"/>
      <c r="C232" s="24"/>
      <c r="F232" s="24"/>
      <c r="G232" s="80"/>
      <c r="J232" s="24"/>
      <c r="K232" s="36"/>
      <c r="O232" s="24"/>
      <c r="S232" s="24"/>
      <c r="T232" s="36"/>
      <c r="W232" s="80"/>
      <c r="AB232" s="24"/>
      <c r="AC232" s="24"/>
    </row>
    <row r="233" spans="2:29" ht="15.75" customHeight="1" x14ac:dyDescent="0.2">
      <c r="B233" s="24"/>
      <c r="C233" s="24"/>
      <c r="F233" s="24"/>
      <c r="G233" s="80"/>
      <c r="J233" s="24"/>
      <c r="K233" s="36"/>
      <c r="O233" s="24"/>
      <c r="S233" s="24"/>
      <c r="T233" s="36"/>
      <c r="W233" s="80"/>
      <c r="AB233" s="24"/>
      <c r="AC233" s="24"/>
    </row>
    <row r="234" spans="2:29" ht="15.75" customHeight="1" x14ac:dyDescent="0.2">
      <c r="B234" s="24"/>
      <c r="C234" s="24"/>
      <c r="F234" s="24"/>
      <c r="G234" s="80"/>
      <c r="J234" s="24"/>
      <c r="K234" s="36"/>
      <c r="O234" s="24"/>
      <c r="S234" s="24"/>
      <c r="T234" s="36"/>
      <c r="W234" s="80"/>
      <c r="AB234" s="24"/>
      <c r="AC234" s="24"/>
    </row>
    <row r="235" spans="2:29" ht="15.75" customHeight="1" x14ac:dyDescent="0.2">
      <c r="B235" s="24"/>
      <c r="C235" s="24"/>
      <c r="F235" s="24"/>
      <c r="G235" s="80"/>
      <c r="J235" s="24"/>
      <c r="K235" s="36"/>
      <c r="O235" s="24"/>
      <c r="S235" s="24"/>
      <c r="T235" s="36"/>
      <c r="W235" s="80"/>
      <c r="AB235" s="24"/>
      <c r="AC235" s="24"/>
    </row>
    <row r="236" spans="2:29" ht="15.75" customHeight="1" x14ac:dyDescent="0.2">
      <c r="B236" s="24"/>
      <c r="C236" s="24"/>
      <c r="F236" s="24"/>
      <c r="G236" s="80"/>
      <c r="J236" s="24"/>
      <c r="K236" s="36"/>
      <c r="O236" s="24"/>
      <c r="S236" s="24"/>
      <c r="T236" s="36"/>
      <c r="W236" s="80"/>
      <c r="AB236" s="24"/>
      <c r="AC236" s="24"/>
    </row>
    <row r="237" spans="2:29" ht="15.75" customHeight="1" x14ac:dyDescent="0.2">
      <c r="B237" s="24"/>
      <c r="C237" s="24"/>
      <c r="F237" s="24"/>
      <c r="G237" s="80"/>
      <c r="J237" s="24"/>
      <c r="K237" s="36"/>
      <c r="O237" s="24"/>
      <c r="S237" s="24"/>
      <c r="T237" s="36"/>
      <c r="W237" s="80"/>
      <c r="AB237" s="24"/>
      <c r="AC237" s="24"/>
    </row>
    <row r="238" spans="2:29" ht="15.75" customHeight="1" x14ac:dyDescent="0.2">
      <c r="B238" s="24"/>
      <c r="C238" s="24"/>
      <c r="F238" s="24"/>
      <c r="G238" s="80"/>
      <c r="J238" s="24"/>
      <c r="K238" s="36"/>
      <c r="O238" s="24"/>
      <c r="S238" s="24"/>
      <c r="T238" s="36"/>
      <c r="W238" s="80"/>
      <c r="AB238" s="24"/>
      <c r="AC238" s="24"/>
    </row>
    <row r="239" spans="2:29" ht="15.75" customHeight="1" x14ac:dyDescent="0.2">
      <c r="B239" s="24"/>
      <c r="C239" s="24"/>
      <c r="F239" s="24"/>
      <c r="G239" s="80"/>
      <c r="J239" s="24"/>
      <c r="K239" s="36"/>
      <c r="O239" s="24"/>
      <c r="S239" s="24"/>
      <c r="T239" s="36"/>
      <c r="W239" s="80"/>
      <c r="AB239" s="24"/>
      <c r="AC239" s="24"/>
    </row>
    <row r="240" spans="2:29" ht="15.75" customHeight="1" x14ac:dyDescent="0.2">
      <c r="B240" s="24"/>
      <c r="C240" s="24"/>
      <c r="F240" s="24"/>
      <c r="G240" s="80"/>
      <c r="J240" s="24"/>
      <c r="K240" s="36"/>
      <c r="O240" s="24"/>
      <c r="S240" s="24"/>
      <c r="T240" s="36"/>
      <c r="W240" s="80"/>
      <c r="AB240" s="24"/>
      <c r="AC240" s="24"/>
    </row>
    <row r="241" spans="2:29" ht="15.75" customHeight="1" x14ac:dyDescent="0.2">
      <c r="B241" s="24"/>
      <c r="C241" s="24"/>
      <c r="F241" s="24"/>
      <c r="G241" s="80"/>
      <c r="J241" s="24"/>
      <c r="K241" s="36"/>
      <c r="O241" s="24"/>
      <c r="S241" s="24"/>
      <c r="T241" s="36"/>
      <c r="W241" s="80"/>
      <c r="AB241" s="24"/>
      <c r="AC241" s="24"/>
    </row>
    <row r="242" spans="2:29" ht="15.75" customHeight="1" x14ac:dyDescent="0.2">
      <c r="B242" s="24"/>
      <c r="C242" s="24"/>
      <c r="F242" s="24"/>
      <c r="G242" s="80"/>
      <c r="J242" s="24"/>
      <c r="K242" s="36"/>
      <c r="O242" s="24"/>
      <c r="S242" s="24"/>
      <c r="T242" s="36"/>
      <c r="W242" s="80"/>
      <c r="AB242" s="24"/>
      <c r="AC242" s="24"/>
    </row>
    <row r="243" spans="2:29" ht="15.75" customHeight="1" x14ac:dyDescent="0.2">
      <c r="B243" s="24"/>
      <c r="C243" s="24"/>
      <c r="F243" s="24"/>
      <c r="G243" s="80"/>
      <c r="J243" s="24"/>
      <c r="K243" s="36"/>
      <c r="O243" s="24"/>
      <c r="S243" s="24"/>
      <c r="T243" s="36"/>
      <c r="W243" s="80"/>
      <c r="AB243" s="24"/>
      <c r="AC243" s="24"/>
    </row>
    <row r="244" spans="2:29" ht="15.75" customHeight="1" x14ac:dyDescent="0.2">
      <c r="B244" s="24"/>
      <c r="C244" s="24"/>
      <c r="F244" s="24"/>
      <c r="G244" s="80"/>
      <c r="J244" s="24"/>
      <c r="K244" s="36"/>
      <c r="O244" s="24"/>
      <c r="S244" s="24"/>
      <c r="T244" s="36"/>
      <c r="W244" s="80"/>
      <c r="AB244" s="24"/>
      <c r="AC244" s="24"/>
    </row>
    <row r="245" spans="2:29" ht="15.75" customHeight="1" x14ac:dyDescent="0.2">
      <c r="B245" s="24"/>
      <c r="C245" s="24"/>
      <c r="F245" s="24"/>
      <c r="G245" s="80"/>
      <c r="J245" s="24"/>
      <c r="K245" s="36"/>
      <c r="O245" s="24"/>
      <c r="S245" s="24"/>
      <c r="T245" s="36"/>
      <c r="W245" s="80"/>
      <c r="AB245" s="24"/>
      <c r="AC245" s="24"/>
    </row>
    <row r="246" spans="2:29" ht="15.75" customHeight="1" x14ac:dyDescent="0.2">
      <c r="B246" s="24"/>
      <c r="C246" s="24"/>
      <c r="F246" s="24"/>
      <c r="G246" s="80"/>
      <c r="J246" s="24"/>
      <c r="K246" s="36"/>
      <c r="O246" s="24"/>
      <c r="S246" s="24"/>
      <c r="T246" s="36"/>
      <c r="W246" s="80"/>
      <c r="AB246" s="24"/>
      <c r="AC246" s="24"/>
    </row>
    <row r="247" spans="2:29" ht="15.75" customHeight="1" x14ac:dyDescent="0.2">
      <c r="B247" s="24"/>
      <c r="C247" s="24"/>
      <c r="F247" s="24"/>
      <c r="G247" s="80"/>
      <c r="J247" s="24"/>
      <c r="K247" s="36"/>
      <c r="O247" s="24"/>
      <c r="S247" s="24"/>
      <c r="T247" s="36"/>
      <c r="W247" s="80"/>
      <c r="AB247" s="24"/>
      <c r="AC247" s="24"/>
    </row>
    <row r="248" spans="2:29" ht="15.75" customHeight="1" x14ac:dyDescent="0.2">
      <c r="B248" s="24"/>
      <c r="C248" s="24"/>
      <c r="F248" s="24"/>
      <c r="G248" s="80"/>
      <c r="J248" s="24"/>
      <c r="K248" s="36"/>
      <c r="O248" s="24"/>
      <c r="S248" s="24"/>
      <c r="T248" s="36"/>
      <c r="W248" s="80"/>
      <c r="AB248" s="24"/>
      <c r="AC248" s="24"/>
    </row>
    <row r="249" spans="2:29" ht="15.75" customHeight="1" x14ac:dyDescent="0.2">
      <c r="B249" s="24"/>
      <c r="C249" s="24"/>
      <c r="F249" s="24"/>
      <c r="G249" s="80"/>
      <c r="J249" s="24"/>
      <c r="K249" s="36"/>
      <c r="O249" s="24"/>
      <c r="S249" s="24"/>
      <c r="T249" s="36"/>
      <c r="W249" s="80"/>
      <c r="AB249" s="24"/>
      <c r="AC249" s="24"/>
    </row>
    <row r="250" spans="2:29" ht="15.75" customHeight="1" x14ac:dyDescent="0.2">
      <c r="B250" s="24"/>
      <c r="C250" s="24"/>
      <c r="F250" s="24"/>
      <c r="G250" s="80"/>
      <c r="J250" s="24"/>
      <c r="K250" s="36"/>
      <c r="O250" s="24"/>
      <c r="S250" s="24"/>
      <c r="T250" s="36"/>
      <c r="W250" s="80"/>
      <c r="AB250" s="24"/>
      <c r="AC250" s="24"/>
    </row>
    <row r="251" spans="2:29" ht="15.75" customHeight="1" x14ac:dyDescent="0.2">
      <c r="B251" s="24"/>
      <c r="C251" s="24"/>
      <c r="F251" s="24"/>
      <c r="G251" s="80"/>
      <c r="J251" s="24"/>
      <c r="K251" s="36"/>
      <c r="O251" s="24"/>
      <c r="S251" s="24"/>
      <c r="T251" s="36"/>
      <c r="W251" s="80"/>
      <c r="AB251" s="24"/>
      <c r="AC251" s="24"/>
    </row>
    <row r="252" spans="2:29" ht="15.75" customHeight="1" x14ac:dyDescent="0.2">
      <c r="B252" s="24"/>
      <c r="C252" s="24"/>
      <c r="F252" s="24"/>
      <c r="G252" s="80"/>
      <c r="J252" s="24"/>
      <c r="K252" s="36"/>
      <c r="O252" s="24"/>
      <c r="S252" s="24"/>
      <c r="T252" s="36"/>
      <c r="W252" s="80"/>
      <c r="AB252" s="24"/>
      <c r="AC252" s="24"/>
    </row>
    <row r="253" spans="2:29" ht="15.75" customHeight="1" x14ac:dyDescent="0.2">
      <c r="B253" s="24"/>
      <c r="C253" s="24"/>
      <c r="F253" s="24"/>
      <c r="G253" s="80"/>
      <c r="J253" s="24"/>
      <c r="K253" s="36"/>
      <c r="O253" s="24"/>
      <c r="S253" s="24"/>
      <c r="T253" s="36"/>
      <c r="W253" s="80"/>
      <c r="AB253" s="24"/>
      <c r="AC253" s="24"/>
    </row>
    <row r="254" spans="2:29" ht="15.75" customHeight="1" x14ac:dyDescent="0.2">
      <c r="B254" s="24"/>
      <c r="C254" s="24"/>
      <c r="F254" s="24"/>
      <c r="G254" s="80"/>
      <c r="J254" s="24"/>
      <c r="K254" s="36"/>
      <c r="O254" s="24"/>
      <c r="S254" s="24"/>
      <c r="T254" s="36"/>
      <c r="W254" s="80"/>
      <c r="AB254" s="24"/>
      <c r="AC254" s="24"/>
    </row>
    <row r="255" spans="2:29" ht="15.75" customHeight="1" x14ac:dyDescent="0.2">
      <c r="B255" s="24"/>
      <c r="C255" s="24"/>
      <c r="F255" s="24"/>
      <c r="G255" s="80"/>
      <c r="J255" s="24"/>
      <c r="K255" s="36"/>
      <c r="O255" s="24"/>
      <c r="S255" s="24"/>
      <c r="T255" s="36"/>
      <c r="W255" s="80"/>
      <c r="AB255" s="24"/>
      <c r="AC255" s="24"/>
    </row>
    <row r="256" spans="2:29" ht="15.75" customHeight="1" x14ac:dyDescent="0.2">
      <c r="B256" s="24"/>
      <c r="C256" s="24"/>
      <c r="F256" s="24"/>
      <c r="G256" s="80"/>
      <c r="J256" s="24"/>
      <c r="K256" s="36"/>
      <c r="O256" s="24"/>
      <c r="S256" s="24"/>
      <c r="T256" s="36"/>
      <c r="W256" s="80"/>
      <c r="AB256" s="24"/>
      <c r="AC256" s="24"/>
    </row>
    <row r="257" spans="2:29" ht="15.75" customHeight="1" x14ac:dyDescent="0.2">
      <c r="B257" s="24"/>
      <c r="C257" s="24"/>
      <c r="F257" s="24"/>
      <c r="G257" s="80"/>
      <c r="J257" s="24"/>
      <c r="K257" s="36"/>
      <c r="O257" s="24"/>
      <c r="S257" s="24"/>
      <c r="T257" s="36"/>
      <c r="W257" s="80"/>
      <c r="AB257" s="24"/>
      <c r="AC257" s="24"/>
    </row>
    <row r="258" spans="2:29" ht="15.75" customHeight="1" x14ac:dyDescent="0.2">
      <c r="B258" s="24"/>
      <c r="C258" s="24"/>
      <c r="F258" s="24"/>
      <c r="G258" s="80"/>
      <c r="J258" s="24"/>
      <c r="K258" s="36"/>
      <c r="O258" s="24"/>
      <c r="S258" s="24"/>
      <c r="T258" s="36"/>
      <c r="W258" s="80"/>
      <c r="AB258" s="24"/>
      <c r="AC258" s="24"/>
    </row>
    <row r="259" spans="2:29" ht="15.75" customHeight="1" x14ac:dyDescent="0.2">
      <c r="B259" s="24"/>
      <c r="C259" s="24"/>
      <c r="F259" s="24"/>
      <c r="G259" s="80"/>
      <c r="J259" s="24"/>
      <c r="K259" s="36"/>
      <c r="O259" s="24"/>
      <c r="S259" s="24"/>
      <c r="T259" s="36"/>
      <c r="W259" s="80"/>
      <c r="AB259" s="24"/>
      <c r="AC259" s="24"/>
    </row>
    <row r="260" spans="2:29" ht="15.75" customHeight="1" x14ac:dyDescent="0.2">
      <c r="B260" s="24"/>
      <c r="C260" s="24"/>
      <c r="F260" s="24"/>
      <c r="G260" s="80"/>
      <c r="J260" s="24"/>
      <c r="K260" s="36"/>
      <c r="O260" s="24"/>
      <c r="S260" s="24"/>
      <c r="T260" s="36"/>
      <c r="W260" s="80"/>
      <c r="AB260" s="24"/>
      <c r="AC260" s="24"/>
    </row>
    <row r="261" spans="2:29" ht="15.75" customHeight="1" x14ac:dyDescent="0.2">
      <c r="B261" s="24"/>
      <c r="C261" s="24"/>
      <c r="F261" s="24"/>
      <c r="G261" s="80"/>
      <c r="J261" s="24"/>
      <c r="K261" s="36"/>
      <c r="O261" s="24"/>
      <c r="S261" s="24"/>
      <c r="T261" s="36"/>
      <c r="W261" s="80"/>
      <c r="AB261" s="24"/>
      <c r="AC261" s="24"/>
    </row>
    <row r="262" spans="2:29" ht="15.75" customHeight="1" x14ac:dyDescent="0.2">
      <c r="B262" s="24"/>
      <c r="C262" s="24"/>
      <c r="F262" s="24"/>
      <c r="G262" s="80"/>
      <c r="J262" s="24"/>
      <c r="K262" s="36"/>
      <c r="O262" s="24"/>
      <c r="S262" s="24"/>
      <c r="T262" s="36"/>
      <c r="W262" s="80"/>
      <c r="AB262" s="24"/>
      <c r="AC262" s="24"/>
    </row>
    <row r="263" spans="2:29" ht="15.75" customHeight="1" x14ac:dyDescent="0.2">
      <c r="B263" s="24"/>
      <c r="C263" s="24"/>
      <c r="F263" s="24"/>
      <c r="G263" s="80"/>
      <c r="J263" s="24"/>
      <c r="K263" s="36"/>
      <c r="O263" s="24"/>
      <c r="S263" s="24"/>
      <c r="T263" s="36"/>
      <c r="W263" s="80"/>
      <c r="AB263" s="24"/>
      <c r="AC263" s="24"/>
    </row>
    <row r="264" spans="2:29" ht="15.75" customHeight="1" x14ac:dyDescent="0.2">
      <c r="B264" s="24"/>
      <c r="C264" s="24"/>
      <c r="F264" s="24"/>
      <c r="G264" s="80"/>
      <c r="J264" s="24"/>
      <c r="K264" s="36"/>
      <c r="O264" s="24"/>
      <c r="S264" s="24"/>
      <c r="T264" s="36"/>
      <c r="W264" s="80"/>
      <c r="AB264" s="24"/>
      <c r="AC264" s="24"/>
    </row>
    <row r="265" spans="2:29" ht="15.75" customHeight="1" x14ac:dyDescent="0.2">
      <c r="B265" s="24"/>
      <c r="C265" s="24"/>
      <c r="F265" s="24"/>
      <c r="G265" s="80"/>
      <c r="J265" s="24"/>
      <c r="K265" s="36"/>
      <c r="O265" s="24"/>
      <c r="S265" s="24"/>
      <c r="T265" s="36"/>
      <c r="W265" s="80"/>
      <c r="AB265" s="24"/>
      <c r="AC265" s="24"/>
    </row>
    <row r="266" spans="2:29" ht="15.75" customHeight="1" x14ac:dyDescent="0.2">
      <c r="B266" s="24"/>
      <c r="C266" s="24"/>
      <c r="F266" s="24"/>
      <c r="G266" s="80"/>
      <c r="J266" s="24"/>
      <c r="K266" s="36"/>
      <c r="O266" s="24"/>
      <c r="S266" s="24"/>
      <c r="T266" s="36"/>
      <c r="W266" s="80"/>
      <c r="AB266" s="24"/>
      <c r="AC266" s="24"/>
    </row>
    <row r="267" spans="2:29" ht="15.75" customHeight="1" x14ac:dyDescent="0.2">
      <c r="B267" s="24"/>
      <c r="C267" s="24"/>
      <c r="F267" s="24"/>
      <c r="G267" s="80"/>
      <c r="J267" s="24"/>
      <c r="K267" s="36"/>
      <c r="O267" s="24"/>
      <c r="S267" s="24"/>
      <c r="T267" s="36"/>
      <c r="W267" s="80"/>
      <c r="AB267" s="24"/>
      <c r="AC267" s="24"/>
    </row>
    <row r="268" spans="2:29" ht="15.75" customHeight="1" x14ac:dyDescent="0.2">
      <c r="B268" s="24"/>
      <c r="C268" s="24"/>
      <c r="F268" s="24"/>
      <c r="G268" s="80"/>
      <c r="J268" s="24"/>
      <c r="K268" s="36"/>
      <c r="O268" s="24"/>
      <c r="S268" s="24"/>
      <c r="T268" s="36"/>
      <c r="W268" s="80"/>
      <c r="AB268" s="24"/>
      <c r="AC268" s="24"/>
    </row>
    <row r="269" spans="2:29" ht="15.75" customHeight="1" x14ac:dyDescent="0.2">
      <c r="B269" s="24"/>
      <c r="C269" s="24"/>
      <c r="F269" s="24"/>
      <c r="G269" s="80"/>
      <c r="J269" s="24"/>
      <c r="K269" s="36"/>
      <c r="O269" s="24"/>
      <c r="S269" s="24"/>
      <c r="T269" s="36"/>
      <c r="W269" s="80"/>
      <c r="AB269" s="24"/>
      <c r="AC269" s="24"/>
    </row>
    <row r="270" spans="2:29" ht="15.75" customHeight="1" x14ac:dyDescent="0.2">
      <c r="B270" s="24"/>
      <c r="C270" s="24"/>
      <c r="F270" s="24"/>
      <c r="G270" s="80"/>
      <c r="J270" s="24"/>
      <c r="K270" s="36"/>
      <c r="O270" s="24"/>
      <c r="S270" s="24"/>
      <c r="T270" s="36"/>
      <c r="W270" s="80"/>
      <c r="AB270" s="24"/>
      <c r="AC270" s="24"/>
    </row>
    <row r="271" spans="2:29" ht="15.75" customHeight="1" x14ac:dyDescent="0.2">
      <c r="B271" s="24"/>
      <c r="C271" s="24"/>
      <c r="F271" s="24"/>
      <c r="G271" s="80"/>
      <c r="J271" s="24"/>
      <c r="K271" s="36"/>
      <c r="O271" s="24"/>
      <c r="S271" s="24"/>
      <c r="T271" s="36"/>
      <c r="W271" s="80"/>
      <c r="AB271" s="24"/>
      <c r="AC271" s="24"/>
    </row>
    <row r="272" spans="2:29" ht="15.75" customHeight="1" x14ac:dyDescent="0.2">
      <c r="B272" s="24"/>
      <c r="C272" s="24"/>
      <c r="F272" s="24"/>
      <c r="G272" s="80"/>
      <c r="J272" s="24"/>
      <c r="K272" s="36"/>
      <c r="O272" s="24"/>
      <c r="S272" s="24"/>
      <c r="T272" s="36"/>
      <c r="W272" s="80"/>
      <c r="AB272" s="24"/>
      <c r="AC272" s="24"/>
    </row>
    <row r="273" spans="2:29" ht="15.75" customHeight="1" x14ac:dyDescent="0.2">
      <c r="B273" s="24"/>
      <c r="C273" s="24"/>
      <c r="F273" s="24"/>
      <c r="G273" s="80"/>
      <c r="J273" s="24"/>
      <c r="K273" s="36"/>
      <c r="O273" s="24"/>
      <c r="S273" s="24"/>
      <c r="T273" s="36"/>
      <c r="W273" s="80"/>
      <c r="AB273" s="24"/>
      <c r="AC273" s="24"/>
    </row>
    <row r="274" spans="2:29" ht="15.75" customHeight="1" x14ac:dyDescent="0.2">
      <c r="B274" s="24"/>
      <c r="C274" s="24"/>
      <c r="F274" s="24"/>
      <c r="G274" s="80"/>
      <c r="J274" s="24"/>
      <c r="K274" s="36"/>
      <c r="O274" s="24"/>
      <c r="S274" s="24"/>
      <c r="T274" s="36"/>
      <c r="W274" s="80"/>
      <c r="AB274" s="24"/>
      <c r="AC274" s="24"/>
    </row>
    <row r="275" spans="2:29" ht="15.75" customHeight="1" x14ac:dyDescent="0.2">
      <c r="B275" s="24"/>
      <c r="C275" s="24"/>
      <c r="F275" s="24"/>
      <c r="G275" s="80"/>
      <c r="J275" s="24"/>
      <c r="K275" s="36"/>
      <c r="O275" s="24"/>
      <c r="S275" s="24"/>
      <c r="T275" s="36"/>
      <c r="W275" s="80"/>
      <c r="AB275" s="24"/>
      <c r="AC275" s="24"/>
    </row>
    <row r="276" spans="2:29" ht="15.75" customHeight="1" x14ac:dyDescent="0.2">
      <c r="B276" s="24"/>
      <c r="C276" s="24"/>
      <c r="F276" s="24"/>
      <c r="G276" s="80"/>
      <c r="J276" s="24"/>
      <c r="K276" s="36"/>
      <c r="O276" s="24"/>
      <c r="S276" s="24"/>
      <c r="T276" s="36"/>
      <c r="W276" s="80"/>
      <c r="AB276" s="24"/>
      <c r="AC276" s="24"/>
    </row>
    <row r="277" spans="2:29" ht="15.75" customHeight="1" x14ac:dyDescent="0.2">
      <c r="B277" s="24"/>
      <c r="C277" s="24"/>
      <c r="F277" s="24"/>
      <c r="G277" s="80"/>
      <c r="J277" s="24"/>
      <c r="K277" s="36"/>
      <c r="O277" s="24"/>
      <c r="S277" s="24"/>
      <c r="T277" s="36"/>
      <c r="W277" s="80"/>
      <c r="AB277" s="24"/>
      <c r="AC277" s="24"/>
    </row>
    <row r="278" spans="2:29" ht="15.75" customHeight="1" x14ac:dyDescent="0.2">
      <c r="B278" s="24"/>
      <c r="C278" s="24"/>
      <c r="F278" s="24"/>
      <c r="G278" s="80"/>
      <c r="J278" s="24"/>
      <c r="K278" s="36"/>
      <c r="O278" s="24"/>
      <c r="S278" s="24"/>
      <c r="T278" s="36"/>
      <c r="W278" s="80"/>
      <c r="AB278" s="24"/>
      <c r="AC278" s="24"/>
    </row>
    <row r="279" spans="2:29" ht="15.75" customHeight="1" x14ac:dyDescent="0.2">
      <c r="B279" s="24"/>
      <c r="C279" s="24"/>
      <c r="F279" s="24"/>
      <c r="G279" s="80"/>
      <c r="J279" s="24"/>
      <c r="K279" s="36"/>
      <c r="O279" s="24"/>
      <c r="S279" s="24"/>
      <c r="T279" s="36"/>
      <c r="W279" s="80"/>
      <c r="AB279" s="24"/>
      <c r="AC279" s="24"/>
    </row>
    <row r="280" spans="2:29" ht="15.75" customHeight="1" x14ac:dyDescent="0.2">
      <c r="B280" s="24"/>
      <c r="C280" s="24"/>
      <c r="F280" s="24"/>
      <c r="G280" s="80"/>
      <c r="J280" s="24"/>
      <c r="K280" s="36"/>
      <c r="O280" s="24"/>
      <c r="S280" s="24"/>
      <c r="T280" s="36"/>
      <c r="W280" s="80"/>
      <c r="AB280" s="24"/>
      <c r="AC280" s="24"/>
    </row>
    <row r="281" spans="2:29" ht="15.75" customHeight="1" x14ac:dyDescent="0.2">
      <c r="B281" s="24"/>
      <c r="C281" s="24"/>
      <c r="F281" s="24"/>
      <c r="G281" s="80"/>
      <c r="J281" s="24"/>
      <c r="K281" s="36"/>
      <c r="O281" s="24"/>
      <c r="S281" s="24"/>
      <c r="T281" s="36"/>
      <c r="W281" s="80"/>
      <c r="AB281" s="24"/>
      <c r="AC281" s="24"/>
    </row>
    <row r="282" spans="2:29" ht="15.75" customHeight="1" x14ac:dyDescent="0.2">
      <c r="B282" s="24"/>
      <c r="C282" s="24"/>
      <c r="F282" s="24"/>
      <c r="G282" s="80"/>
      <c r="J282" s="24"/>
      <c r="K282" s="36"/>
      <c r="O282" s="24"/>
      <c r="S282" s="24"/>
      <c r="T282" s="36"/>
      <c r="W282" s="80"/>
      <c r="AB282" s="24"/>
      <c r="AC282" s="24"/>
    </row>
    <row r="283" spans="2:29" ht="15.75" customHeight="1" x14ac:dyDescent="0.2">
      <c r="B283" s="24"/>
      <c r="C283" s="24"/>
      <c r="F283" s="24"/>
      <c r="G283" s="80"/>
      <c r="J283" s="24"/>
      <c r="K283" s="36"/>
      <c r="O283" s="24"/>
      <c r="S283" s="24"/>
      <c r="T283" s="36"/>
      <c r="W283" s="80"/>
      <c r="AB283" s="24"/>
      <c r="AC283" s="24"/>
    </row>
    <row r="284" spans="2:29" ht="15.75" customHeight="1" x14ac:dyDescent="0.2">
      <c r="B284" s="24"/>
      <c r="C284" s="24"/>
      <c r="F284" s="24"/>
      <c r="G284" s="80"/>
      <c r="J284" s="24"/>
      <c r="K284" s="36"/>
      <c r="O284" s="24"/>
      <c r="S284" s="24"/>
      <c r="T284" s="36"/>
      <c r="W284" s="80"/>
      <c r="AB284" s="24"/>
      <c r="AC284" s="24"/>
    </row>
    <row r="285" spans="2:29" ht="15.75" customHeight="1" x14ac:dyDescent="0.2">
      <c r="B285" s="24"/>
      <c r="C285" s="24"/>
      <c r="F285" s="24"/>
      <c r="G285" s="80"/>
      <c r="J285" s="24"/>
      <c r="K285" s="36"/>
      <c r="O285" s="24"/>
      <c r="S285" s="24"/>
      <c r="T285" s="36"/>
      <c r="W285" s="80"/>
      <c r="AB285" s="24"/>
      <c r="AC285" s="24"/>
    </row>
    <row r="286" spans="2:29" ht="15.75" customHeight="1" x14ac:dyDescent="0.2">
      <c r="B286" s="24"/>
      <c r="C286" s="24"/>
      <c r="F286" s="24"/>
      <c r="G286" s="80"/>
      <c r="J286" s="24"/>
      <c r="K286" s="36"/>
      <c r="O286" s="24"/>
      <c r="S286" s="24"/>
      <c r="T286" s="36"/>
      <c r="W286" s="80"/>
      <c r="AB286" s="24"/>
      <c r="AC286" s="24"/>
    </row>
    <row r="287" spans="2:29" ht="15.75" customHeight="1" x14ac:dyDescent="0.2">
      <c r="B287" s="24"/>
      <c r="C287" s="24"/>
      <c r="F287" s="24"/>
      <c r="G287" s="80"/>
      <c r="J287" s="24"/>
      <c r="K287" s="36"/>
      <c r="O287" s="24"/>
      <c r="S287" s="24"/>
      <c r="T287" s="36"/>
      <c r="W287" s="80"/>
      <c r="AB287" s="24"/>
      <c r="AC287" s="24"/>
    </row>
    <row r="288" spans="2:29" ht="15.75" customHeight="1" x14ac:dyDescent="0.2">
      <c r="B288" s="24"/>
      <c r="C288" s="24"/>
      <c r="F288" s="24"/>
      <c r="G288" s="80"/>
      <c r="J288" s="24"/>
      <c r="K288" s="36"/>
      <c r="O288" s="24"/>
      <c r="S288" s="24"/>
      <c r="T288" s="36"/>
      <c r="W288" s="80"/>
      <c r="AB288" s="24"/>
      <c r="AC288" s="24"/>
    </row>
    <row r="289" spans="2:29" ht="15.75" customHeight="1" x14ac:dyDescent="0.2">
      <c r="B289" s="24"/>
      <c r="C289" s="24"/>
      <c r="F289" s="24"/>
      <c r="G289" s="80"/>
      <c r="J289" s="24"/>
      <c r="K289" s="36"/>
      <c r="O289" s="24"/>
      <c r="S289" s="24"/>
      <c r="T289" s="36"/>
      <c r="W289" s="80"/>
      <c r="AB289" s="24"/>
      <c r="AC289" s="24"/>
    </row>
    <row r="290" spans="2:29" ht="15.75" customHeight="1" x14ac:dyDescent="0.2">
      <c r="B290" s="24"/>
      <c r="C290" s="24"/>
      <c r="F290" s="24"/>
      <c r="G290" s="80"/>
      <c r="J290" s="24"/>
      <c r="K290" s="36"/>
      <c r="O290" s="24"/>
      <c r="S290" s="24"/>
      <c r="T290" s="36"/>
      <c r="W290" s="80"/>
      <c r="AB290" s="24"/>
      <c r="AC290" s="24"/>
    </row>
    <row r="291" spans="2:29" ht="15.75" customHeight="1" x14ac:dyDescent="0.2">
      <c r="B291" s="24"/>
      <c r="C291" s="24"/>
      <c r="F291" s="24"/>
      <c r="G291" s="80"/>
      <c r="J291" s="24"/>
      <c r="K291" s="36"/>
      <c r="O291" s="24"/>
      <c r="S291" s="24"/>
      <c r="T291" s="36"/>
      <c r="W291" s="80"/>
      <c r="AB291" s="24"/>
      <c r="AC291" s="24"/>
    </row>
    <row r="292" spans="2:29" ht="15.75" customHeight="1" x14ac:dyDescent="0.2">
      <c r="B292" s="24"/>
      <c r="C292" s="24"/>
      <c r="F292" s="24"/>
      <c r="G292" s="80"/>
      <c r="J292" s="24"/>
      <c r="K292" s="36"/>
      <c r="O292" s="24"/>
      <c r="S292" s="24"/>
      <c r="T292" s="36"/>
      <c r="W292" s="80"/>
      <c r="AB292" s="24"/>
      <c r="AC292" s="24"/>
    </row>
    <row r="293" spans="2:29" ht="15.75" customHeight="1" x14ac:dyDescent="0.2">
      <c r="B293" s="24"/>
      <c r="C293" s="24"/>
      <c r="F293" s="24"/>
      <c r="G293" s="80"/>
      <c r="J293" s="24"/>
      <c r="K293" s="36"/>
      <c r="O293" s="24"/>
      <c r="S293" s="24"/>
      <c r="T293" s="36"/>
      <c r="W293" s="80"/>
      <c r="AB293" s="24"/>
      <c r="AC293" s="24"/>
    </row>
    <row r="294" spans="2:29" ht="15.75" customHeight="1" x14ac:dyDescent="0.2">
      <c r="B294" s="24"/>
      <c r="C294" s="24"/>
      <c r="F294" s="24"/>
      <c r="G294" s="80"/>
      <c r="J294" s="24"/>
      <c r="K294" s="36"/>
      <c r="O294" s="24"/>
      <c r="S294" s="24"/>
      <c r="T294" s="36"/>
      <c r="W294" s="80"/>
      <c r="AB294" s="24"/>
      <c r="AC294" s="24"/>
    </row>
    <row r="295" spans="2:29" ht="15.75" customHeight="1" x14ac:dyDescent="0.2">
      <c r="B295" s="24"/>
      <c r="C295" s="24"/>
      <c r="F295" s="24"/>
      <c r="G295" s="80"/>
      <c r="J295" s="24"/>
      <c r="K295" s="36"/>
      <c r="O295" s="24"/>
      <c r="S295" s="24"/>
      <c r="T295" s="36"/>
      <c r="W295" s="80"/>
      <c r="AB295" s="24"/>
      <c r="AC295" s="24"/>
    </row>
    <row r="296" spans="2:29" ht="15.75" customHeight="1" x14ac:dyDescent="0.2">
      <c r="B296" s="24"/>
      <c r="C296" s="24"/>
      <c r="F296" s="24"/>
      <c r="G296" s="80"/>
      <c r="J296" s="24"/>
      <c r="K296" s="36"/>
      <c r="O296" s="24"/>
      <c r="S296" s="24"/>
      <c r="T296" s="36"/>
      <c r="W296" s="80"/>
      <c r="AB296" s="24"/>
      <c r="AC296" s="24"/>
    </row>
    <row r="297" spans="2:29" ht="15.75" customHeight="1" x14ac:dyDescent="0.2">
      <c r="B297" s="24"/>
      <c r="C297" s="24"/>
      <c r="F297" s="24"/>
      <c r="G297" s="80"/>
      <c r="J297" s="24"/>
      <c r="K297" s="36"/>
      <c r="O297" s="24"/>
      <c r="S297" s="24"/>
      <c r="T297" s="36"/>
      <c r="W297" s="80"/>
      <c r="AB297" s="24"/>
      <c r="AC297" s="24"/>
    </row>
    <row r="298" spans="2:29" ht="15.75" customHeight="1" x14ac:dyDescent="0.2">
      <c r="B298" s="24"/>
      <c r="C298" s="24"/>
      <c r="F298" s="24"/>
      <c r="G298" s="80"/>
      <c r="J298" s="24"/>
      <c r="K298" s="36"/>
      <c r="O298" s="24"/>
      <c r="S298" s="24"/>
      <c r="T298" s="36"/>
      <c r="W298" s="80"/>
      <c r="AB298" s="24"/>
      <c r="AC298" s="24"/>
    </row>
    <row r="299" spans="2:29" ht="15.75" customHeight="1" x14ac:dyDescent="0.2">
      <c r="B299" s="24"/>
      <c r="C299" s="24"/>
      <c r="F299" s="24"/>
      <c r="G299" s="80"/>
      <c r="J299" s="24"/>
      <c r="K299" s="36"/>
      <c r="O299" s="24"/>
      <c r="S299" s="24"/>
      <c r="T299" s="36"/>
      <c r="W299" s="80"/>
      <c r="AB299" s="24"/>
      <c r="AC299" s="24"/>
    </row>
    <row r="300" spans="2:29" ht="15.75" customHeight="1" x14ac:dyDescent="0.2">
      <c r="B300" s="24"/>
      <c r="C300" s="24"/>
      <c r="F300" s="24"/>
      <c r="G300" s="80"/>
      <c r="J300" s="24"/>
      <c r="K300" s="36"/>
      <c r="O300" s="24"/>
      <c r="S300" s="24"/>
      <c r="T300" s="36"/>
      <c r="W300" s="80"/>
      <c r="AB300" s="24"/>
      <c r="AC300" s="24"/>
    </row>
    <row r="301" spans="2:29" ht="15.75" customHeight="1" x14ac:dyDescent="0.2">
      <c r="B301" s="24"/>
      <c r="C301" s="24"/>
      <c r="F301" s="24"/>
      <c r="G301" s="80"/>
      <c r="J301" s="24"/>
      <c r="K301" s="36"/>
      <c r="O301" s="24"/>
      <c r="S301" s="24"/>
      <c r="T301" s="36"/>
      <c r="W301" s="80"/>
      <c r="AB301" s="24"/>
      <c r="AC301" s="24"/>
    </row>
    <row r="302" spans="2:29" ht="15.75" customHeight="1" x14ac:dyDescent="0.2">
      <c r="B302" s="24"/>
      <c r="C302" s="24"/>
      <c r="F302" s="24"/>
      <c r="G302" s="80"/>
      <c r="J302" s="24"/>
      <c r="K302" s="36"/>
      <c r="O302" s="24"/>
      <c r="S302" s="24"/>
      <c r="T302" s="36"/>
      <c r="W302" s="80"/>
      <c r="AB302" s="24"/>
      <c r="AC302" s="24"/>
    </row>
    <row r="303" spans="2:29" ht="15.75" customHeight="1" x14ac:dyDescent="0.2">
      <c r="B303" s="24"/>
      <c r="C303" s="24"/>
      <c r="F303" s="24"/>
      <c r="G303" s="80"/>
      <c r="J303" s="24"/>
      <c r="K303" s="36"/>
      <c r="O303" s="24"/>
      <c r="S303" s="24"/>
      <c r="T303" s="36"/>
      <c r="W303" s="80"/>
      <c r="AB303" s="24"/>
      <c r="AC303" s="24"/>
    </row>
    <row r="304" spans="2:29" ht="15.75" customHeight="1" x14ac:dyDescent="0.2">
      <c r="B304" s="24"/>
      <c r="C304" s="24"/>
      <c r="F304" s="24"/>
      <c r="G304" s="80"/>
      <c r="J304" s="24"/>
      <c r="K304" s="36"/>
      <c r="O304" s="24"/>
      <c r="S304" s="24"/>
      <c r="T304" s="36"/>
      <c r="W304" s="80"/>
      <c r="AB304" s="24"/>
      <c r="AC304" s="24"/>
    </row>
    <row r="305" spans="2:29" ht="15.75" customHeight="1" x14ac:dyDescent="0.2">
      <c r="B305" s="24"/>
      <c r="C305" s="24"/>
      <c r="F305" s="24"/>
      <c r="G305" s="80"/>
      <c r="J305" s="24"/>
      <c r="K305" s="36"/>
      <c r="O305" s="24"/>
      <c r="S305" s="24"/>
      <c r="T305" s="36"/>
      <c r="W305" s="80"/>
      <c r="AB305" s="24"/>
      <c r="AC305" s="24"/>
    </row>
    <row r="306" spans="2:29" ht="15.75" customHeight="1" x14ac:dyDescent="0.2">
      <c r="B306" s="24"/>
      <c r="C306" s="24"/>
      <c r="F306" s="24"/>
      <c r="G306" s="80"/>
      <c r="J306" s="24"/>
      <c r="K306" s="36"/>
      <c r="O306" s="24"/>
      <c r="S306" s="24"/>
      <c r="T306" s="36"/>
      <c r="W306" s="80"/>
      <c r="AB306" s="24"/>
      <c r="AC306" s="24"/>
    </row>
    <row r="307" spans="2:29" ht="15.75" customHeight="1" x14ac:dyDescent="0.2">
      <c r="B307" s="24"/>
      <c r="C307" s="24"/>
      <c r="F307" s="24"/>
      <c r="G307" s="80"/>
      <c r="J307" s="24"/>
      <c r="K307" s="36"/>
      <c r="O307" s="24"/>
      <c r="S307" s="24"/>
      <c r="T307" s="36"/>
      <c r="W307" s="80"/>
      <c r="AB307" s="24"/>
      <c r="AC307" s="24"/>
    </row>
    <row r="308" spans="2:29" ht="15.75" customHeight="1" x14ac:dyDescent="0.2">
      <c r="B308" s="24"/>
      <c r="C308" s="24"/>
      <c r="F308" s="24"/>
      <c r="G308" s="80"/>
      <c r="J308" s="24"/>
      <c r="K308" s="36"/>
      <c r="O308" s="24"/>
      <c r="S308" s="24"/>
      <c r="T308" s="36"/>
      <c r="W308" s="80"/>
      <c r="AB308" s="24"/>
      <c r="AC308" s="24"/>
    </row>
    <row r="309" spans="2:29" ht="15.75" customHeight="1" x14ac:dyDescent="0.2">
      <c r="B309" s="24"/>
      <c r="C309" s="24"/>
      <c r="F309" s="24"/>
      <c r="G309" s="80"/>
      <c r="J309" s="24"/>
      <c r="K309" s="36"/>
      <c r="O309" s="24"/>
      <c r="S309" s="24"/>
      <c r="T309" s="36"/>
      <c r="W309" s="80"/>
      <c r="AB309" s="24"/>
      <c r="AC309" s="24"/>
    </row>
    <row r="310" spans="2:29" ht="15.75" customHeight="1" x14ac:dyDescent="0.2">
      <c r="B310" s="24"/>
      <c r="C310" s="24"/>
      <c r="F310" s="24"/>
      <c r="G310" s="80"/>
      <c r="J310" s="24"/>
      <c r="K310" s="36"/>
      <c r="O310" s="24"/>
      <c r="S310" s="24"/>
      <c r="T310" s="36"/>
      <c r="W310" s="80"/>
      <c r="AB310" s="24"/>
      <c r="AC310" s="24"/>
    </row>
    <row r="311" spans="2:29" ht="15.75" customHeight="1" x14ac:dyDescent="0.2">
      <c r="B311" s="24"/>
      <c r="C311" s="24"/>
      <c r="F311" s="24"/>
      <c r="G311" s="80"/>
      <c r="J311" s="24"/>
      <c r="K311" s="36"/>
      <c r="O311" s="24"/>
      <c r="S311" s="24"/>
      <c r="T311" s="36"/>
      <c r="W311" s="80"/>
      <c r="AB311" s="24"/>
      <c r="AC311" s="24"/>
    </row>
    <row r="312" spans="2:29" ht="15.75" customHeight="1" x14ac:dyDescent="0.2">
      <c r="B312" s="24"/>
      <c r="C312" s="24"/>
      <c r="F312" s="24"/>
      <c r="G312" s="80"/>
      <c r="J312" s="24"/>
      <c r="K312" s="36"/>
      <c r="O312" s="24"/>
      <c r="S312" s="24"/>
      <c r="T312" s="36"/>
      <c r="W312" s="80"/>
      <c r="AB312" s="24"/>
      <c r="AC312" s="24"/>
    </row>
    <row r="313" spans="2:29" ht="15.75" customHeight="1" x14ac:dyDescent="0.2">
      <c r="B313" s="24"/>
      <c r="C313" s="24"/>
      <c r="F313" s="24"/>
      <c r="G313" s="80"/>
      <c r="J313" s="24"/>
      <c r="K313" s="36"/>
      <c r="O313" s="24"/>
      <c r="S313" s="24"/>
      <c r="T313" s="36"/>
      <c r="W313" s="80"/>
      <c r="AB313" s="24"/>
      <c r="AC313" s="24"/>
    </row>
    <row r="314" spans="2:29" ht="15.75" customHeight="1" x14ac:dyDescent="0.2">
      <c r="B314" s="24"/>
      <c r="C314" s="24"/>
      <c r="F314" s="24"/>
      <c r="G314" s="80"/>
      <c r="J314" s="24"/>
      <c r="K314" s="36"/>
      <c r="O314" s="24"/>
      <c r="S314" s="24"/>
      <c r="T314" s="36"/>
      <c r="W314" s="80"/>
      <c r="AB314" s="24"/>
      <c r="AC314" s="24"/>
    </row>
    <row r="315" spans="2:29" ht="15.75" customHeight="1" x14ac:dyDescent="0.2">
      <c r="B315" s="24"/>
      <c r="C315" s="24"/>
      <c r="F315" s="24"/>
      <c r="G315" s="80"/>
      <c r="J315" s="24"/>
      <c r="K315" s="36"/>
      <c r="O315" s="24"/>
      <c r="S315" s="24"/>
      <c r="T315" s="36"/>
      <c r="W315" s="80"/>
      <c r="AB315" s="24"/>
      <c r="AC315" s="24"/>
    </row>
    <row r="316" spans="2:29" ht="15.75" customHeight="1" x14ac:dyDescent="0.2">
      <c r="B316" s="24"/>
      <c r="C316" s="24"/>
      <c r="F316" s="24"/>
      <c r="G316" s="80"/>
      <c r="J316" s="24"/>
      <c r="K316" s="36"/>
      <c r="O316" s="24"/>
      <c r="S316" s="24"/>
      <c r="T316" s="36"/>
      <c r="W316" s="80"/>
      <c r="AB316" s="24"/>
      <c r="AC316" s="24"/>
    </row>
    <row r="317" spans="2:29" ht="15.75" customHeight="1" x14ac:dyDescent="0.2">
      <c r="B317" s="24"/>
      <c r="C317" s="24"/>
      <c r="F317" s="24"/>
      <c r="G317" s="80"/>
      <c r="J317" s="24"/>
      <c r="K317" s="36"/>
      <c r="O317" s="24"/>
      <c r="S317" s="24"/>
      <c r="T317" s="36"/>
      <c r="W317" s="80"/>
      <c r="AB317" s="24"/>
      <c r="AC317" s="24"/>
    </row>
    <row r="318" spans="2:29" ht="15.75" customHeight="1" x14ac:dyDescent="0.2">
      <c r="B318" s="24"/>
      <c r="C318" s="24"/>
      <c r="F318" s="24"/>
      <c r="G318" s="80"/>
      <c r="J318" s="24"/>
      <c r="K318" s="36"/>
      <c r="O318" s="24"/>
      <c r="S318" s="24"/>
      <c r="T318" s="36"/>
      <c r="W318" s="80"/>
      <c r="AB318" s="24"/>
      <c r="AC318" s="24"/>
    </row>
    <row r="319" spans="2:29" ht="15.75" customHeight="1" x14ac:dyDescent="0.2">
      <c r="B319" s="24"/>
      <c r="C319" s="24"/>
      <c r="F319" s="24"/>
      <c r="G319" s="80"/>
      <c r="J319" s="24"/>
      <c r="K319" s="36"/>
      <c r="O319" s="24"/>
      <c r="S319" s="24"/>
      <c r="T319" s="36"/>
      <c r="W319" s="80"/>
      <c r="AB319" s="24"/>
      <c r="AC319" s="24"/>
    </row>
    <row r="320" spans="2:29" ht="15.75" customHeight="1" x14ac:dyDescent="0.2">
      <c r="B320" s="24"/>
      <c r="C320" s="24"/>
      <c r="F320" s="24"/>
      <c r="G320" s="80"/>
      <c r="J320" s="24"/>
      <c r="K320" s="36"/>
      <c r="O320" s="24"/>
      <c r="S320" s="24"/>
      <c r="T320" s="36"/>
      <c r="W320" s="80"/>
      <c r="AB320" s="24"/>
      <c r="AC320" s="24"/>
    </row>
    <row r="321" spans="2:29" ht="15.75" customHeight="1" x14ac:dyDescent="0.2">
      <c r="B321" s="24"/>
      <c r="C321" s="24"/>
      <c r="F321" s="24"/>
      <c r="G321" s="80"/>
      <c r="J321" s="24"/>
      <c r="K321" s="36"/>
      <c r="O321" s="24"/>
      <c r="S321" s="24"/>
      <c r="T321" s="36"/>
      <c r="W321" s="80"/>
      <c r="AB321" s="24"/>
      <c r="AC321" s="24"/>
    </row>
    <row r="322" spans="2:29" ht="15.75" customHeight="1" x14ac:dyDescent="0.2">
      <c r="B322" s="24"/>
      <c r="C322" s="24"/>
      <c r="F322" s="24"/>
      <c r="G322" s="80"/>
      <c r="J322" s="24"/>
      <c r="K322" s="36"/>
      <c r="O322" s="24"/>
      <c r="S322" s="24"/>
      <c r="T322" s="36"/>
      <c r="W322" s="80"/>
      <c r="AB322" s="24"/>
      <c r="AC322" s="24"/>
    </row>
    <row r="323" spans="2:29" ht="15.75" customHeight="1" x14ac:dyDescent="0.2">
      <c r="B323" s="24"/>
      <c r="C323" s="24"/>
      <c r="F323" s="24"/>
      <c r="G323" s="80"/>
      <c r="J323" s="24"/>
      <c r="K323" s="36"/>
      <c r="O323" s="24"/>
      <c r="S323" s="24"/>
      <c r="T323" s="36"/>
      <c r="W323" s="80"/>
      <c r="AB323" s="24"/>
      <c r="AC323" s="24"/>
    </row>
    <row r="324" spans="2:29" ht="15.75" customHeight="1" x14ac:dyDescent="0.2">
      <c r="B324" s="24"/>
      <c r="C324" s="24"/>
      <c r="F324" s="24"/>
      <c r="G324" s="80"/>
      <c r="J324" s="24"/>
      <c r="K324" s="36"/>
      <c r="O324" s="24"/>
      <c r="S324" s="24"/>
      <c r="T324" s="36"/>
      <c r="W324" s="80"/>
      <c r="AB324" s="24"/>
      <c r="AC324" s="24"/>
    </row>
    <row r="325" spans="2:29" ht="15.75" customHeight="1" x14ac:dyDescent="0.2">
      <c r="B325" s="24"/>
      <c r="C325" s="24"/>
      <c r="F325" s="24"/>
      <c r="G325" s="80"/>
      <c r="J325" s="24"/>
      <c r="K325" s="36"/>
      <c r="O325" s="24"/>
      <c r="S325" s="24"/>
      <c r="T325" s="36"/>
      <c r="W325" s="80"/>
      <c r="AB325" s="24"/>
      <c r="AC325" s="24"/>
    </row>
    <row r="326" spans="2:29" ht="15.75" customHeight="1" x14ac:dyDescent="0.2">
      <c r="B326" s="24"/>
      <c r="C326" s="24"/>
      <c r="F326" s="24"/>
      <c r="G326" s="80"/>
      <c r="J326" s="24"/>
      <c r="K326" s="36"/>
      <c r="O326" s="24"/>
      <c r="S326" s="24"/>
      <c r="T326" s="36"/>
      <c r="W326" s="80"/>
      <c r="AB326" s="24"/>
      <c r="AC326" s="24"/>
    </row>
    <row r="327" spans="2:29" ht="15.75" customHeight="1" x14ac:dyDescent="0.2">
      <c r="B327" s="24"/>
      <c r="C327" s="24"/>
      <c r="F327" s="24"/>
      <c r="G327" s="80"/>
      <c r="J327" s="24"/>
      <c r="K327" s="36"/>
      <c r="O327" s="24"/>
      <c r="S327" s="24"/>
      <c r="T327" s="36"/>
      <c r="W327" s="80"/>
      <c r="AB327" s="24"/>
      <c r="AC327" s="24"/>
    </row>
    <row r="328" spans="2:29" ht="15.75" customHeight="1" x14ac:dyDescent="0.2">
      <c r="B328" s="24"/>
      <c r="C328" s="24"/>
      <c r="F328" s="24"/>
      <c r="G328" s="80"/>
      <c r="J328" s="24"/>
      <c r="K328" s="36"/>
      <c r="O328" s="24"/>
      <c r="S328" s="24"/>
      <c r="T328" s="36"/>
      <c r="W328" s="80"/>
      <c r="AB328" s="24"/>
      <c r="AC328" s="24"/>
    </row>
    <row r="329" spans="2:29" ht="15.75" customHeight="1" x14ac:dyDescent="0.2">
      <c r="B329" s="24"/>
      <c r="C329" s="24"/>
      <c r="F329" s="24"/>
      <c r="G329" s="80"/>
      <c r="J329" s="24"/>
      <c r="K329" s="36"/>
      <c r="O329" s="24"/>
      <c r="S329" s="24"/>
      <c r="T329" s="36"/>
      <c r="W329" s="80"/>
      <c r="AB329" s="24"/>
      <c r="AC329" s="24"/>
    </row>
    <row r="330" spans="2:29" ht="15.75" customHeight="1" x14ac:dyDescent="0.2">
      <c r="B330" s="24"/>
      <c r="C330" s="24"/>
      <c r="F330" s="24"/>
      <c r="G330" s="80"/>
      <c r="J330" s="24"/>
      <c r="K330" s="36"/>
      <c r="O330" s="24"/>
      <c r="S330" s="24"/>
      <c r="T330" s="36"/>
      <c r="W330" s="80"/>
      <c r="AB330" s="24"/>
      <c r="AC330" s="24"/>
    </row>
    <row r="331" spans="2:29" ht="15.75" customHeight="1" x14ac:dyDescent="0.2">
      <c r="B331" s="24"/>
      <c r="C331" s="24"/>
      <c r="F331" s="24"/>
      <c r="G331" s="80"/>
      <c r="J331" s="24"/>
      <c r="K331" s="36"/>
      <c r="O331" s="24"/>
      <c r="S331" s="24"/>
      <c r="T331" s="36"/>
      <c r="W331" s="80"/>
      <c r="AB331" s="24"/>
      <c r="AC331" s="24"/>
    </row>
    <row r="332" spans="2:29" ht="15.75" customHeight="1" x14ac:dyDescent="0.2">
      <c r="B332" s="24"/>
      <c r="C332" s="24"/>
      <c r="F332" s="24"/>
      <c r="G332" s="80"/>
      <c r="J332" s="24"/>
      <c r="K332" s="36"/>
      <c r="O332" s="24"/>
      <c r="S332" s="24"/>
      <c r="T332" s="36"/>
      <c r="W332" s="80"/>
      <c r="AB332" s="24"/>
      <c r="AC332" s="24"/>
    </row>
    <row r="333" spans="2:29" ht="15.75" customHeight="1" x14ac:dyDescent="0.2">
      <c r="B333" s="24"/>
      <c r="C333" s="24"/>
      <c r="F333" s="24"/>
      <c r="G333" s="80"/>
      <c r="J333" s="24"/>
      <c r="K333" s="36"/>
      <c r="O333" s="24"/>
      <c r="S333" s="24"/>
      <c r="T333" s="36"/>
      <c r="W333" s="80"/>
      <c r="AB333" s="24"/>
      <c r="AC333" s="24"/>
    </row>
    <row r="334" spans="2:29" ht="15.75" customHeight="1" x14ac:dyDescent="0.2">
      <c r="B334" s="24"/>
      <c r="C334" s="24"/>
      <c r="F334" s="24"/>
      <c r="G334" s="80"/>
      <c r="J334" s="24"/>
      <c r="K334" s="36"/>
      <c r="O334" s="24"/>
      <c r="S334" s="24"/>
      <c r="T334" s="36"/>
      <c r="W334" s="80"/>
      <c r="AB334" s="24"/>
      <c r="AC334" s="24"/>
    </row>
    <row r="335" spans="2:29" ht="15.75" customHeight="1" x14ac:dyDescent="0.2">
      <c r="B335" s="24"/>
      <c r="C335" s="24"/>
      <c r="F335" s="24"/>
      <c r="G335" s="80"/>
      <c r="J335" s="24"/>
      <c r="K335" s="36"/>
      <c r="O335" s="24"/>
      <c r="S335" s="24"/>
      <c r="T335" s="36"/>
      <c r="W335" s="80"/>
      <c r="AB335" s="24"/>
      <c r="AC335" s="24"/>
    </row>
    <row r="336" spans="2:29" ht="15.75" customHeight="1" x14ac:dyDescent="0.2">
      <c r="B336" s="24"/>
      <c r="C336" s="24"/>
      <c r="F336" s="24"/>
      <c r="G336" s="80"/>
      <c r="J336" s="24"/>
      <c r="K336" s="36"/>
      <c r="O336" s="24"/>
      <c r="S336" s="24"/>
      <c r="T336" s="36"/>
      <c r="W336" s="80"/>
      <c r="AB336" s="24"/>
      <c r="AC336" s="24"/>
    </row>
    <row r="337" spans="2:29" ht="15.75" customHeight="1" x14ac:dyDescent="0.2">
      <c r="B337" s="24"/>
      <c r="C337" s="24"/>
      <c r="F337" s="24"/>
      <c r="G337" s="80"/>
      <c r="J337" s="24"/>
      <c r="K337" s="36"/>
      <c r="O337" s="24"/>
      <c r="S337" s="24"/>
      <c r="T337" s="36"/>
      <c r="W337" s="80"/>
      <c r="AB337" s="24"/>
      <c r="AC337" s="24"/>
    </row>
    <row r="338" spans="2:29" ht="15.75" customHeight="1" x14ac:dyDescent="0.2">
      <c r="B338" s="24"/>
      <c r="C338" s="24"/>
      <c r="F338" s="24"/>
      <c r="G338" s="80"/>
      <c r="J338" s="24"/>
      <c r="K338" s="36"/>
      <c r="O338" s="24"/>
      <c r="S338" s="24"/>
      <c r="T338" s="36"/>
      <c r="W338" s="80"/>
      <c r="AB338" s="24"/>
      <c r="AC338" s="24"/>
    </row>
    <row r="339" spans="2:29" ht="15.75" customHeight="1" x14ac:dyDescent="0.2">
      <c r="B339" s="24"/>
      <c r="C339" s="24"/>
      <c r="F339" s="24"/>
      <c r="G339" s="80"/>
      <c r="J339" s="24"/>
      <c r="K339" s="36"/>
      <c r="O339" s="24"/>
      <c r="S339" s="24"/>
      <c r="T339" s="36"/>
      <c r="W339" s="80"/>
      <c r="AB339" s="24"/>
      <c r="AC339" s="24"/>
    </row>
    <row r="340" spans="2:29" ht="15.75" customHeight="1" x14ac:dyDescent="0.2">
      <c r="B340" s="24"/>
      <c r="C340" s="24"/>
      <c r="F340" s="24"/>
      <c r="G340" s="80"/>
      <c r="J340" s="24"/>
      <c r="K340" s="36"/>
      <c r="O340" s="24"/>
      <c r="S340" s="24"/>
      <c r="T340" s="36"/>
      <c r="W340" s="80"/>
      <c r="AB340" s="24"/>
      <c r="AC340" s="24"/>
    </row>
    <row r="341" spans="2:29" ht="15.75" customHeight="1" x14ac:dyDescent="0.2">
      <c r="B341" s="24"/>
      <c r="C341" s="24"/>
      <c r="F341" s="24"/>
      <c r="G341" s="80"/>
      <c r="J341" s="24"/>
      <c r="K341" s="36"/>
      <c r="O341" s="24"/>
      <c r="S341" s="24"/>
      <c r="T341" s="36"/>
      <c r="W341" s="80"/>
      <c r="AB341" s="24"/>
      <c r="AC341" s="24"/>
    </row>
    <row r="342" spans="2:29" ht="15.75" customHeight="1" x14ac:dyDescent="0.2">
      <c r="B342" s="24"/>
      <c r="C342" s="24"/>
      <c r="F342" s="24"/>
      <c r="G342" s="80"/>
      <c r="J342" s="24"/>
      <c r="K342" s="36"/>
      <c r="O342" s="24"/>
      <c r="S342" s="24"/>
      <c r="T342" s="36"/>
      <c r="W342" s="80"/>
      <c r="AB342" s="24"/>
      <c r="AC342" s="24"/>
    </row>
    <row r="343" spans="2:29" ht="15.75" customHeight="1" x14ac:dyDescent="0.2">
      <c r="B343" s="24"/>
      <c r="C343" s="24"/>
      <c r="F343" s="24"/>
      <c r="G343" s="80"/>
      <c r="J343" s="24"/>
      <c r="K343" s="36"/>
      <c r="O343" s="24"/>
      <c r="S343" s="24"/>
      <c r="T343" s="36"/>
      <c r="W343" s="80"/>
      <c r="AB343" s="24"/>
      <c r="AC343" s="24"/>
    </row>
    <row r="344" spans="2:29" ht="15.75" customHeight="1" x14ac:dyDescent="0.2">
      <c r="B344" s="24"/>
      <c r="C344" s="24"/>
      <c r="F344" s="24"/>
      <c r="G344" s="80"/>
      <c r="J344" s="24"/>
      <c r="K344" s="36"/>
      <c r="O344" s="24"/>
      <c r="S344" s="24"/>
      <c r="T344" s="36"/>
      <c r="W344" s="80"/>
      <c r="AB344" s="24"/>
      <c r="AC344" s="24"/>
    </row>
    <row r="345" spans="2:29" ht="15.75" customHeight="1" x14ac:dyDescent="0.2">
      <c r="B345" s="24"/>
      <c r="C345" s="24"/>
      <c r="F345" s="24"/>
      <c r="G345" s="80"/>
      <c r="J345" s="24"/>
      <c r="K345" s="36"/>
      <c r="O345" s="24"/>
      <c r="S345" s="24"/>
      <c r="T345" s="36"/>
      <c r="W345" s="80"/>
      <c r="AB345" s="24"/>
      <c r="AC345" s="24"/>
    </row>
    <row r="346" spans="2:29" ht="15.75" customHeight="1" x14ac:dyDescent="0.2">
      <c r="B346" s="24"/>
      <c r="C346" s="24"/>
      <c r="F346" s="24"/>
      <c r="G346" s="80"/>
      <c r="J346" s="24"/>
      <c r="K346" s="36"/>
      <c r="O346" s="24"/>
      <c r="S346" s="24"/>
      <c r="T346" s="36"/>
      <c r="W346" s="80"/>
      <c r="AB346" s="24"/>
      <c r="AC346" s="24"/>
    </row>
    <row r="347" spans="2:29" ht="15.75" customHeight="1" x14ac:dyDescent="0.2">
      <c r="B347" s="24"/>
      <c r="C347" s="24"/>
      <c r="F347" s="24"/>
      <c r="G347" s="80"/>
      <c r="J347" s="24"/>
      <c r="K347" s="36"/>
      <c r="O347" s="24"/>
      <c r="S347" s="24"/>
      <c r="T347" s="36"/>
      <c r="W347" s="80"/>
      <c r="AB347" s="24"/>
      <c r="AC347" s="24"/>
    </row>
    <row r="348" spans="2:29" ht="15.75" customHeight="1" x14ac:dyDescent="0.2">
      <c r="B348" s="24"/>
      <c r="C348" s="24"/>
      <c r="F348" s="24"/>
      <c r="G348" s="80"/>
      <c r="J348" s="24"/>
      <c r="K348" s="36"/>
      <c r="O348" s="24"/>
      <c r="S348" s="24"/>
      <c r="T348" s="36"/>
      <c r="W348" s="80"/>
      <c r="AB348" s="24"/>
      <c r="AC348" s="24"/>
    </row>
    <row r="349" spans="2:29" ht="15.75" customHeight="1" x14ac:dyDescent="0.2">
      <c r="B349" s="24"/>
      <c r="C349" s="24"/>
      <c r="F349" s="24"/>
      <c r="G349" s="80"/>
      <c r="J349" s="24"/>
      <c r="K349" s="36"/>
      <c r="O349" s="24"/>
      <c r="S349" s="24"/>
      <c r="T349" s="36"/>
      <c r="W349" s="80"/>
      <c r="AB349" s="24"/>
      <c r="AC349" s="24"/>
    </row>
    <row r="350" spans="2:29" ht="15.75" customHeight="1" x14ac:dyDescent="0.2">
      <c r="B350" s="24"/>
      <c r="C350" s="24"/>
      <c r="F350" s="24"/>
      <c r="G350" s="80"/>
      <c r="J350" s="24"/>
      <c r="K350" s="36"/>
      <c r="O350" s="24"/>
      <c r="S350" s="24"/>
      <c r="T350" s="36"/>
      <c r="W350" s="80"/>
      <c r="AB350" s="24"/>
      <c r="AC350" s="24"/>
    </row>
    <row r="351" spans="2:29" ht="15.75" customHeight="1" x14ac:dyDescent="0.2">
      <c r="B351" s="24"/>
      <c r="C351" s="24"/>
      <c r="F351" s="24"/>
      <c r="G351" s="80"/>
      <c r="J351" s="24"/>
      <c r="K351" s="36"/>
      <c r="O351" s="24"/>
      <c r="S351" s="24"/>
      <c r="T351" s="36"/>
      <c r="W351" s="80"/>
      <c r="AB351" s="24"/>
      <c r="AC351" s="24"/>
    </row>
    <row r="352" spans="2:29" ht="15.75" customHeight="1" x14ac:dyDescent="0.2">
      <c r="B352" s="24"/>
      <c r="C352" s="24"/>
      <c r="F352" s="24"/>
      <c r="G352" s="80"/>
      <c r="J352" s="24"/>
      <c r="K352" s="36"/>
      <c r="O352" s="24"/>
      <c r="S352" s="24"/>
      <c r="T352" s="36"/>
      <c r="W352" s="80"/>
      <c r="AB352" s="24"/>
      <c r="AC352" s="24"/>
    </row>
    <row r="353" spans="2:29" ht="15.75" customHeight="1" x14ac:dyDescent="0.2">
      <c r="B353" s="24"/>
      <c r="C353" s="24"/>
      <c r="F353" s="24"/>
      <c r="G353" s="80"/>
      <c r="J353" s="24"/>
      <c r="K353" s="36"/>
      <c r="O353" s="24"/>
      <c r="S353" s="24"/>
      <c r="T353" s="36"/>
      <c r="W353" s="80"/>
      <c r="AB353" s="24"/>
      <c r="AC353" s="24"/>
    </row>
    <row r="354" spans="2:29" ht="15.75" customHeight="1" x14ac:dyDescent="0.2">
      <c r="B354" s="24"/>
      <c r="C354" s="24"/>
      <c r="F354" s="24"/>
      <c r="G354" s="80"/>
      <c r="J354" s="24"/>
      <c r="K354" s="36"/>
      <c r="O354" s="24"/>
      <c r="S354" s="24"/>
      <c r="T354" s="36"/>
      <c r="W354" s="80"/>
      <c r="AB354" s="24"/>
      <c r="AC354" s="24"/>
    </row>
    <row r="355" spans="2:29" ht="15.75" customHeight="1" x14ac:dyDescent="0.2">
      <c r="B355" s="24"/>
      <c r="C355" s="24"/>
      <c r="F355" s="24"/>
      <c r="G355" s="80"/>
      <c r="J355" s="24"/>
      <c r="K355" s="36"/>
      <c r="O355" s="24"/>
      <c r="S355" s="24"/>
      <c r="T355" s="36"/>
      <c r="W355" s="80"/>
      <c r="AB355" s="24"/>
      <c r="AC355" s="24"/>
    </row>
    <row r="356" spans="2:29" ht="15.75" customHeight="1" x14ac:dyDescent="0.2">
      <c r="B356" s="24"/>
      <c r="C356" s="24"/>
      <c r="F356" s="24"/>
      <c r="G356" s="80"/>
      <c r="J356" s="24"/>
      <c r="K356" s="36"/>
      <c r="O356" s="24"/>
      <c r="S356" s="24"/>
      <c r="T356" s="36"/>
      <c r="W356" s="80"/>
      <c r="AB356" s="24"/>
      <c r="AC356" s="24"/>
    </row>
    <row r="357" spans="2:29" ht="15.75" customHeight="1" x14ac:dyDescent="0.2">
      <c r="B357" s="24"/>
      <c r="C357" s="24"/>
      <c r="F357" s="24"/>
      <c r="G357" s="80"/>
      <c r="J357" s="24"/>
      <c r="K357" s="36"/>
      <c r="O357" s="24"/>
      <c r="S357" s="24"/>
      <c r="T357" s="36"/>
      <c r="W357" s="80"/>
      <c r="AB357" s="24"/>
      <c r="AC357" s="24"/>
    </row>
    <row r="358" spans="2:29" ht="15.75" customHeight="1" x14ac:dyDescent="0.2">
      <c r="B358" s="24"/>
      <c r="C358" s="24"/>
      <c r="F358" s="24"/>
      <c r="G358" s="80"/>
      <c r="J358" s="24"/>
      <c r="K358" s="36"/>
      <c r="O358" s="24"/>
      <c r="S358" s="24"/>
      <c r="T358" s="36"/>
      <c r="W358" s="80"/>
      <c r="AB358" s="24"/>
      <c r="AC358" s="24"/>
    </row>
    <row r="359" spans="2:29" ht="15.75" customHeight="1" x14ac:dyDescent="0.2">
      <c r="B359" s="24"/>
      <c r="C359" s="24"/>
      <c r="F359" s="24"/>
      <c r="G359" s="80"/>
      <c r="J359" s="24"/>
      <c r="K359" s="36"/>
      <c r="O359" s="24"/>
      <c r="S359" s="24"/>
      <c r="T359" s="36"/>
      <c r="W359" s="80"/>
      <c r="AB359" s="24"/>
      <c r="AC359" s="24"/>
    </row>
    <row r="360" spans="2:29" ht="15.75" customHeight="1" x14ac:dyDescent="0.2">
      <c r="B360" s="24"/>
      <c r="C360" s="24"/>
      <c r="F360" s="24"/>
      <c r="G360" s="80"/>
      <c r="J360" s="24"/>
      <c r="K360" s="36"/>
      <c r="O360" s="24"/>
      <c r="S360" s="24"/>
      <c r="T360" s="36"/>
      <c r="W360" s="80"/>
      <c r="AB360" s="24"/>
      <c r="AC360" s="24"/>
    </row>
    <row r="361" spans="2:29" ht="15.75" customHeight="1" x14ac:dyDescent="0.2">
      <c r="B361" s="24"/>
      <c r="C361" s="24"/>
      <c r="F361" s="24"/>
      <c r="G361" s="80"/>
      <c r="J361" s="24"/>
      <c r="K361" s="36"/>
      <c r="O361" s="24"/>
      <c r="S361" s="24"/>
      <c r="T361" s="36"/>
      <c r="W361" s="80"/>
      <c r="AB361" s="24"/>
      <c r="AC361" s="24"/>
    </row>
    <row r="362" spans="2:29" ht="15.75" customHeight="1" x14ac:dyDescent="0.2">
      <c r="B362" s="24"/>
      <c r="C362" s="24"/>
      <c r="F362" s="24"/>
      <c r="G362" s="80"/>
      <c r="J362" s="24"/>
      <c r="K362" s="36"/>
      <c r="O362" s="24"/>
      <c r="S362" s="24"/>
      <c r="T362" s="36"/>
      <c r="W362" s="80"/>
      <c r="AB362" s="24"/>
      <c r="AC362" s="24"/>
    </row>
    <row r="363" spans="2:29" ht="15.75" customHeight="1" x14ac:dyDescent="0.2">
      <c r="B363" s="24"/>
      <c r="C363" s="24"/>
      <c r="F363" s="24"/>
      <c r="G363" s="80"/>
      <c r="J363" s="24"/>
      <c r="K363" s="36"/>
      <c r="O363" s="24"/>
      <c r="S363" s="24"/>
      <c r="T363" s="36"/>
      <c r="W363" s="80"/>
      <c r="AB363" s="24"/>
      <c r="AC363" s="24"/>
    </row>
    <row r="364" spans="2:29" ht="15.75" customHeight="1" x14ac:dyDescent="0.2">
      <c r="B364" s="24"/>
      <c r="C364" s="24"/>
      <c r="F364" s="24"/>
      <c r="G364" s="80"/>
      <c r="J364" s="24"/>
      <c r="K364" s="36"/>
      <c r="O364" s="24"/>
      <c r="S364" s="24"/>
      <c r="T364" s="36"/>
      <c r="W364" s="80"/>
      <c r="AB364" s="24"/>
      <c r="AC364" s="24"/>
    </row>
    <row r="365" spans="2:29" ht="15.75" customHeight="1" x14ac:dyDescent="0.2">
      <c r="B365" s="24"/>
      <c r="C365" s="24"/>
      <c r="F365" s="24"/>
      <c r="G365" s="80"/>
      <c r="J365" s="24"/>
      <c r="K365" s="36"/>
      <c r="O365" s="24"/>
      <c r="S365" s="24"/>
      <c r="T365" s="36"/>
      <c r="W365" s="80"/>
      <c r="AB365" s="24"/>
      <c r="AC365" s="24"/>
    </row>
    <row r="366" spans="2:29" ht="15.75" customHeight="1" x14ac:dyDescent="0.2">
      <c r="B366" s="24"/>
      <c r="C366" s="24"/>
      <c r="F366" s="24"/>
      <c r="G366" s="80"/>
      <c r="J366" s="24"/>
      <c r="K366" s="36"/>
      <c r="O366" s="24"/>
      <c r="S366" s="24"/>
      <c r="T366" s="36"/>
      <c r="W366" s="80"/>
      <c r="AB366" s="24"/>
      <c r="AC366" s="24"/>
    </row>
    <row r="367" spans="2:29" ht="15.75" customHeight="1" x14ac:dyDescent="0.2">
      <c r="B367" s="24"/>
      <c r="C367" s="24"/>
      <c r="F367" s="24"/>
      <c r="G367" s="80"/>
      <c r="J367" s="24"/>
      <c r="K367" s="36"/>
      <c r="O367" s="24"/>
      <c r="S367" s="24"/>
      <c r="T367" s="36"/>
      <c r="W367" s="80"/>
      <c r="AB367" s="24"/>
      <c r="AC367" s="24"/>
    </row>
    <row r="368" spans="2:29" ht="15.75" customHeight="1" x14ac:dyDescent="0.2">
      <c r="B368" s="24"/>
      <c r="C368" s="24"/>
      <c r="F368" s="24"/>
      <c r="G368" s="80"/>
      <c r="J368" s="24"/>
      <c r="K368" s="36"/>
      <c r="O368" s="24"/>
      <c r="S368" s="24"/>
      <c r="T368" s="36"/>
      <c r="W368" s="80"/>
      <c r="AB368" s="24"/>
      <c r="AC368" s="24"/>
    </row>
    <row r="369" spans="2:29" ht="15.75" customHeight="1" x14ac:dyDescent="0.2">
      <c r="B369" s="24"/>
      <c r="C369" s="24"/>
      <c r="F369" s="24"/>
      <c r="G369" s="80"/>
      <c r="J369" s="24"/>
      <c r="K369" s="36"/>
      <c r="O369" s="24"/>
      <c r="S369" s="24"/>
      <c r="T369" s="36"/>
      <c r="W369" s="80"/>
      <c r="AB369" s="24"/>
      <c r="AC369" s="24"/>
    </row>
    <row r="370" spans="2:29" ht="15.75" customHeight="1" x14ac:dyDescent="0.2">
      <c r="B370" s="24"/>
      <c r="C370" s="24"/>
      <c r="F370" s="24"/>
      <c r="G370" s="80"/>
      <c r="J370" s="24"/>
      <c r="K370" s="36"/>
      <c r="O370" s="24"/>
      <c r="S370" s="24"/>
      <c r="T370" s="36"/>
      <c r="W370" s="80"/>
      <c r="AB370" s="24"/>
      <c r="AC370" s="24"/>
    </row>
    <row r="371" spans="2:29" ht="15.75" customHeight="1" x14ac:dyDescent="0.2">
      <c r="B371" s="24"/>
      <c r="C371" s="24"/>
      <c r="F371" s="24"/>
      <c r="G371" s="80"/>
      <c r="J371" s="24"/>
      <c r="K371" s="36"/>
      <c r="O371" s="24"/>
      <c r="S371" s="24"/>
      <c r="T371" s="36"/>
      <c r="W371" s="80"/>
      <c r="AB371" s="24"/>
      <c r="AC371" s="24"/>
    </row>
    <row r="372" spans="2:29" ht="15.75" customHeight="1" x14ac:dyDescent="0.2">
      <c r="B372" s="24"/>
      <c r="C372" s="24"/>
      <c r="F372" s="24"/>
      <c r="G372" s="80"/>
      <c r="J372" s="24"/>
      <c r="K372" s="36"/>
      <c r="O372" s="24"/>
      <c r="S372" s="24"/>
      <c r="T372" s="36"/>
      <c r="W372" s="80"/>
      <c r="AB372" s="24"/>
      <c r="AC372" s="24"/>
    </row>
    <row r="373" spans="2:29" ht="15.75" customHeight="1" x14ac:dyDescent="0.2">
      <c r="B373" s="24"/>
      <c r="C373" s="24"/>
      <c r="F373" s="24"/>
      <c r="G373" s="80"/>
      <c r="J373" s="24"/>
      <c r="K373" s="36"/>
      <c r="O373" s="24"/>
      <c r="S373" s="24"/>
      <c r="T373" s="36"/>
      <c r="W373" s="80"/>
      <c r="AB373" s="24"/>
      <c r="AC373" s="24"/>
    </row>
    <row r="374" spans="2:29" ht="15.75" customHeight="1" x14ac:dyDescent="0.2">
      <c r="B374" s="24"/>
      <c r="C374" s="24"/>
      <c r="F374" s="24"/>
      <c r="G374" s="80"/>
      <c r="J374" s="24"/>
      <c r="K374" s="36"/>
      <c r="O374" s="24"/>
      <c r="S374" s="24"/>
      <c r="T374" s="36"/>
      <c r="W374" s="80"/>
      <c r="AB374" s="24"/>
      <c r="AC374" s="24"/>
    </row>
    <row r="375" spans="2:29" ht="15.75" customHeight="1" x14ac:dyDescent="0.2">
      <c r="B375" s="24"/>
      <c r="C375" s="24"/>
      <c r="F375" s="24"/>
      <c r="G375" s="80"/>
      <c r="J375" s="24"/>
      <c r="K375" s="36"/>
      <c r="O375" s="24"/>
      <c r="S375" s="24"/>
      <c r="T375" s="36"/>
      <c r="W375" s="80"/>
      <c r="AB375" s="24"/>
      <c r="AC375" s="24"/>
    </row>
    <row r="376" spans="2:29" ht="15.75" customHeight="1" x14ac:dyDescent="0.2">
      <c r="B376" s="24"/>
      <c r="C376" s="24"/>
      <c r="F376" s="24"/>
      <c r="G376" s="80"/>
      <c r="J376" s="24"/>
      <c r="K376" s="36"/>
      <c r="O376" s="24"/>
      <c r="S376" s="24"/>
      <c r="T376" s="36"/>
      <c r="W376" s="80"/>
      <c r="AB376" s="24"/>
      <c r="AC376" s="24"/>
    </row>
    <row r="377" spans="2:29" ht="15.75" customHeight="1" x14ac:dyDescent="0.2">
      <c r="B377" s="24"/>
      <c r="C377" s="24"/>
      <c r="F377" s="24"/>
      <c r="G377" s="80"/>
      <c r="J377" s="24"/>
      <c r="K377" s="36"/>
      <c r="O377" s="24"/>
      <c r="S377" s="24"/>
      <c r="T377" s="36"/>
      <c r="W377" s="80"/>
      <c r="AB377" s="24"/>
      <c r="AC377" s="24"/>
    </row>
    <row r="378" spans="2:29" ht="15.75" customHeight="1" x14ac:dyDescent="0.2">
      <c r="B378" s="24"/>
      <c r="C378" s="24"/>
      <c r="F378" s="24"/>
      <c r="G378" s="80"/>
      <c r="J378" s="24"/>
      <c r="K378" s="36"/>
      <c r="O378" s="24"/>
      <c r="S378" s="24"/>
      <c r="T378" s="36"/>
      <c r="W378" s="80"/>
      <c r="AB378" s="24"/>
      <c r="AC378" s="24"/>
    </row>
    <row r="379" spans="2:29" ht="15.75" customHeight="1" x14ac:dyDescent="0.2">
      <c r="B379" s="24"/>
      <c r="C379" s="24"/>
      <c r="F379" s="24"/>
      <c r="G379" s="80"/>
      <c r="J379" s="24"/>
      <c r="K379" s="36"/>
      <c r="O379" s="24"/>
      <c r="S379" s="24"/>
      <c r="T379" s="36"/>
      <c r="W379" s="80"/>
      <c r="AB379" s="24"/>
      <c r="AC379" s="24"/>
    </row>
    <row r="380" spans="2:29" ht="15.75" customHeight="1" x14ac:dyDescent="0.2">
      <c r="B380" s="24"/>
      <c r="C380" s="24"/>
      <c r="F380" s="24"/>
      <c r="G380" s="80"/>
      <c r="J380" s="24"/>
      <c r="K380" s="36"/>
      <c r="O380" s="24"/>
      <c r="S380" s="24"/>
      <c r="T380" s="36"/>
      <c r="W380" s="80"/>
      <c r="AB380" s="24"/>
      <c r="AC380" s="24"/>
    </row>
    <row r="381" spans="2:29" ht="15.75" customHeight="1" x14ac:dyDescent="0.2">
      <c r="B381" s="24"/>
      <c r="C381" s="24"/>
      <c r="F381" s="24"/>
      <c r="G381" s="80"/>
      <c r="J381" s="24"/>
      <c r="K381" s="36"/>
      <c r="O381" s="24"/>
      <c r="S381" s="24"/>
      <c r="T381" s="36"/>
      <c r="W381" s="80"/>
      <c r="AB381" s="24"/>
      <c r="AC381" s="24"/>
    </row>
    <row r="382" spans="2:29" ht="15.75" customHeight="1" x14ac:dyDescent="0.2">
      <c r="B382" s="24"/>
      <c r="C382" s="24"/>
      <c r="F382" s="24"/>
      <c r="G382" s="80"/>
      <c r="J382" s="24"/>
      <c r="K382" s="36"/>
      <c r="O382" s="24"/>
      <c r="S382" s="24"/>
      <c r="T382" s="36"/>
      <c r="W382" s="80"/>
      <c r="AB382" s="24"/>
      <c r="AC382" s="24"/>
    </row>
    <row r="383" spans="2:29" ht="15.75" customHeight="1" x14ac:dyDescent="0.2">
      <c r="B383" s="24"/>
      <c r="C383" s="24"/>
      <c r="F383" s="24"/>
      <c r="G383" s="80"/>
      <c r="J383" s="24"/>
      <c r="K383" s="36"/>
      <c r="O383" s="24"/>
      <c r="S383" s="24"/>
      <c r="T383" s="36"/>
      <c r="W383" s="80"/>
      <c r="AB383" s="24"/>
      <c r="AC383" s="24"/>
    </row>
    <row r="384" spans="2:29" ht="15.75" customHeight="1" x14ac:dyDescent="0.2">
      <c r="B384" s="24"/>
      <c r="C384" s="24"/>
      <c r="F384" s="24"/>
      <c r="G384" s="80"/>
      <c r="J384" s="24"/>
      <c r="K384" s="36"/>
      <c r="O384" s="24"/>
      <c r="S384" s="24"/>
      <c r="T384" s="36"/>
      <c r="W384" s="80"/>
      <c r="AB384" s="24"/>
      <c r="AC384" s="24"/>
    </row>
    <row r="385" spans="2:29" ht="15.75" customHeight="1" x14ac:dyDescent="0.2">
      <c r="B385" s="24"/>
      <c r="C385" s="24"/>
      <c r="F385" s="24"/>
      <c r="G385" s="80"/>
      <c r="J385" s="24"/>
      <c r="K385" s="36"/>
      <c r="O385" s="24"/>
      <c r="S385" s="24"/>
      <c r="T385" s="36"/>
      <c r="W385" s="80"/>
      <c r="AB385" s="24"/>
      <c r="AC385" s="24"/>
    </row>
    <row r="386" spans="2:29" ht="15.75" customHeight="1" x14ac:dyDescent="0.2">
      <c r="B386" s="24"/>
      <c r="C386" s="24"/>
      <c r="F386" s="24"/>
      <c r="G386" s="80"/>
      <c r="J386" s="24"/>
      <c r="K386" s="36"/>
      <c r="O386" s="24"/>
      <c r="S386" s="24"/>
      <c r="T386" s="36"/>
      <c r="W386" s="80"/>
      <c r="AB386" s="24"/>
      <c r="AC386" s="24"/>
    </row>
    <row r="387" spans="2:29" ht="15.75" customHeight="1" x14ac:dyDescent="0.2">
      <c r="B387" s="24"/>
      <c r="C387" s="24"/>
      <c r="F387" s="24"/>
      <c r="G387" s="80"/>
      <c r="J387" s="24"/>
      <c r="K387" s="36"/>
      <c r="O387" s="24"/>
      <c r="S387" s="24"/>
      <c r="T387" s="36"/>
      <c r="W387" s="80"/>
      <c r="AB387" s="24"/>
      <c r="AC387" s="24"/>
    </row>
    <row r="388" spans="2:29" ht="15.75" customHeight="1" x14ac:dyDescent="0.2">
      <c r="B388" s="24"/>
      <c r="C388" s="24"/>
      <c r="F388" s="24"/>
      <c r="G388" s="80"/>
      <c r="J388" s="24"/>
      <c r="K388" s="36"/>
      <c r="O388" s="24"/>
      <c r="S388" s="24"/>
      <c r="T388" s="36"/>
      <c r="W388" s="80"/>
      <c r="AB388" s="24"/>
      <c r="AC388" s="24"/>
    </row>
    <row r="389" spans="2:29" ht="15.75" customHeight="1" x14ac:dyDescent="0.2">
      <c r="B389" s="24"/>
      <c r="C389" s="24"/>
      <c r="F389" s="24"/>
      <c r="G389" s="80"/>
      <c r="J389" s="24"/>
      <c r="K389" s="36"/>
      <c r="O389" s="24"/>
      <c r="S389" s="24"/>
      <c r="T389" s="36"/>
      <c r="W389" s="80"/>
      <c r="AB389" s="24"/>
      <c r="AC389" s="24"/>
    </row>
    <row r="390" spans="2:29" ht="15.75" customHeight="1" x14ac:dyDescent="0.2">
      <c r="B390" s="24"/>
      <c r="C390" s="24"/>
      <c r="F390" s="24"/>
      <c r="G390" s="80"/>
      <c r="J390" s="24"/>
      <c r="K390" s="36"/>
      <c r="O390" s="24"/>
      <c r="S390" s="24"/>
      <c r="T390" s="36"/>
      <c r="W390" s="80"/>
      <c r="AB390" s="24"/>
      <c r="AC390" s="24"/>
    </row>
    <row r="391" spans="2:29" ht="15.75" customHeight="1" x14ac:dyDescent="0.2">
      <c r="B391" s="24"/>
      <c r="C391" s="24"/>
      <c r="F391" s="24"/>
      <c r="G391" s="80"/>
      <c r="J391" s="24"/>
      <c r="K391" s="36"/>
      <c r="O391" s="24"/>
      <c r="S391" s="24"/>
      <c r="T391" s="36"/>
      <c r="W391" s="80"/>
      <c r="AB391" s="24"/>
      <c r="AC391" s="24"/>
    </row>
    <row r="392" spans="2:29" ht="15.75" customHeight="1" x14ac:dyDescent="0.2">
      <c r="B392" s="24"/>
      <c r="C392" s="24"/>
      <c r="F392" s="24"/>
      <c r="G392" s="80"/>
      <c r="J392" s="24"/>
      <c r="K392" s="36"/>
      <c r="O392" s="24"/>
      <c r="S392" s="24"/>
      <c r="T392" s="36"/>
      <c r="W392" s="80"/>
      <c r="AB392" s="24"/>
      <c r="AC392" s="24"/>
    </row>
    <row r="393" spans="2:29" ht="15.75" customHeight="1" x14ac:dyDescent="0.2">
      <c r="B393" s="24"/>
      <c r="C393" s="24"/>
      <c r="F393" s="24"/>
      <c r="G393" s="80"/>
      <c r="J393" s="24"/>
      <c r="K393" s="36"/>
      <c r="O393" s="24"/>
      <c r="S393" s="24"/>
      <c r="T393" s="36"/>
      <c r="W393" s="80"/>
      <c r="AB393" s="24"/>
      <c r="AC393" s="24"/>
    </row>
    <row r="394" spans="2:29" ht="15.75" customHeight="1" x14ac:dyDescent="0.2">
      <c r="B394" s="24"/>
      <c r="C394" s="24"/>
      <c r="F394" s="24"/>
      <c r="G394" s="80"/>
      <c r="J394" s="24"/>
      <c r="K394" s="36"/>
      <c r="O394" s="24"/>
      <c r="S394" s="24"/>
      <c r="T394" s="36"/>
      <c r="W394" s="80"/>
      <c r="AB394" s="24"/>
      <c r="AC394" s="24"/>
    </row>
    <row r="395" spans="2:29" ht="15.75" customHeight="1" x14ac:dyDescent="0.2">
      <c r="B395" s="24"/>
      <c r="C395" s="24"/>
      <c r="F395" s="24"/>
      <c r="G395" s="80"/>
      <c r="J395" s="24"/>
      <c r="K395" s="36"/>
      <c r="O395" s="24"/>
      <c r="S395" s="24"/>
      <c r="T395" s="36"/>
      <c r="W395" s="80"/>
      <c r="AB395" s="24"/>
      <c r="AC395" s="24"/>
    </row>
    <row r="396" spans="2:29" ht="15.75" customHeight="1" x14ac:dyDescent="0.2">
      <c r="B396" s="24"/>
      <c r="C396" s="24"/>
      <c r="F396" s="24"/>
      <c r="G396" s="80"/>
      <c r="J396" s="24"/>
      <c r="K396" s="36"/>
      <c r="O396" s="24"/>
      <c r="S396" s="24"/>
      <c r="T396" s="36"/>
      <c r="W396" s="80"/>
      <c r="AB396" s="24"/>
      <c r="AC396" s="24"/>
    </row>
    <row r="397" spans="2:29" ht="15.75" customHeight="1" x14ac:dyDescent="0.2">
      <c r="B397" s="24"/>
      <c r="C397" s="24"/>
      <c r="F397" s="24"/>
      <c r="G397" s="80"/>
      <c r="J397" s="24"/>
      <c r="K397" s="36"/>
      <c r="O397" s="24"/>
      <c r="S397" s="24"/>
      <c r="T397" s="36"/>
      <c r="W397" s="80"/>
      <c r="AB397" s="24"/>
      <c r="AC397" s="24"/>
    </row>
    <row r="398" spans="2:29" ht="15.75" customHeight="1" x14ac:dyDescent="0.2">
      <c r="B398" s="24"/>
      <c r="C398" s="24"/>
      <c r="F398" s="24"/>
      <c r="G398" s="80"/>
      <c r="J398" s="24"/>
      <c r="K398" s="36"/>
      <c r="O398" s="24"/>
      <c r="S398" s="24"/>
      <c r="T398" s="36"/>
      <c r="W398" s="80"/>
      <c r="AB398" s="24"/>
      <c r="AC398" s="24"/>
    </row>
    <row r="399" spans="2:29" ht="15.75" customHeight="1" x14ac:dyDescent="0.2">
      <c r="B399" s="24"/>
      <c r="C399" s="24"/>
      <c r="F399" s="24"/>
      <c r="G399" s="80"/>
      <c r="J399" s="24"/>
      <c r="K399" s="36"/>
      <c r="O399" s="24"/>
      <c r="S399" s="24"/>
      <c r="T399" s="36"/>
      <c r="W399" s="80"/>
      <c r="AB399" s="24"/>
      <c r="AC399" s="24"/>
    </row>
    <row r="400" spans="2:29" ht="15.75" customHeight="1" x14ac:dyDescent="0.2">
      <c r="B400" s="24"/>
      <c r="C400" s="24"/>
      <c r="F400" s="24"/>
      <c r="G400" s="80"/>
      <c r="J400" s="24"/>
      <c r="K400" s="36"/>
      <c r="O400" s="24"/>
      <c r="S400" s="24"/>
      <c r="T400" s="36"/>
      <c r="W400" s="80"/>
      <c r="AB400" s="24"/>
      <c r="AC400" s="24"/>
    </row>
    <row r="401" spans="2:29" ht="15.75" customHeight="1" x14ac:dyDescent="0.2">
      <c r="B401" s="24"/>
      <c r="C401" s="24"/>
      <c r="F401" s="24"/>
      <c r="G401" s="80"/>
      <c r="J401" s="24"/>
      <c r="K401" s="36"/>
      <c r="O401" s="24"/>
      <c r="S401" s="24"/>
      <c r="T401" s="36"/>
      <c r="W401" s="80"/>
      <c r="AB401" s="24"/>
      <c r="AC401" s="24"/>
    </row>
    <row r="402" spans="2:29" ht="15.75" customHeight="1" x14ac:dyDescent="0.2">
      <c r="B402" s="24"/>
      <c r="C402" s="24"/>
      <c r="F402" s="24"/>
      <c r="G402" s="80"/>
      <c r="J402" s="24"/>
      <c r="K402" s="36"/>
      <c r="O402" s="24"/>
      <c r="S402" s="24"/>
      <c r="T402" s="36"/>
      <c r="W402" s="80"/>
      <c r="AB402" s="24"/>
      <c r="AC402" s="24"/>
    </row>
    <row r="403" spans="2:29" ht="15.75" customHeight="1" x14ac:dyDescent="0.2">
      <c r="B403" s="24"/>
      <c r="C403" s="24"/>
      <c r="F403" s="24"/>
      <c r="G403" s="80"/>
      <c r="J403" s="24"/>
      <c r="K403" s="36"/>
      <c r="O403" s="24"/>
      <c r="S403" s="24"/>
      <c r="T403" s="36"/>
      <c r="W403" s="80"/>
      <c r="AB403" s="24"/>
      <c r="AC403" s="24"/>
    </row>
    <row r="404" spans="2:29" ht="15.75" customHeight="1" x14ac:dyDescent="0.2">
      <c r="B404" s="24"/>
      <c r="C404" s="24"/>
      <c r="F404" s="24"/>
      <c r="G404" s="80"/>
      <c r="J404" s="24"/>
      <c r="K404" s="36"/>
      <c r="O404" s="24"/>
      <c r="S404" s="24"/>
      <c r="T404" s="36"/>
      <c r="W404" s="80"/>
      <c r="AB404" s="24"/>
      <c r="AC404" s="24"/>
    </row>
    <row r="405" spans="2:29" ht="15.75" customHeight="1" x14ac:dyDescent="0.2">
      <c r="B405" s="24"/>
      <c r="C405" s="24"/>
      <c r="F405" s="24"/>
      <c r="G405" s="80"/>
      <c r="J405" s="24"/>
      <c r="K405" s="36"/>
      <c r="O405" s="24"/>
      <c r="S405" s="24"/>
      <c r="T405" s="36"/>
      <c r="W405" s="80"/>
      <c r="AB405" s="24"/>
      <c r="AC405" s="24"/>
    </row>
    <row r="406" spans="2:29" ht="15.75" customHeight="1" x14ac:dyDescent="0.2">
      <c r="B406" s="24"/>
      <c r="C406" s="24"/>
      <c r="F406" s="24"/>
      <c r="G406" s="80"/>
      <c r="J406" s="24"/>
      <c r="K406" s="36"/>
      <c r="O406" s="24"/>
      <c r="S406" s="24"/>
      <c r="T406" s="36"/>
      <c r="W406" s="80"/>
      <c r="AB406" s="24"/>
      <c r="AC406" s="24"/>
    </row>
    <row r="407" spans="2:29" ht="15.75" customHeight="1" x14ac:dyDescent="0.2">
      <c r="B407" s="24"/>
      <c r="C407" s="24"/>
      <c r="F407" s="24"/>
      <c r="G407" s="80"/>
      <c r="J407" s="24"/>
      <c r="K407" s="36"/>
      <c r="O407" s="24"/>
      <c r="S407" s="24"/>
      <c r="T407" s="36"/>
      <c r="W407" s="80"/>
      <c r="AB407" s="24"/>
      <c r="AC407" s="24"/>
    </row>
    <row r="408" spans="2:29" ht="15.75" customHeight="1" x14ac:dyDescent="0.2">
      <c r="B408" s="24"/>
      <c r="C408" s="24"/>
      <c r="F408" s="24"/>
      <c r="G408" s="80"/>
      <c r="J408" s="24"/>
      <c r="K408" s="36"/>
      <c r="O408" s="24"/>
      <c r="S408" s="24"/>
      <c r="T408" s="36"/>
      <c r="W408" s="80"/>
      <c r="AB408" s="24"/>
      <c r="AC408" s="24"/>
    </row>
    <row r="409" spans="2:29" ht="15.75" customHeight="1" x14ac:dyDescent="0.2">
      <c r="B409" s="24"/>
      <c r="C409" s="24"/>
      <c r="F409" s="24"/>
      <c r="G409" s="80"/>
      <c r="J409" s="24"/>
      <c r="K409" s="36"/>
      <c r="O409" s="24"/>
      <c r="S409" s="24"/>
      <c r="T409" s="36"/>
      <c r="W409" s="80"/>
      <c r="AB409" s="24"/>
      <c r="AC409" s="24"/>
    </row>
    <row r="410" spans="2:29" ht="15.75" customHeight="1" x14ac:dyDescent="0.2">
      <c r="B410" s="24"/>
      <c r="C410" s="24"/>
      <c r="F410" s="24"/>
      <c r="G410" s="80"/>
      <c r="J410" s="24"/>
      <c r="K410" s="36"/>
      <c r="O410" s="24"/>
      <c r="S410" s="24"/>
      <c r="T410" s="36"/>
      <c r="W410" s="80"/>
      <c r="AB410" s="24"/>
      <c r="AC410" s="24"/>
    </row>
    <row r="411" spans="2:29" ht="15.75" customHeight="1" x14ac:dyDescent="0.2">
      <c r="B411" s="24"/>
      <c r="C411" s="24"/>
      <c r="F411" s="24"/>
      <c r="G411" s="80"/>
      <c r="J411" s="24"/>
      <c r="K411" s="36"/>
      <c r="O411" s="24"/>
      <c r="S411" s="24"/>
      <c r="T411" s="36"/>
      <c r="W411" s="80"/>
      <c r="AB411" s="24"/>
      <c r="AC411" s="24"/>
    </row>
    <row r="412" spans="2:29" ht="15.75" customHeight="1" x14ac:dyDescent="0.2">
      <c r="B412" s="24"/>
      <c r="C412" s="24"/>
      <c r="F412" s="24"/>
      <c r="G412" s="80"/>
      <c r="J412" s="24"/>
      <c r="K412" s="36"/>
      <c r="O412" s="24"/>
      <c r="S412" s="24"/>
      <c r="T412" s="36"/>
      <c r="W412" s="80"/>
      <c r="AB412" s="24"/>
      <c r="AC412" s="24"/>
    </row>
    <row r="413" spans="2:29" ht="15.75" customHeight="1" x14ac:dyDescent="0.2">
      <c r="B413" s="24"/>
      <c r="C413" s="24"/>
      <c r="F413" s="24"/>
      <c r="G413" s="80"/>
      <c r="J413" s="24"/>
      <c r="K413" s="36"/>
      <c r="O413" s="24"/>
      <c r="S413" s="24"/>
      <c r="T413" s="36"/>
      <c r="W413" s="80"/>
      <c r="AB413" s="24"/>
      <c r="AC413" s="24"/>
    </row>
    <row r="414" spans="2:29" ht="15.75" customHeight="1" x14ac:dyDescent="0.2">
      <c r="B414" s="24"/>
      <c r="C414" s="24"/>
      <c r="F414" s="24"/>
      <c r="G414" s="80"/>
      <c r="J414" s="24"/>
      <c r="K414" s="36"/>
      <c r="O414" s="24"/>
      <c r="S414" s="24"/>
      <c r="T414" s="36"/>
      <c r="W414" s="80"/>
      <c r="AB414" s="24"/>
      <c r="AC414" s="24"/>
    </row>
    <row r="415" spans="2:29" ht="15.75" customHeight="1" x14ac:dyDescent="0.2">
      <c r="B415" s="24"/>
      <c r="C415" s="24"/>
      <c r="F415" s="24"/>
      <c r="G415" s="80"/>
      <c r="J415" s="24"/>
      <c r="K415" s="36"/>
      <c r="O415" s="24"/>
      <c r="S415" s="24"/>
      <c r="T415" s="36"/>
      <c r="W415" s="80"/>
      <c r="AB415" s="24"/>
      <c r="AC415" s="24"/>
    </row>
    <row r="416" spans="2:29" ht="15.75" customHeight="1" x14ac:dyDescent="0.2">
      <c r="B416" s="24"/>
      <c r="C416" s="24"/>
      <c r="F416" s="24"/>
      <c r="G416" s="80"/>
      <c r="J416" s="24"/>
      <c r="K416" s="36"/>
      <c r="O416" s="24"/>
      <c r="S416" s="24"/>
      <c r="T416" s="36"/>
      <c r="W416" s="80"/>
      <c r="AB416" s="24"/>
      <c r="AC416" s="24"/>
    </row>
    <row r="417" spans="2:29" ht="15.75" customHeight="1" x14ac:dyDescent="0.2">
      <c r="B417" s="24"/>
      <c r="C417" s="24"/>
      <c r="F417" s="24"/>
      <c r="G417" s="80"/>
      <c r="J417" s="24"/>
      <c r="K417" s="36"/>
      <c r="O417" s="24"/>
      <c r="S417" s="24"/>
      <c r="T417" s="36"/>
      <c r="W417" s="80"/>
      <c r="AB417" s="24"/>
      <c r="AC417" s="24"/>
    </row>
    <row r="418" spans="2:29" ht="15.75" customHeight="1" x14ac:dyDescent="0.2">
      <c r="B418" s="24"/>
      <c r="C418" s="24"/>
      <c r="F418" s="24"/>
      <c r="G418" s="80"/>
      <c r="J418" s="24"/>
      <c r="K418" s="36"/>
      <c r="O418" s="24"/>
      <c r="S418" s="24"/>
      <c r="T418" s="36"/>
      <c r="W418" s="80"/>
      <c r="AB418" s="24"/>
      <c r="AC418" s="24"/>
    </row>
    <row r="419" spans="2:29" ht="15.75" customHeight="1" x14ac:dyDescent="0.2">
      <c r="B419" s="24"/>
      <c r="C419" s="24"/>
      <c r="F419" s="24"/>
      <c r="G419" s="80"/>
      <c r="J419" s="24"/>
      <c r="K419" s="36"/>
      <c r="O419" s="24"/>
      <c r="S419" s="24"/>
      <c r="T419" s="36"/>
      <c r="W419" s="80"/>
      <c r="AB419" s="24"/>
      <c r="AC419" s="24"/>
    </row>
    <row r="420" spans="2:29" ht="15.75" customHeight="1" x14ac:dyDescent="0.2">
      <c r="B420" s="24"/>
      <c r="C420" s="24"/>
      <c r="F420" s="24"/>
      <c r="G420" s="80"/>
      <c r="J420" s="24"/>
      <c r="K420" s="36"/>
      <c r="O420" s="24"/>
      <c r="S420" s="24"/>
      <c r="T420" s="36"/>
      <c r="W420" s="80"/>
      <c r="AB420" s="24"/>
      <c r="AC420" s="24"/>
    </row>
    <row r="421" spans="2:29" ht="15.75" customHeight="1" x14ac:dyDescent="0.2">
      <c r="B421" s="24"/>
      <c r="C421" s="24"/>
      <c r="F421" s="24"/>
      <c r="G421" s="80"/>
      <c r="J421" s="24"/>
      <c r="K421" s="36"/>
      <c r="O421" s="24"/>
      <c r="S421" s="24"/>
      <c r="T421" s="36"/>
      <c r="W421" s="80"/>
      <c r="AB421" s="24"/>
      <c r="AC421" s="24"/>
    </row>
    <row r="422" spans="2:29" ht="15.75" customHeight="1" x14ac:dyDescent="0.2">
      <c r="B422" s="24"/>
      <c r="C422" s="24"/>
      <c r="F422" s="24"/>
      <c r="G422" s="80"/>
      <c r="J422" s="24"/>
      <c r="K422" s="36"/>
      <c r="O422" s="24"/>
      <c r="S422" s="24"/>
      <c r="T422" s="36"/>
      <c r="W422" s="80"/>
      <c r="AB422" s="24"/>
      <c r="AC422" s="24"/>
    </row>
    <row r="423" spans="2:29" ht="15.75" customHeight="1" x14ac:dyDescent="0.2">
      <c r="B423" s="24"/>
      <c r="C423" s="24"/>
      <c r="F423" s="24"/>
      <c r="G423" s="80"/>
      <c r="J423" s="24"/>
      <c r="K423" s="36"/>
      <c r="O423" s="24"/>
      <c r="S423" s="24"/>
      <c r="T423" s="36"/>
      <c r="W423" s="80"/>
      <c r="AB423" s="24"/>
      <c r="AC423" s="24"/>
    </row>
    <row r="424" spans="2:29" ht="15.75" customHeight="1" x14ac:dyDescent="0.2">
      <c r="B424" s="24"/>
      <c r="C424" s="24"/>
      <c r="F424" s="24"/>
      <c r="G424" s="80"/>
      <c r="J424" s="24"/>
      <c r="K424" s="36"/>
      <c r="O424" s="24"/>
      <c r="S424" s="24"/>
      <c r="T424" s="36"/>
      <c r="W424" s="80"/>
      <c r="AB424" s="24"/>
      <c r="AC424" s="24"/>
    </row>
    <row r="425" spans="2:29" ht="15.75" customHeight="1" x14ac:dyDescent="0.2">
      <c r="B425" s="24"/>
      <c r="C425" s="24"/>
      <c r="F425" s="24"/>
      <c r="G425" s="80"/>
      <c r="J425" s="24"/>
      <c r="K425" s="36"/>
      <c r="O425" s="24"/>
      <c r="S425" s="24"/>
      <c r="T425" s="36"/>
      <c r="W425" s="80"/>
      <c r="AB425" s="24"/>
      <c r="AC425" s="24"/>
    </row>
    <row r="426" spans="2:29" ht="15.75" customHeight="1" x14ac:dyDescent="0.2">
      <c r="B426" s="24"/>
      <c r="C426" s="24"/>
      <c r="F426" s="24"/>
      <c r="G426" s="80"/>
      <c r="J426" s="24"/>
      <c r="K426" s="36"/>
      <c r="O426" s="24"/>
      <c r="S426" s="24"/>
      <c r="T426" s="36"/>
      <c r="W426" s="80"/>
      <c r="AB426" s="24"/>
      <c r="AC426" s="24"/>
    </row>
    <row r="427" spans="2:29" ht="15.75" customHeight="1" x14ac:dyDescent="0.2">
      <c r="B427" s="24"/>
      <c r="C427" s="24"/>
      <c r="F427" s="24"/>
      <c r="G427" s="80"/>
      <c r="J427" s="24"/>
      <c r="K427" s="36"/>
      <c r="O427" s="24"/>
      <c r="S427" s="24"/>
      <c r="T427" s="36"/>
      <c r="W427" s="80"/>
      <c r="AB427" s="24"/>
      <c r="AC427" s="24"/>
    </row>
    <row r="428" spans="2:29" ht="15.75" customHeight="1" x14ac:dyDescent="0.2">
      <c r="B428" s="24"/>
      <c r="C428" s="24"/>
      <c r="F428" s="24"/>
      <c r="G428" s="80"/>
      <c r="J428" s="24"/>
      <c r="K428" s="36"/>
      <c r="O428" s="24"/>
      <c r="S428" s="24"/>
      <c r="T428" s="36"/>
      <c r="W428" s="80"/>
      <c r="AB428" s="24"/>
      <c r="AC428" s="24"/>
    </row>
    <row r="429" spans="2:29" ht="15.75" customHeight="1" x14ac:dyDescent="0.2">
      <c r="B429" s="24"/>
      <c r="C429" s="24"/>
      <c r="F429" s="24"/>
      <c r="G429" s="80"/>
      <c r="J429" s="24"/>
      <c r="K429" s="36"/>
      <c r="O429" s="24"/>
      <c r="S429" s="24"/>
      <c r="T429" s="36"/>
      <c r="W429" s="80"/>
      <c r="AB429" s="24"/>
      <c r="AC429" s="24"/>
    </row>
    <row r="430" spans="2:29" ht="15.75" customHeight="1" x14ac:dyDescent="0.2">
      <c r="B430" s="24"/>
      <c r="C430" s="24"/>
      <c r="F430" s="24"/>
      <c r="G430" s="80"/>
      <c r="J430" s="24"/>
      <c r="K430" s="36"/>
      <c r="O430" s="24"/>
      <c r="S430" s="24"/>
      <c r="T430" s="36"/>
      <c r="W430" s="80"/>
      <c r="AB430" s="24"/>
      <c r="AC430" s="24"/>
    </row>
    <row r="431" spans="2:29" ht="15.75" customHeight="1" x14ac:dyDescent="0.2">
      <c r="B431" s="24"/>
      <c r="C431" s="24"/>
      <c r="F431" s="24"/>
      <c r="G431" s="80"/>
      <c r="J431" s="24"/>
      <c r="K431" s="36"/>
      <c r="O431" s="24"/>
      <c r="S431" s="24"/>
      <c r="T431" s="36"/>
      <c r="W431" s="80"/>
      <c r="AB431" s="24"/>
      <c r="AC431" s="24"/>
    </row>
    <row r="432" spans="2:29" ht="15.75" customHeight="1" x14ac:dyDescent="0.2">
      <c r="B432" s="24"/>
      <c r="C432" s="24"/>
      <c r="F432" s="24"/>
      <c r="G432" s="80"/>
      <c r="J432" s="24"/>
      <c r="K432" s="36"/>
      <c r="O432" s="24"/>
      <c r="S432" s="24"/>
      <c r="T432" s="36"/>
      <c r="W432" s="80"/>
      <c r="AB432" s="24"/>
      <c r="AC432" s="24"/>
    </row>
    <row r="433" spans="2:29" ht="15.75" customHeight="1" x14ac:dyDescent="0.2">
      <c r="B433" s="24"/>
      <c r="C433" s="24"/>
      <c r="F433" s="24"/>
      <c r="G433" s="80"/>
      <c r="J433" s="24"/>
      <c r="K433" s="36"/>
      <c r="O433" s="24"/>
      <c r="S433" s="24"/>
      <c r="T433" s="36"/>
      <c r="W433" s="80"/>
      <c r="AB433" s="24"/>
      <c r="AC433" s="24"/>
    </row>
    <row r="434" spans="2:29" ht="15.75" customHeight="1" x14ac:dyDescent="0.2">
      <c r="B434" s="24"/>
      <c r="C434" s="24"/>
      <c r="F434" s="24"/>
      <c r="G434" s="80"/>
      <c r="J434" s="24"/>
      <c r="K434" s="36"/>
      <c r="O434" s="24"/>
      <c r="S434" s="24"/>
      <c r="T434" s="36"/>
      <c r="W434" s="80"/>
      <c r="AB434" s="24"/>
      <c r="AC434" s="24"/>
    </row>
    <row r="435" spans="2:29" ht="15.75" customHeight="1" x14ac:dyDescent="0.2">
      <c r="B435" s="24"/>
      <c r="C435" s="24"/>
      <c r="F435" s="24"/>
      <c r="G435" s="80"/>
      <c r="J435" s="24"/>
      <c r="K435" s="36"/>
      <c r="O435" s="24"/>
      <c r="S435" s="24"/>
      <c r="T435" s="36"/>
      <c r="W435" s="80"/>
      <c r="AB435" s="24"/>
      <c r="AC435" s="24"/>
    </row>
    <row r="436" spans="2:29" ht="15.75" customHeight="1" x14ac:dyDescent="0.2">
      <c r="B436" s="24"/>
      <c r="C436" s="24"/>
      <c r="F436" s="24"/>
      <c r="G436" s="80"/>
      <c r="J436" s="24"/>
      <c r="K436" s="36"/>
      <c r="O436" s="24"/>
      <c r="S436" s="24"/>
      <c r="T436" s="36"/>
      <c r="W436" s="80"/>
      <c r="AB436" s="24"/>
      <c r="AC436" s="24"/>
    </row>
    <row r="437" spans="2:29" ht="15.75" customHeight="1" x14ac:dyDescent="0.2">
      <c r="B437" s="24"/>
      <c r="C437" s="24"/>
      <c r="F437" s="24"/>
      <c r="G437" s="80"/>
      <c r="J437" s="24"/>
      <c r="K437" s="36"/>
      <c r="O437" s="24"/>
      <c r="S437" s="24"/>
      <c r="T437" s="36"/>
      <c r="W437" s="80"/>
      <c r="AB437" s="24"/>
      <c r="AC437" s="24"/>
    </row>
    <row r="438" spans="2:29" ht="15.75" customHeight="1" x14ac:dyDescent="0.2">
      <c r="B438" s="24"/>
      <c r="C438" s="24"/>
      <c r="F438" s="24"/>
      <c r="G438" s="80"/>
      <c r="J438" s="24"/>
      <c r="K438" s="36"/>
      <c r="O438" s="24"/>
      <c r="S438" s="24"/>
      <c r="T438" s="36"/>
      <c r="W438" s="80"/>
      <c r="AB438" s="24"/>
      <c r="AC438" s="24"/>
    </row>
    <row r="439" spans="2:29" ht="15.75" customHeight="1" x14ac:dyDescent="0.2">
      <c r="B439" s="24"/>
      <c r="C439" s="24"/>
      <c r="F439" s="24"/>
      <c r="G439" s="80"/>
      <c r="J439" s="24"/>
      <c r="K439" s="36"/>
      <c r="O439" s="24"/>
      <c r="S439" s="24"/>
      <c r="T439" s="36"/>
      <c r="W439" s="80"/>
      <c r="AB439" s="24"/>
      <c r="AC439" s="24"/>
    </row>
    <row r="440" spans="2:29" ht="15.75" customHeight="1" x14ac:dyDescent="0.2">
      <c r="B440" s="24"/>
      <c r="C440" s="24"/>
      <c r="F440" s="24"/>
      <c r="G440" s="80"/>
      <c r="J440" s="24"/>
      <c r="K440" s="36"/>
      <c r="O440" s="24"/>
      <c r="S440" s="24"/>
      <c r="T440" s="36"/>
      <c r="W440" s="80"/>
      <c r="AB440" s="24"/>
      <c r="AC440" s="24"/>
    </row>
    <row r="441" spans="2:29" ht="15.75" customHeight="1" x14ac:dyDescent="0.2">
      <c r="B441" s="24"/>
      <c r="C441" s="24"/>
      <c r="F441" s="24"/>
      <c r="G441" s="80"/>
      <c r="J441" s="24"/>
      <c r="K441" s="36"/>
      <c r="O441" s="24"/>
      <c r="S441" s="24"/>
      <c r="T441" s="36"/>
      <c r="W441" s="80"/>
      <c r="AB441" s="24"/>
      <c r="AC441" s="24"/>
    </row>
    <row r="442" spans="2:29" ht="15.75" customHeight="1" x14ac:dyDescent="0.2">
      <c r="B442" s="24"/>
      <c r="C442" s="24"/>
      <c r="F442" s="24"/>
      <c r="G442" s="80"/>
      <c r="J442" s="24"/>
      <c r="K442" s="36"/>
      <c r="O442" s="24"/>
      <c r="S442" s="24"/>
      <c r="T442" s="36"/>
      <c r="W442" s="80"/>
      <c r="AB442" s="24"/>
      <c r="AC442" s="24"/>
    </row>
    <row r="443" spans="2:29" ht="15.75" customHeight="1" x14ac:dyDescent="0.2">
      <c r="B443" s="24"/>
      <c r="C443" s="24"/>
      <c r="F443" s="24"/>
      <c r="G443" s="80"/>
      <c r="J443" s="24"/>
      <c r="K443" s="36"/>
      <c r="O443" s="24"/>
      <c r="S443" s="24"/>
      <c r="T443" s="36"/>
      <c r="W443" s="80"/>
      <c r="AB443" s="24"/>
      <c r="AC443" s="24"/>
    </row>
    <row r="444" spans="2:29" ht="15.75" customHeight="1" x14ac:dyDescent="0.2">
      <c r="B444" s="24"/>
      <c r="C444" s="24"/>
      <c r="F444" s="24"/>
      <c r="G444" s="80"/>
      <c r="J444" s="24"/>
      <c r="K444" s="36"/>
      <c r="O444" s="24"/>
      <c r="S444" s="24"/>
      <c r="T444" s="36"/>
      <c r="W444" s="80"/>
      <c r="AB444" s="24"/>
      <c r="AC444" s="24"/>
    </row>
    <row r="445" spans="2:29" ht="15.75" customHeight="1" x14ac:dyDescent="0.2">
      <c r="B445" s="24"/>
      <c r="C445" s="24"/>
      <c r="F445" s="24"/>
      <c r="G445" s="80"/>
      <c r="J445" s="24"/>
      <c r="K445" s="36"/>
      <c r="O445" s="24"/>
      <c r="S445" s="24"/>
      <c r="T445" s="36"/>
      <c r="W445" s="80"/>
      <c r="AB445" s="24"/>
      <c r="AC445" s="24"/>
    </row>
    <row r="446" spans="2:29" ht="15.75" customHeight="1" x14ac:dyDescent="0.2">
      <c r="B446" s="24"/>
      <c r="C446" s="24"/>
      <c r="F446" s="24"/>
      <c r="G446" s="80"/>
      <c r="J446" s="24"/>
      <c r="K446" s="36"/>
      <c r="O446" s="24"/>
      <c r="S446" s="24"/>
      <c r="T446" s="36"/>
      <c r="W446" s="80"/>
      <c r="AB446" s="24"/>
      <c r="AC446" s="24"/>
    </row>
    <row r="447" spans="2:29" ht="15.75" customHeight="1" x14ac:dyDescent="0.2">
      <c r="B447" s="24"/>
      <c r="C447" s="24"/>
      <c r="F447" s="24"/>
      <c r="G447" s="80"/>
      <c r="J447" s="24"/>
      <c r="K447" s="36"/>
      <c r="O447" s="24"/>
      <c r="S447" s="24"/>
      <c r="T447" s="36"/>
      <c r="W447" s="80"/>
      <c r="AB447" s="24"/>
      <c r="AC447" s="24"/>
    </row>
    <row r="448" spans="2:29" ht="15.75" customHeight="1" x14ac:dyDescent="0.2">
      <c r="B448" s="24"/>
      <c r="C448" s="24"/>
      <c r="F448" s="24"/>
      <c r="G448" s="80"/>
      <c r="J448" s="24"/>
      <c r="K448" s="36"/>
      <c r="O448" s="24"/>
      <c r="S448" s="24"/>
      <c r="T448" s="36"/>
      <c r="W448" s="80"/>
      <c r="AB448" s="24"/>
      <c r="AC448" s="24"/>
    </row>
    <row r="449" spans="2:29" ht="15.75" customHeight="1" x14ac:dyDescent="0.2">
      <c r="B449" s="24"/>
      <c r="C449" s="24"/>
      <c r="F449" s="24"/>
      <c r="G449" s="80"/>
      <c r="J449" s="24"/>
      <c r="K449" s="36"/>
      <c r="O449" s="24"/>
      <c r="S449" s="24"/>
      <c r="T449" s="36"/>
      <c r="W449" s="80"/>
      <c r="AB449" s="24"/>
      <c r="AC449" s="24"/>
    </row>
    <row r="450" spans="2:29" ht="15.75" customHeight="1" x14ac:dyDescent="0.2">
      <c r="B450" s="24"/>
      <c r="C450" s="24"/>
      <c r="F450" s="24"/>
      <c r="G450" s="80"/>
      <c r="J450" s="24"/>
      <c r="K450" s="36"/>
      <c r="O450" s="24"/>
      <c r="S450" s="24"/>
      <c r="T450" s="36"/>
      <c r="W450" s="80"/>
      <c r="AB450" s="24"/>
      <c r="AC450" s="24"/>
    </row>
    <row r="451" spans="2:29" ht="15.75" customHeight="1" x14ac:dyDescent="0.2">
      <c r="B451" s="24"/>
      <c r="C451" s="24"/>
      <c r="F451" s="24"/>
      <c r="G451" s="80"/>
      <c r="J451" s="24"/>
      <c r="K451" s="36"/>
      <c r="O451" s="24"/>
      <c r="S451" s="24"/>
      <c r="T451" s="36"/>
      <c r="W451" s="80"/>
      <c r="AB451" s="24"/>
      <c r="AC451" s="24"/>
    </row>
    <row r="452" spans="2:29" ht="15.75" customHeight="1" x14ac:dyDescent="0.2">
      <c r="B452" s="24"/>
      <c r="C452" s="24"/>
      <c r="F452" s="24"/>
      <c r="G452" s="80"/>
      <c r="J452" s="24"/>
      <c r="K452" s="36"/>
      <c r="O452" s="24"/>
      <c r="S452" s="24"/>
      <c r="T452" s="36"/>
      <c r="W452" s="80"/>
      <c r="AB452" s="24"/>
      <c r="AC452" s="24"/>
    </row>
    <row r="453" spans="2:29" ht="15.75" customHeight="1" x14ac:dyDescent="0.2">
      <c r="B453" s="24"/>
      <c r="C453" s="24"/>
      <c r="F453" s="24"/>
      <c r="G453" s="80"/>
      <c r="J453" s="24"/>
      <c r="K453" s="36"/>
      <c r="O453" s="24"/>
      <c r="S453" s="24"/>
      <c r="T453" s="36"/>
      <c r="W453" s="80"/>
      <c r="AB453" s="24"/>
      <c r="AC453" s="24"/>
    </row>
    <row r="454" spans="2:29" ht="15.75" customHeight="1" x14ac:dyDescent="0.2">
      <c r="B454" s="24"/>
      <c r="C454" s="24"/>
      <c r="F454" s="24"/>
      <c r="G454" s="80"/>
      <c r="J454" s="24"/>
      <c r="K454" s="36"/>
      <c r="O454" s="24"/>
      <c r="S454" s="24"/>
      <c r="T454" s="36"/>
      <c r="W454" s="80"/>
      <c r="AB454" s="24"/>
      <c r="AC454" s="24"/>
    </row>
    <row r="455" spans="2:29" ht="15.75" customHeight="1" x14ac:dyDescent="0.2">
      <c r="B455" s="24"/>
      <c r="C455" s="24"/>
      <c r="F455" s="24"/>
      <c r="G455" s="80"/>
      <c r="J455" s="24"/>
      <c r="K455" s="36"/>
      <c r="O455" s="24"/>
      <c r="S455" s="24"/>
      <c r="T455" s="36"/>
      <c r="W455" s="80"/>
      <c r="AB455" s="24"/>
      <c r="AC455" s="24"/>
    </row>
    <row r="456" spans="2:29" ht="15.75" customHeight="1" x14ac:dyDescent="0.2">
      <c r="B456" s="24"/>
      <c r="C456" s="24"/>
      <c r="F456" s="24"/>
      <c r="G456" s="80"/>
      <c r="J456" s="24"/>
      <c r="K456" s="36"/>
      <c r="O456" s="24"/>
      <c r="S456" s="24"/>
      <c r="T456" s="36"/>
      <c r="W456" s="80"/>
      <c r="AB456" s="24"/>
      <c r="AC456" s="24"/>
    </row>
    <row r="457" spans="2:29" ht="15.75" customHeight="1" x14ac:dyDescent="0.2">
      <c r="B457" s="24"/>
      <c r="C457" s="24"/>
      <c r="F457" s="24"/>
      <c r="G457" s="80"/>
      <c r="J457" s="24"/>
      <c r="K457" s="36"/>
      <c r="O457" s="24"/>
      <c r="S457" s="24"/>
      <c r="T457" s="36"/>
      <c r="W457" s="80"/>
      <c r="AB457" s="24"/>
      <c r="AC457" s="24"/>
    </row>
    <row r="458" spans="2:29" ht="15.75" customHeight="1" x14ac:dyDescent="0.2">
      <c r="B458" s="24"/>
      <c r="C458" s="24"/>
      <c r="F458" s="24"/>
      <c r="G458" s="80"/>
      <c r="J458" s="24"/>
      <c r="K458" s="36"/>
      <c r="O458" s="24"/>
      <c r="S458" s="24"/>
      <c r="T458" s="36"/>
      <c r="W458" s="80"/>
      <c r="AB458" s="24"/>
      <c r="AC458" s="24"/>
    </row>
    <row r="459" spans="2:29" ht="15.75" customHeight="1" x14ac:dyDescent="0.2">
      <c r="B459" s="24"/>
      <c r="C459" s="24"/>
      <c r="F459" s="24"/>
      <c r="G459" s="80"/>
      <c r="J459" s="24"/>
      <c r="K459" s="36"/>
      <c r="O459" s="24"/>
      <c r="S459" s="24"/>
      <c r="T459" s="36"/>
      <c r="W459" s="80"/>
      <c r="AB459" s="24"/>
      <c r="AC459" s="24"/>
    </row>
    <row r="460" spans="2:29" ht="15.75" customHeight="1" x14ac:dyDescent="0.2">
      <c r="B460" s="24"/>
      <c r="C460" s="24"/>
      <c r="F460" s="24"/>
      <c r="G460" s="80"/>
      <c r="J460" s="24"/>
      <c r="K460" s="36"/>
      <c r="O460" s="24"/>
      <c r="S460" s="24"/>
      <c r="T460" s="36"/>
      <c r="W460" s="80"/>
      <c r="AB460" s="24"/>
      <c r="AC460" s="24"/>
    </row>
    <row r="461" spans="2:29" ht="15.75" customHeight="1" x14ac:dyDescent="0.2">
      <c r="B461" s="24"/>
      <c r="C461" s="24"/>
      <c r="F461" s="24"/>
      <c r="G461" s="80"/>
      <c r="J461" s="24"/>
      <c r="K461" s="36"/>
      <c r="O461" s="24"/>
      <c r="S461" s="24"/>
      <c r="T461" s="36"/>
      <c r="W461" s="80"/>
      <c r="AB461" s="24"/>
      <c r="AC461" s="24"/>
    </row>
    <row r="462" spans="2:29" ht="15.75" customHeight="1" x14ac:dyDescent="0.2">
      <c r="B462" s="24"/>
      <c r="C462" s="24"/>
      <c r="F462" s="24"/>
      <c r="G462" s="80"/>
      <c r="J462" s="24"/>
      <c r="K462" s="36"/>
      <c r="O462" s="24"/>
      <c r="S462" s="24"/>
      <c r="T462" s="36"/>
      <c r="W462" s="80"/>
      <c r="AB462" s="24"/>
      <c r="AC462" s="24"/>
    </row>
    <row r="463" spans="2:29" ht="15.75" customHeight="1" x14ac:dyDescent="0.2">
      <c r="B463" s="24"/>
      <c r="C463" s="24"/>
      <c r="F463" s="24"/>
      <c r="G463" s="80"/>
      <c r="J463" s="24"/>
      <c r="K463" s="36"/>
      <c r="O463" s="24"/>
      <c r="S463" s="24"/>
      <c r="T463" s="36"/>
      <c r="W463" s="80"/>
      <c r="AB463" s="24"/>
      <c r="AC463" s="24"/>
    </row>
    <row r="464" spans="2:29" ht="15.75" customHeight="1" x14ac:dyDescent="0.2">
      <c r="B464" s="24"/>
      <c r="C464" s="24"/>
      <c r="F464" s="24"/>
      <c r="G464" s="80"/>
      <c r="J464" s="24"/>
      <c r="K464" s="36"/>
      <c r="O464" s="24"/>
      <c r="S464" s="24"/>
      <c r="T464" s="36"/>
      <c r="W464" s="80"/>
      <c r="AB464" s="24"/>
      <c r="AC464" s="24"/>
    </row>
    <row r="465" spans="2:29" ht="15.75" customHeight="1" x14ac:dyDescent="0.2">
      <c r="B465" s="24"/>
      <c r="C465" s="24"/>
      <c r="F465" s="24"/>
      <c r="G465" s="80"/>
      <c r="J465" s="24"/>
      <c r="K465" s="36"/>
      <c r="O465" s="24"/>
      <c r="S465" s="24"/>
      <c r="T465" s="36"/>
      <c r="W465" s="80"/>
      <c r="AB465" s="24"/>
      <c r="AC465" s="24"/>
    </row>
    <row r="466" spans="2:29" ht="15.75" customHeight="1" x14ac:dyDescent="0.2">
      <c r="B466" s="24"/>
      <c r="C466" s="24"/>
      <c r="F466" s="24"/>
      <c r="G466" s="80"/>
      <c r="J466" s="24"/>
      <c r="K466" s="36"/>
      <c r="O466" s="24"/>
      <c r="S466" s="24"/>
      <c r="T466" s="36"/>
      <c r="W466" s="80"/>
      <c r="AB466" s="24"/>
      <c r="AC466" s="24"/>
    </row>
    <row r="467" spans="2:29" ht="15.75" customHeight="1" x14ac:dyDescent="0.2">
      <c r="B467" s="24"/>
      <c r="C467" s="24"/>
      <c r="F467" s="24"/>
      <c r="G467" s="80"/>
      <c r="J467" s="24"/>
      <c r="K467" s="36"/>
      <c r="O467" s="24"/>
      <c r="S467" s="24"/>
      <c r="T467" s="36"/>
      <c r="W467" s="80"/>
      <c r="AB467" s="24"/>
      <c r="AC467" s="24"/>
    </row>
    <row r="468" spans="2:29" ht="15.75" customHeight="1" x14ac:dyDescent="0.2">
      <c r="B468" s="24"/>
      <c r="C468" s="24"/>
      <c r="F468" s="24"/>
      <c r="G468" s="80"/>
      <c r="J468" s="24"/>
      <c r="K468" s="36"/>
      <c r="O468" s="24"/>
      <c r="S468" s="24"/>
      <c r="T468" s="36"/>
      <c r="W468" s="80"/>
      <c r="AB468" s="24"/>
      <c r="AC468" s="24"/>
    </row>
    <row r="469" spans="2:29" ht="15.75" customHeight="1" x14ac:dyDescent="0.2">
      <c r="B469" s="24"/>
      <c r="C469" s="24"/>
      <c r="F469" s="24"/>
      <c r="G469" s="80"/>
      <c r="J469" s="24"/>
      <c r="K469" s="36"/>
      <c r="O469" s="24"/>
      <c r="S469" s="24"/>
      <c r="T469" s="36"/>
      <c r="W469" s="80"/>
      <c r="AB469" s="24"/>
      <c r="AC469" s="24"/>
    </row>
    <row r="470" spans="2:29" ht="15.75" customHeight="1" x14ac:dyDescent="0.2">
      <c r="B470" s="24"/>
      <c r="C470" s="24"/>
      <c r="F470" s="24"/>
      <c r="G470" s="80"/>
      <c r="J470" s="24"/>
      <c r="K470" s="36"/>
      <c r="O470" s="24"/>
      <c r="S470" s="24"/>
      <c r="T470" s="36"/>
      <c r="W470" s="80"/>
      <c r="AB470" s="24"/>
      <c r="AC470" s="24"/>
    </row>
    <row r="471" spans="2:29" ht="15.75" customHeight="1" x14ac:dyDescent="0.2">
      <c r="B471" s="24"/>
      <c r="C471" s="24"/>
      <c r="F471" s="24"/>
      <c r="G471" s="80"/>
      <c r="J471" s="24"/>
      <c r="K471" s="36"/>
      <c r="O471" s="24"/>
      <c r="S471" s="24"/>
      <c r="T471" s="36"/>
      <c r="W471" s="80"/>
      <c r="AB471" s="24"/>
      <c r="AC471" s="24"/>
    </row>
    <row r="472" spans="2:29" ht="15.75" customHeight="1" x14ac:dyDescent="0.2">
      <c r="B472" s="24"/>
      <c r="C472" s="24"/>
      <c r="F472" s="24"/>
      <c r="G472" s="80"/>
      <c r="J472" s="24"/>
      <c r="K472" s="36"/>
      <c r="O472" s="24"/>
      <c r="S472" s="24"/>
      <c r="T472" s="36"/>
      <c r="W472" s="80"/>
      <c r="AB472" s="24"/>
      <c r="AC472" s="24"/>
    </row>
    <row r="473" spans="2:29" ht="15.75" customHeight="1" x14ac:dyDescent="0.2">
      <c r="B473" s="24"/>
      <c r="C473" s="24"/>
      <c r="F473" s="24"/>
      <c r="G473" s="80"/>
      <c r="J473" s="24"/>
      <c r="K473" s="36"/>
      <c r="O473" s="24"/>
      <c r="S473" s="24"/>
      <c r="T473" s="36"/>
      <c r="W473" s="80"/>
      <c r="AB473" s="24"/>
      <c r="AC473" s="24"/>
    </row>
    <row r="474" spans="2:29" ht="15.75" customHeight="1" x14ac:dyDescent="0.2">
      <c r="B474" s="24"/>
      <c r="C474" s="24"/>
      <c r="F474" s="24"/>
      <c r="G474" s="80"/>
      <c r="J474" s="24"/>
      <c r="K474" s="36"/>
      <c r="O474" s="24"/>
      <c r="S474" s="24"/>
      <c r="T474" s="36"/>
      <c r="W474" s="80"/>
      <c r="AB474" s="24"/>
      <c r="AC474" s="24"/>
    </row>
    <row r="475" spans="2:29" ht="15.75" customHeight="1" x14ac:dyDescent="0.2">
      <c r="B475" s="24"/>
      <c r="C475" s="24"/>
      <c r="F475" s="24"/>
      <c r="G475" s="80"/>
      <c r="J475" s="24"/>
      <c r="K475" s="36"/>
      <c r="O475" s="24"/>
      <c r="S475" s="24"/>
      <c r="T475" s="36"/>
      <c r="W475" s="80"/>
      <c r="AB475" s="24"/>
      <c r="AC475" s="24"/>
    </row>
    <row r="476" spans="2:29" ht="15.75" customHeight="1" x14ac:dyDescent="0.2">
      <c r="B476" s="24"/>
      <c r="C476" s="24"/>
      <c r="F476" s="24"/>
      <c r="G476" s="80"/>
      <c r="J476" s="24"/>
      <c r="K476" s="36"/>
      <c r="O476" s="24"/>
      <c r="S476" s="24"/>
      <c r="T476" s="36"/>
      <c r="W476" s="80"/>
      <c r="AB476" s="24"/>
      <c r="AC476" s="24"/>
    </row>
    <row r="477" spans="2:29" ht="15.75" customHeight="1" x14ac:dyDescent="0.2">
      <c r="B477" s="24"/>
      <c r="C477" s="24"/>
      <c r="F477" s="24"/>
      <c r="G477" s="80"/>
      <c r="J477" s="24"/>
      <c r="K477" s="36"/>
      <c r="O477" s="24"/>
      <c r="S477" s="24"/>
      <c r="T477" s="36"/>
      <c r="W477" s="80"/>
      <c r="AB477" s="24"/>
      <c r="AC477" s="24"/>
    </row>
    <row r="478" spans="2:29" ht="15.75" customHeight="1" x14ac:dyDescent="0.2">
      <c r="B478" s="24"/>
      <c r="C478" s="24"/>
      <c r="F478" s="24"/>
      <c r="G478" s="80"/>
      <c r="J478" s="24"/>
      <c r="K478" s="36"/>
      <c r="O478" s="24"/>
      <c r="S478" s="24"/>
      <c r="T478" s="36"/>
      <c r="W478" s="80"/>
      <c r="AB478" s="24"/>
      <c r="AC478" s="24"/>
    </row>
    <row r="479" spans="2:29" ht="15.75" customHeight="1" x14ac:dyDescent="0.2">
      <c r="B479" s="24"/>
      <c r="C479" s="24"/>
      <c r="F479" s="24"/>
      <c r="G479" s="80"/>
      <c r="J479" s="24"/>
      <c r="K479" s="36"/>
      <c r="O479" s="24"/>
      <c r="S479" s="24"/>
      <c r="T479" s="36"/>
      <c r="W479" s="80"/>
      <c r="AB479" s="24"/>
      <c r="AC479" s="24"/>
    </row>
    <row r="480" spans="2:29" ht="15.75" customHeight="1" x14ac:dyDescent="0.2">
      <c r="B480" s="24"/>
      <c r="C480" s="24"/>
      <c r="F480" s="24"/>
      <c r="G480" s="80"/>
      <c r="J480" s="24"/>
      <c r="K480" s="36"/>
      <c r="O480" s="24"/>
      <c r="S480" s="24"/>
      <c r="T480" s="36"/>
      <c r="W480" s="80"/>
      <c r="AB480" s="24"/>
      <c r="AC480" s="24"/>
    </row>
    <row r="481" spans="2:29" ht="15.75" customHeight="1" x14ac:dyDescent="0.2">
      <c r="B481" s="24"/>
      <c r="C481" s="24"/>
      <c r="F481" s="24"/>
      <c r="G481" s="80"/>
      <c r="J481" s="24"/>
      <c r="K481" s="36"/>
      <c r="O481" s="24"/>
      <c r="S481" s="24"/>
      <c r="T481" s="36"/>
      <c r="W481" s="80"/>
      <c r="AB481" s="24"/>
      <c r="AC481" s="24"/>
    </row>
    <row r="482" spans="2:29" ht="15.75" customHeight="1" x14ac:dyDescent="0.2">
      <c r="B482" s="24"/>
      <c r="C482" s="24"/>
      <c r="F482" s="24"/>
      <c r="G482" s="80"/>
      <c r="J482" s="24"/>
      <c r="K482" s="36"/>
      <c r="O482" s="24"/>
      <c r="S482" s="24"/>
      <c r="T482" s="36"/>
      <c r="W482" s="80"/>
      <c r="AB482" s="24"/>
      <c r="AC482" s="24"/>
    </row>
    <row r="483" spans="2:29" ht="15.75" customHeight="1" x14ac:dyDescent="0.2">
      <c r="B483" s="24"/>
      <c r="C483" s="24"/>
      <c r="F483" s="24"/>
      <c r="G483" s="80"/>
      <c r="J483" s="24"/>
      <c r="K483" s="36"/>
      <c r="O483" s="24"/>
      <c r="S483" s="24"/>
      <c r="T483" s="36"/>
      <c r="W483" s="80"/>
      <c r="AB483" s="24"/>
      <c r="AC483" s="24"/>
    </row>
    <row r="484" spans="2:29" ht="15.75" customHeight="1" x14ac:dyDescent="0.2">
      <c r="B484" s="24"/>
      <c r="C484" s="24"/>
      <c r="F484" s="24"/>
      <c r="G484" s="80"/>
      <c r="J484" s="24"/>
      <c r="K484" s="36"/>
      <c r="O484" s="24"/>
      <c r="S484" s="24"/>
      <c r="T484" s="36"/>
      <c r="W484" s="80"/>
      <c r="AB484" s="24"/>
      <c r="AC484" s="24"/>
    </row>
    <row r="485" spans="2:29" ht="15.75" customHeight="1" x14ac:dyDescent="0.2">
      <c r="B485" s="24"/>
      <c r="C485" s="24"/>
      <c r="F485" s="24"/>
      <c r="G485" s="80"/>
      <c r="J485" s="24"/>
      <c r="K485" s="36"/>
      <c r="O485" s="24"/>
      <c r="S485" s="24"/>
      <c r="T485" s="36"/>
      <c r="W485" s="80"/>
      <c r="AB485" s="24"/>
      <c r="AC485" s="24"/>
    </row>
    <row r="486" spans="2:29" ht="15.75" customHeight="1" x14ac:dyDescent="0.2">
      <c r="B486" s="24"/>
      <c r="C486" s="24"/>
      <c r="F486" s="24"/>
      <c r="G486" s="80"/>
      <c r="J486" s="24"/>
      <c r="K486" s="36"/>
      <c r="O486" s="24"/>
      <c r="S486" s="24"/>
      <c r="T486" s="36"/>
      <c r="W486" s="80"/>
      <c r="AB486" s="24"/>
      <c r="AC486" s="24"/>
    </row>
    <row r="487" spans="2:29" ht="15.75" customHeight="1" x14ac:dyDescent="0.2">
      <c r="B487" s="24"/>
      <c r="C487" s="24"/>
      <c r="F487" s="24"/>
      <c r="G487" s="80"/>
      <c r="J487" s="24"/>
      <c r="K487" s="36"/>
      <c r="O487" s="24"/>
      <c r="S487" s="24"/>
      <c r="T487" s="36"/>
      <c r="W487" s="80"/>
      <c r="AB487" s="24"/>
      <c r="AC487" s="24"/>
    </row>
    <row r="488" spans="2:29" ht="15.75" customHeight="1" x14ac:dyDescent="0.2">
      <c r="B488" s="24"/>
      <c r="C488" s="24"/>
      <c r="F488" s="24"/>
      <c r="G488" s="80"/>
      <c r="J488" s="24"/>
      <c r="K488" s="36"/>
      <c r="O488" s="24"/>
      <c r="S488" s="24"/>
      <c r="T488" s="36"/>
      <c r="W488" s="80"/>
      <c r="AB488" s="24"/>
      <c r="AC488" s="24"/>
    </row>
    <row r="489" spans="2:29" ht="15.75" customHeight="1" x14ac:dyDescent="0.2">
      <c r="B489" s="24"/>
      <c r="C489" s="24"/>
      <c r="F489" s="24"/>
      <c r="G489" s="80"/>
      <c r="J489" s="24"/>
      <c r="K489" s="36"/>
      <c r="O489" s="24"/>
      <c r="S489" s="24"/>
      <c r="T489" s="36"/>
      <c r="W489" s="80"/>
      <c r="AB489" s="24"/>
      <c r="AC489" s="24"/>
    </row>
    <row r="490" spans="2:29" ht="15.75" customHeight="1" x14ac:dyDescent="0.2">
      <c r="B490" s="24"/>
      <c r="C490" s="24"/>
      <c r="F490" s="24"/>
      <c r="G490" s="80"/>
      <c r="J490" s="24"/>
      <c r="K490" s="36"/>
      <c r="O490" s="24"/>
      <c r="S490" s="24"/>
      <c r="T490" s="36"/>
      <c r="W490" s="80"/>
      <c r="AB490" s="24"/>
      <c r="AC490" s="24"/>
    </row>
    <row r="491" spans="2:29" ht="15.75" customHeight="1" x14ac:dyDescent="0.2">
      <c r="B491" s="24"/>
      <c r="C491" s="24"/>
      <c r="F491" s="24"/>
      <c r="G491" s="80"/>
      <c r="J491" s="24"/>
      <c r="K491" s="36"/>
      <c r="O491" s="24"/>
      <c r="S491" s="24"/>
      <c r="T491" s="36"/>
      <c r="W491" s="80"/>
      <c r="AB491" s="24"/>
      <c r="AC491" s="24"/>
    </row>
    <row r="492" spans="2:29" ht="15.75" customHeight="1" x14ac:dyDescent="0.2">
      <c r="B492" s="24"/>
      <c r="C492" s="24"/>
      <c r="F492" s="24"/>
      <c r="G492" s="80"/>
      <c r="J492" s="24"/>
      <c r="K492" s="36"/>
      <c r="O492" s="24"/>
      <c r="S492" s="24"/>
      <c r="T492" s="36"/>
      <c r="W492" s="80"/>
      <c r="AB492" s="24"/>
      <c r="AC492" s="24"/>
    </row>
    <row r="493" spans="2:29" ht="15.75" customHeight="1" x14ac:dyDescent="0.2">
      <c r="B493" s="24"/>
      <c r="C493" s="24"/>
      <c r="F493" s="24"/>
      <c r="G493" s="80"/>
      <c r="J493" s="24"/>
      <c r="K493" s="36"/>
      <c r="O493" s="24"/>
      <c r="S493" s="24"/>
      <c r="T493" s="36"/>
      <c r="W493" s="80"/>
      <c r="AB493" s="24"/>
      <c r="AC493" s="24"/>
    </row>
    <row r="494" spans="2:29" ht="15.75" customHeight="1" x14ac:dyDescent="0.2">
      <c r="B494" s="24"/>
      <c r="C494" s="24"/>
      <c r="F494" s="24"/>
      <c r="G494" s="80"/>
      <c r="J494" s="24"/>
      <c r="K494" s="36"/>
      <c r="O494" s="24"/>
      <c r="S494" s="24"/>
      <c r="T494" s="36"/>
      <c r="W494" s="80"/>
      <c r="AB494" s="24"/>
      <c r="AC494" s="24"/>
    </row>
    <row r="495" spans="2:29" ht="15.75" customHeight="1" x14ac:dyDescent="0.2">
      <c r="B495" s="24"/>
      <c r="C495" s="24"/>
      <c r="F495" s="24"/>
      <c r="G495" s="80"/>
      <c r="J495" s="24"/>
      <c r="K495" s="36"/>
      <c r="O495" s="24"/>
      <c r="S495" s="24"/>
      <c r="T495" s="36"/>
      <c r="W495" s="80"/>
      <c r="AB495" s="24"/>
      <c r="AC495" s="24"/>
    </row>
    <row r="496" spans="2:29" ht="15.75" customHeight="1" x14ac:dyDescent="0.2">
      <c r="B496" s="24"/>
      <c r="C496" s="24"/>
      <c r="F496" s="24"/>
      <c r="G496" s="80"/>
      <c r="J496" s="24"/>
      <c r="K496" s="36"/>
      <c r="O496" s="24"/>
      <c r="S496" s="24"/>
      <c r="T496" s="36"/>
      <c r="W496" s="80"/>
      <c r="AB496" s="24"/>
      <c r="AC496" s="24"/>
    </row>
    <row r="497" spans="2:29" ht="15.75" customHeight="1" x14ac:dyDescent="0.2">
      <c r="B497" s="24"/>
      <c r="C497" s="24"/>
      <c r="F497" s="24"/>
      <c r="G497" s="80"/>
      <c r="J497" s="24"/>
      <c r="K497" s="36"/>
      <c r="O497" s="24"/>
      <c r="S497" s="24"/>
      <c r="T497" s="36"/>
      <c r="W497" s="80"/>
      <c r="AB497" s="24"/>
      <c r="AC497" s="24"/>
    </row>
    <row r="498" spans="2:29" ht="15.75" customHeight="1" x14ac:dyDescent="0.2">
      <c r="B498" s="24"/>
      <c r="C498" s="24"/>
      <c r="F498" s="24"/>
      <c r="G498" s="80"/>
      <c r="J498" s="24"/>
      <c r="K498" s="36"/>
      <c r="O498" s="24"/>
      <c r="S498" s="24"/>
      <c r="T498" s="36"/>
      <c r="W498" s="80"/>
      <c r="AB498" s="24"/>
      <c r="AC498" s="24"/>
    </row>
    <row r="499" spans="2:29" ht="15.75" customHeight="1" x14ac:dyDescent="0.2">
      <c r="B499" s="24"/>
      <c r="C499" s="24"/>
      <c r="F499" s="24"/>
      <c r="G499" s="80"/>
      <c r="J499" s="24"/>
      <c r="K499" s="36"/>
      <c r="O499" s="24"/>
      <c r="S499" s="24"/>
      <c r="T499" s="36"/>
      <c r="W499" s="80"/>
      <c r="AB499" s="24"/>
      <c r="AC499" s="24"/>
    </row>
    <row r="500" spans="2:29" ht="15.75" customHeight="1" x14ac:dyDescent="0.2">
      <c r="B500" s="24"/>
      <c r="C500" s="24"/>
      <c r="F500" s="24"/>
      <c r="G500" s="80"/>
      <c r="J500" s="24"/>
      <c r="K500" s="36"/>
      <c r="O500" s="24"/>
      <c r="S500" s="24"/>
      <c r="T500" s="36"/>
      <c r="W500" s="80"/>
      <c r="AB500" s="24"/>
      <c r="AC500" s="24"/>
    </row>
    <row r="501" spans="2:29" ht="15.75" customHeight="1" x14ac:dyDescent="0.2">
      <c r="B501" s="24"/>
      <c r="C501" s="24"/>
      <c r="F501" s="24"/>
      <c r="G501" s="80"/>
      <c r="J501" s="24"/>
      <c r="K501" s="36"/>
      <c r="O501" s="24"/>
      <c r="S501" s="24"/>
      <c r="T501" s="36"/>
      <c r="W501" s="80"/>
      <c r="AB501" s="24"/>
      <c r="AC501" s="24"/>
    </row>
    <row r="502" spans="2:29" ht="15.75" customHeight="1" x14ac:dyDescent="0.2">
      <c r="B502" s="24"/>
      <c r="C502" s="24"/>
      <c r="F502" s="24"/>
      <c r="G502" s="80"/>
      <c r="J502" s="24"/>
      <c r="K502" s="36"/>
      <c r="O502" s="24"/>
      <c r="S502" s="24"/>
      <c r="T502" s="36"/>
      <c r="W502" s="80"/>
      <c r="AB502" s="24"/>
      <c r="AC502" s="24"/>
    </row>
    <row r="503" spans="2:29" ht="15.75" customHeight="1" x14ac:dyDescent="0.2">
      <c r="B503" s="24"/>
      <c r="C503" s="24"/>
      <c r="F503" s="24"/>
      <c r="G503" s="80"/>
      <c r="J503" s="24"/>
      <c r="K503" s="36"/>
      <c r="O503" s="24"/>
      <c r="S503" s="24"/>
      <c r="T503" s="36"/>
      <c r="W503" s="80"/>
      <c r="AB503" s="24"/>
      <c r="AC503" s="24"/>
    </row>
    <row r="504" spans="2:29" ht="15.75" customHeight="1" x14ac:dyDescent="0.2">
      <c r="B504" s="24"/>
      <c r="C504" s="24"/>
      <c r="F504" s="24"/>
      <c r="G504" s="80"/>
      <c r="J504" s="24"/>
      <c r="K504" s="36"/>
      <c r="O504" s="24"/>
      <c r="S504" s="24"/>
      <c r="T504" s="36"/>
      <c r="W504" s="80"/>
      <c r="AB504" s="24"/>
      <c r="AC504" s="24"/>
    </row>
    <row r="505" spans="2:29" ht="15.75" customHeight="1" x14ac:dyDescent="0.2">
      <c r="B505" s="24"/>
      <c r="C505" s="24"/>
      <c r="F505" s="24"/>
      <c r="G505" s="80"/>
      <c r="J505" s="24"/>
      <c r="K505" s="36"/>
      <c r="O505" s="24"/>
      <c r="S505" s="24"/>
      <c r="T505" s="36"/>
      <c r="W505" s="80"/>
      <c r="AB505" s="24"/>
      <c r="AC505" s="24"/>
    </row>
    <row r="506" spans="2:29" ht="15.75" customHeight="1" x14ac:dyDescent="0.2">
      <c r="B506" s="24"/>
      <c r="C506" s="24"/>
      <c r="F506" s="24"/>
      <c r="G506" s="80"/>
      <c r="J506" s="24"/>
      <c r="K506" s="36"/>
      <c r="O506" s="24"/>
      <c r="S506" s="24"/>
      <c r="T506" s="36"/>
      <c r="W506" s="80"/>
      <c r="AB506" s="24"/>
      <c r="AC506" s="24"/>
    </row>
    <row r="507" spans="2:29" ht="15.75" customHeight="1" x14ac:dyDescent="0.2">
      <c r="B507" s="24"/>
      <c r="C507" s="24"/>
      <c r="F507" s="24"/>
      <c r="G507" s="80"/>
      <c r="J507" s="24"/>
      <c r="K507" s="36"/>
      <c r="O507" s="24"/>
      <c r="S507" s="24"/>
      <c r="T507" s="36"/>
      <c r="W507" s="80"/>
      <c r="AB507" s="24"/>
      <c r="AC507" s="24"/>
    </row>
    <row r="508" spans="2:29" ht="15.75" customHeight="1" x14ac:dyDescent="0.2">
      <c r="B508" s="24"/>
      <c r="C508" s="24"/>
      <c r="F508" s="24"/>
      <c r="G508" s="80"/>
      <c r="J508" s="24"/>
      <c r="K508" s="36"/>
      <c r="O508" s="24"/>
      <c r="S508" s="24"/>
      <c r="T508" s="36"/>
      <c r="W508" s="80"/>
      <c r="AB508" s="24"/>
      <c r="AC508" s="24"/>
    </row>
    <row r="509" spans="2:29" ht="15.75" customHeight="1" x14ac:dyDescent="0.2">
      <c r="B509" s="24"/>
      <c r="C509" s="24"/>
      <c r="F509" s="24"/>
      <c r="G509" s="80"/>
      <c r="J509" s="24"/>
      <c r="K509" s="36"/>
      <c r="O509" s="24"/>
      <c r="S509" s="24"/>
      <c r="T509" s="36"/>
      <c r="W509" s="80"/>
      <c r="AB509" s="24"/>
      <c r="AC509" s="24"/>
    </row>
    <row r="510" spans="2:29" ht="15.75" customHeight="1" x14ac:dyDescent="0.2">
      <c r="B510" s="24"/>
      <c r="C510" s="24"/>
      <c r="F510" s="24"/>
      <c r="G510" s="80"/>
      <c r="J510" s="24"/>
      <c r="K510" s="36"/>
      <c r="O510" s="24"/>
      <c r="S510" s="24"/>
      <c r="T510" s="36"/>
      <c r="W510" s="80"/>
      <c r="AB510" s="24"/>
      <c r="AC510" s="24"/>
    </row>
    <row r="511" spans="2:29" ht="15.75" customHeight="1" x14ac:dyDescent="0.2">
      <c r="B511" s="24"/>
      <c r="C511" s="24"/>
      <c r="F511" s="24"/>
      <c r="G511" s="80"/>
      <c r="J511" s="24"/>
      <c r="K511" s="36"/>
      <c r="O511" s="24"/>
      <c r="S511" s="24"/>
      <c r="T511" s="36"/>
      <c r="W511" s="80"/>
      <c r="AB511" s="24"/>
      <c r="AC511" s="24"/>
    </row>
    <row r="512" spans="2:29" ht="15.75" customHeight="1" x14ac:dyDescent="0.2">
      <c r="B512" s="24"/>
      <c r="C512" s="24"/>
      <c r="F512" s="24"/>
      <c r="G512" s="80"/>
      <c r="J512" s="24"/>
      <c r="K512" s="36"/>
      <c r="O512" s="24"/>
      <c r="S512" s="24"/>
      <c r="T512" s="36"/>
      <c r="W512" s="80"/>
      <c r="AB512" s="24"/>
      <c r="AC512" s="24"/>
    </row>
    <row r="513" spans="2:29" ht="15.75" customHeight="1" x14ac:dyDescent="0.2">
      <c r="B513" s="24"/>
      <c r="C513" s="24"/>
      <c r="F513" s="24"/>
      <c r="G513" s="80"/>
      <c r="J513" s="24"/>
      <c r="K513" s="36"/>
      <c r="O513" s="24"/>
      <c r="S513" s="24"/>
      <c r="T513" s="36"/>
      <c r="W513" s="80"/>
      <c r="AB513" s="24"/>
      <c r="AC513" s="24"/>
    </row>
    <row r="514" spans="2:29" ht="15.75" customHeight="1" x14ac:dyDescent="0.2">
      <c r="B514" s="24"/>
      <c r="C514" s="24"/>
      <c r="F514" s="24"/>
      <c r="G514" s="80"/>
      <c r="J514" s="24"/>
      <c r="K514" s="36"/>
      <c r="O514" s="24"/>
      <c r="S514" s="24"/>
      <c r="T514" s="36"/>
      <c r="W514" s="80"/>
      <c r="AB514" s="24"/>
      <c r="AC514" s="24"/>
    </row>
    <row r="515" spans="2:29" ht="15.75" customHeight="1" x14ac:dyDescent="0.2">
      <c r="B515" s="24"/>
      <c r="C515" s="24"/>
      <c r="F515" s="24"/>
      <c r="G515" s="80"/>
      <c r="J515" s="24"/>
      <c r="K515" s="36"/>
      <c r="O515" s="24"/>
      <c r="S515" s="24"/>
      <c r="T515" s="36"/>
      <c r="W515" s="80"/>
      <c r="AB515" s="24"/>
      <c r="AC515" s="24"/>
    </row>
    <row r="516" spans="2:29" ht="15.75" customHeight="1" x14ac:dyDescent="0.2">
      <c r="B516" s="24"/>
      <c r="C516" s="24"/>
      <c r="F516" s="24"/>
      <c r="G516" s="80"/>
      <c r="J516" s="24"/>
      <c r="K516" s="36"/>
      <c r="O516" s="24"/>
      <c r="S516" s="24"/>
      <c r="T516" s="36"/>
      <c r="W516" s="80"/>
      <c r="AB516" s="24"/>
      <c r="AC516" s="24"/>
    </row>
    <row r="517" spans="2:29" ht="15.75" customHeight="1" x14ac:dyDescent="0.2">
      <c r="B517" s="24"/>
      <c r="C517" s="24"/>
      <c r="F517" s="24"/>
      <c r="G517" s="80"/>
      <c r="J517" s="24"/>
      <c r="K517" s="36"/>
      <c r="O517" s="24"/>
      <c r="S517" s="24"/>
      <c r="T517" s="36"/>
      <c r="W517" s="80"/>
      <c r="AB517" s="24"/>
      <c r="AC517" s="24"/>
    </row>
    <row r="518" spans="2:29" ht="15.75" customHeight="1" x14ac:dyDescent="0.2">
      <c r="B518" s="24"/>
      <c r="C518" s="24"/>
      <c r="F518" s="24"/>
      <c r="G518" s="80"/>
      <c r="J518" s="24"/>
      <c r="K518" s="36"/>
      <c r="O518" s="24"/>
      <c r="S518" s="24"/>
      <c r="T518" s="36"/>
      <c r="W518" s="80"/>
      <c r="AB518" s="24"/>
      <c r="AC518" s="24"/>
    </row>
    <row r="519" spans="2:29" ht="15.75" customHeight="1" x14ac:dyDescent="0.2">
      <c r="B519" s="24"/>
      <c r="C519" s="24"/>
      <c r="F519" s="24"/>
      <c r="G519" s="80"/>
      <c r="J519" s="24"/>
      <c r="K519" s="36"/>
      <c r="O519" s="24"/>
      <c r="S519" s="24"/>
      <c r="T519" s="36"/>
      <c r="W519" s="80"/>
      <c r="AB519" s="24"/>
      <c r="AC519" s="24"/>
    </row>
    <row r="520" spans="2:29" ht="15.75" customHeight="1" x14ac:dyDescent="0.2">
      <c r="B520" s="24"/>
      <c r="C520" s="24"/>
      <c r="F520" s="24"/>
      <c r="G520" s="80"/>
      <c r="J520" s="24"/>
      <c r="K520" s="36"/>
      <c r="O520" s="24"/>
      <c r="S520" s="24"/>
      <c r="T520" s="36"/>
      <c r="W520" s="80"/>
      <c r="AB520" s="24"/>
      <c r="AC520" s="24"/>
    </row>
    <row r="521" spans="2:29" ht="15.75" customHeight="1" x14ac:dyDescent="0.2">
      <c r="B521" s="24"/>
      <c r="C521" s="24"/>
      <c r="F521" s="24"/>
      <c r="G521" s="80"/>
      <c r="J521" s="24"/>
      <c r="K521" s="36"/>
      <c r="O521" s="24"/>
      <c r="S521" s="24"/>
      <c r="T521" s="36"/>
      <c r="W521" s="80"/>
      <c r="AB521" s="24"/>
      <c r="AC521" s="24"/>
    </row>
    <row r="522" spans="2:29" ht="15.75" customHeight="1" x14ac:dyDescent="0.2">
      <c r="B522" s="24"/>
      <c r="C522" s="24"/>
      <c r="F522" s="24"/>
      <c r="G522" s="80"/>
      <c r="J522" s="24"/>
      <c r="K522" s="36"/>
      <c r="O522" s="24"/>
      <c r="S522" s="24"/>
      <c r="T522" s="36"/>
      <c r="W522" s="80"/>
      <c r="AB522" s="24"/>
      <c r="AC522" s="24"/>
    </row>
    <row r="523" spans="2:29" ht="15.75" customHeight="1" x14ac:dyDescent="0.2">
      <c r="B523" s="24"/>
      <c r="C523" s="24"/>
      <c r="F523" s="24"/>
      <c r="G523" s="80"/>
      <c r="J523" s="24"/>
      <c r="K523" s="36"/>
      <c r="O523" s="24"/>
      <c r="S523" s="24"/>
      <c r="T523" s="36"/>
      <c r="W523" s="80"/>
      <c r="AB523" s="24"/>
      <c r="AC523" s="24"/>
    </row>
    <row r="524" spans="2:29" ht="15.75" customHeight="1" x14ac:dyDescent="0.2">
      <c r="B524" s="24"/>
      <c r="C524" s="24"/>
      <c r="F524" s="24"/>
      <c r="G524" s="80"/>
      <c r="J524" s="24"/>
      <c r="K524" s="36"/>
      <c r="O524" s="24"/>
      <c r="S524" s="24"/>
      <c r="T524" s="36"/>
      <c r="W524" s="80"/>
      <c r="AB524" s="24"/>
      <c r="AC524" s="24"/>
    </row>
    <row r="525" spans="2:29" ht="15.75" customHeight="1" x14ac:dyDescent="0.2">
      <c r="B525" s="24"/>
      <c r="C525" s="24"/>
      <c r="F525" s="24"/>
      <c r="G525" s="80"/>
      <c r="J525" s="24"/>
      <c r="K525" s="36"/>
      <c r="O525" s="24"/>
      <c r="S525" s="24"/>
      <c r="T525" s="36"/>
      <c r="W525" s="80"/>
      <c r="AB525" s="24"/>
      <c r="AC525" s="24"/>
    </row>
    <row r="526" spans="2:29" ht="15.75" customHeight="1" x14ac:dyDescent="0.2">
      <c r="B526" s="24"/>
      <c r="C526" s="24"/>
      <c r="F526" s="24"/>
      <c r="G526" s="80"/>
      <c r="J526" s="24"/>
      <c r="K526" s="36"/>
      <c r="O526" s="24"/>
      <c r="S526" s="24"/>
      <c r="T526" s="36"/>
      <c r="W526" s="80"/>
      <c r="AB526" s="24"/>
      <c r="AC526" s="24"/>
    </row>
    <row r="527" spans="2:29" ht="15.75" customHeight="1" x14ac:dyDescent="0.2">
      <c r="B527" s="24"/>
      <c r="C527" s="24"/>
      <c r="F527" s="24"/>
      <c r="G527" s="80"/>
      <c r="J527" s="24"/>
      <c r="K527" s="36"/>
      <c r="O527" s="24"/>
      <c r="S527" s="24"/>
      <c r="T527" s="36"/>
      <c r="W527" s="80"/>
      <c r="AB527" s="24"/>
      <c r="AC527" s="24"/>
    </row>
    <row r="528" spans="2:29" ht="15.75" customHeight="1" x14ac:dyDescent="0.2">
      <c r="B528" s="24"/>
      <c r="C528" s="24"/>
      <c r="F528" s="24"/>
      <c r="G528" s="80"/>
      <c r="J528" s="24"/>
      <c r="K528" s="36"/>
      <c r="O528" s="24"/>
      <c r="S528" s="24"/>
      <c r="T528" s="36"/>
      <c r="W528" s="80"/>
      <c r="AB528" s="24"/>
      <c r="AC528" s="24"/>
    </row>
    <row r="529" spans="2:29" ht="15.75" customHeight="1" x14ac:dyDescent="0.2">
      <c r="B529" s="24"/>
      <c r="C529" s="24"/>
      <c r="F529" s="24"/>
      <c r="G529" s="80"/>
      <c r="J529" s="24"/>
      <c r="K529" s="36"/>
      <c r="O529" s="24"/>
      <c r="S529" s="24"/>
      <c r="T529" s="36"/>
      <c r="W529" s="80"/>
      <c r="AB529" s="24"/>
      <c r="AC529" s="24"/>
    </row>
    <row r="530" spans="2:29" ht="15.75" customHeight="1" x14ac:dyDescent="0.2">
      <c r="B530" s="24"/>
      <c r="C530" s="24"/>
      <c r="F530" s="24"/>
      <c r="G530" s="80"/>
      <c r="J530" s="24"/>
      <c r="K530" s="36"/>
      <c r="O530" s="24"/>
      <c r="S530" s="24"/>
      <c r="T530" s="36"/>
      <c r="W530" s="80"/>
      <c r="AB530" s="24"/>
      <c r="AC530" s="24"/>
    </row>
    <row r="531" spans="2:29" ht="15.75" customHeight="1" x14ac:dyDescent="0.2">
      <c r="B531" s="24"/>
      <c r="C531" s="24"/>
      <c r="F531" s="24"/>
      <c r="G531" s="80"/>
      <c r="J531" s="24"/>
      <c r="K531" s="36"/>
      <c r="O531" s="24"/>
      <c r="S531" s="24"/>
      <c r="T531" s="36"/>
      <c r="W531" s="80"/>
      <c r="AB531" s="24"/>
      <c r="AC531" s="24"/>
    </row>
    <row r="532" spans="2:29" ht="15.75" customHeight="1" x14ac:dyDescent="0.2">
      <c r="B532" s="24"/>
      <c r="C532" s="24"/>
      <c r="F532" s="24"/>
      <c r="G532" s="80"/>
      <c r="J532" s="24"/>
      <c r="K532" s="36"/>
      <c r="O532" s="24"/>
      <c r="S532" s="24"/>
      <c r="T532" s="36"/>
      <c r="W532" s="80"/>
      <c r="AB532" s="24"/>
      <c r="AC532" s="24"/>
    </row>
    <row r="533" spans="2:29" ht="15.75" customHeight="1" x14ac:dyDescent="0.2">
      <c r="B533" s="24"/>
      <c r="C533" s="24"/>
      <c r="F533" s="24"/>
      <c r="G533" s="80"/>
      <c r="J533" s="24"/>
      <c r="K533" s="36"/>
      <c r="O533" s="24"/>
      <c r="S533" s="24"/>
      <c r="T533" s="36"/>
      <c r="W533" s="80"/>
      <c r="AB533" s="24"/>
      <c r="AC533" s="24"/>
    </row>
    <row r="534" spans="2:29" ht="15.75" customHeight="1" x14ac:dyDescent="0.2">
      <c r="B534" s="24"/>
      <c r="C534" s="24"/>
      <c r="F534" s="24"/>
      <c r="G534" s="80"/>
      <c r="J534" s="24"/>
      <c r="K534" s="36"/>
      <c r="O534" s="24"/>
      <c r="S534" s="24"/>
      <c r="T534" s="36"/>
      <c r="W534" s="80"/>
      <c r="AB534" s="24"/>
      <c r="AC534" s="24"/>
    </row>
    <row r="535" spans="2:29" ht="15.75" customHeight="1" x14ac:dyDescent="0.2">
      <c r="B535" s="24"/>
      <c r="C535" s="24"/>
      <c r="F535" s="24"/>
      <c r="G535" s="80"/>
      <c r="J535" s="24"/>
      <c r="K535" s="36"/>
      <c r="O535" s="24"/>
      <c r="S535" s="24"/>
      <c r="T535" s="36"/>
      <c r="W535" s="80"/>
      <c r="AB535" s="24"/>
      <c r="AC535" s="24"/>
    </row>
    <row r="536" spans="2:29" ht="15.75" customHeight="1" x14ac:dyDescent="0.2">
      <c r="B536" s="24"/>
      <c r="C536" s="24"/>
      <c r="F536" s="24"/>
      <c r="G536" s="80"/>
      <c r="J536" s="24"/>
      <c r="K536" s="36"/>
      <c r="O536" s="24"/>
      <c r="S536" s="24"/>
      <c r="T536" s="36"/>
      <c r="W536" s="80"/>
      <c r="AB536" s="24"/>
      <c r="AC536" s="24"/>
    </row>
    <row r="537" spans="2:29" ht="15.75" customHeight="1" x14ac:dyDescent="0.2">
      <c r="B537" s="24"/>
      <c r="C537" s="24"/>
      <c r="F537" s="24"/>
      <c r="G537" s="80"/>
      <c r="J537" s="24"/>
      <c r="K537" s="36"/>
      <c r="O537" s="24"/>
      <c r="S537" s="24"/>
      <c r="T537" s="36"/>
      <c r="W537" s="80"/>
      <c r="AB537" s="24"/>
      <c r="AC537" s="24"/>
    </row>
    <row r="538" spans="2:29" ht="15.75" customHeight="1" x14ac:dyDescent="0.2">
      <c r="B538" s="24"/>
      <c r="C538" s="24"/>
      <c r="F538" s="24"/>
      <c r="G538" s="80"/>
      <c r="J538" s="24"/>
      <c r="K538" s="36"/>
      <c r="O538" s="24"/>
      <c r="S538" s="24"/>
      <c r="T538" s="36"/>
      <c r="W538" s="80"/>
      <c r="AB538" s="24"/>
      <c r="AC538" s="24"/>
    </row>
    <row r="539" spans="2:29" ht="15.75" customHeight="1" x14ac:dyDescent="0.2">
      <c r="B539" s="24"/>
      <c r="C539" s="24"/>
      <c r="F539" s="24"/>
      <c r="G539" s="80"/>
      <c r="J539" s="24"/>
      <c r="K539" s="36"/>
      <c r="O539" s="24"/>
      <c r="S539" s="24"/>
      <c r="T539" s="36"/>
      <c r="W539" s="80"/>
      <c r="AB539" s="24"/>
      <c r="AC539" s="24"/>
    </row>
    <row r="540" spans="2:29" ht="15.75" customHeight="1" x14ac:dyDescent="0.2">
      <c r="B540" s="24"/>
      <c r="C540" s="24"/>
      <c r="F540" s="24"/>
      <c r="G540" s="80"/>
      <c r="J540" s="24"/>
      <c r="K540" s="36"/>
      <c r="O540" s="24"/>
      <c r="S540" s="24"/>
      <c r="T540" s="36"/>
      <c r="W540" s="80"/>
      <c r="AB540" s="24"/>
      <c r="AC540" s="24"/>
    </row>
    <row r="541" spans="2:29" ht="15.75" customHeight="1" x14ac:dyDescent="0.2">
      <c r="B541" s="24"/>
      <c r="C541" s="24"/>
      <c r="F541" s="24"/>
      <c r="G541" s="80"/>
      <c r="J541" s="24"/>
      <c r="K541" s="36"/>
      <c r="O541" s="24"/>
      <c r="S541" s="24"/>
      <c r="T541" s="36"/>
      <c r="W541" s="80"/>
      <c r="AB541" s="24"/>
      <c r="AC541" s="24"/>
    </row>
    <row r="542" spans="2:29" ht="15.75" customHeight="1" x14ac:dyDescent="0.2">
      <c r="B542" s="24"/>
      <c r="C542" s="24"/>
      <c r="F542" s="24"/>
      <c r="G542" s="80"/>
      <c r="J542" s="24"/>
      <c r="K542" s="36"/>
      <c r="O542" s="24"/>
      <c r="S542" s="24"/>
      <c r="T542" s="36"/>
      <c r="W542" s="80"/>
      <c r="AB542" s="24"/>
      <c r="AC542" s="24"/>
    </row>
    <row r="543" spans="2:29" ht="15.75" customHeight="1" x14ac:dyDescent="0.2">
      <c r="B543" s="24"/>
      <c r="C543" s="24"/>
      <c r="F543" s="24"/>
      <c r="G543" s="80"/>
      <c r="J543" s="24"/>
      <c r="K543" s="36"/>
      <c r="O543" s="24"/>
      <c r="S543" s="24"/>
      <c r="T543" s="36"/>
      <c r="W543" s="80"/>
      <c r="AB543" s="24"/>
      <c r="AC543" s="24"/>
    </row>
    <row r="544" spans="2:29" ht="15.75" customHeight="1" x14ac:dyDescent="0.2">
      <c r="B544" s="24"/>
      <c r="C544" s="24"/>
      <c r="F544" s="24"/>
      <c r="G544" s="80"/>
      <c r="J544" s="24"/>
      <c r="K544" s="36"/>
      <c r="O544" s="24"/>
      <c r="S544" s="24"/>
      <c r="T544" s="36"/>
      <c r="W544" s="80"/>
      <c r="AB544" s="24"/>
      <c r="AC544" s="24"/>
    </row>
    <row r="545" spans="2:29" ht="15.75" customHeight="1" x14ac:dyDescent="0.2">
      <c r="B545" s="24"/>
      <c r="C545" s="24"/>
      <c r="F545" s="24"/>
      <c r="G545" s="80"/>
      <c r="J545" s="24"/>
      <c r="K545" s="36"/>
      <c r="O545" s="24"/>
      <c r="S545" s="24"/>
      <c r="T545" s="36"/>
      <c r="W545" s="80"/>
      <c r="AB545" s="24"/>
      <c r="AC545" s="24"/>
    </row>
    <row r="546" spans="2:29" ht="15.75" customHeight="1" x14ac:dyDescent="0.2">
      <c r="B546" s="24"/>
      <c r="C546" s="24"/>
      <c r="F546" s="24"/>
      <c r="G546" s="80"/>
      <c r="J546" s="24"/>
      <c r="K546" s="36"/>
      <c r="O546" s="24"/>
      <c r="S546" s="24"/>
      <c r="T546" s="36"/>
      <c r="W546" s="80"/>
      <c r="AB546" s="24"/>
      <c r="AC546" s="24"/>
    </row>
    <row r="547" spans="2:29" ht="15.75" customHeight="1" x14ac:dyDescent="0.2">
      <c r="B547" s="24"/>
      <c r="C547" s="24"/>
      <c r="F547" s="24"/>
      <c r="G547" s="80"/>
      <c r="J547" s="24"/>
      <c r="K547" s="36"/>
      <c r="O547" s="24"/>
      <c r="S547" s="24"/>
      <c r="T547" s="36"/>
      <c r="W547" s="80"/>
      <c r="AB547" s="24"/>
      <c r="AC547" s="24"/>
    </row>
    <row r="548" spans="2:29" ht="15.75" customHeight="1" x14ac:dyDescent="0.2">
      <c r="B548" s="24"/>
      <c r="C548" s="24"/>
      <c r="F548" s="24"/>
      <c r="G548" s="80"/>
      <c r="J548" s="24"/>
      <c r="K548" s="36"/>
      <c r="O548" s="24"/>
      <c r="S548" s="24"/>
      <c r="T548" s="36"/>
      <c r="W548" s="80"/>
      <c r="AB548" s="24"/>
      <c r="AC548" s="24"/>
    </row>
    <row r="549" spans="2:29" ht="15.75" customHeight="1" x14ac:dyDescent="0.2">
      <c r="B549" s="24"/>
      <c r="C549" s="24"/>
      <c r="F549" s="24"/>
      <c r="G549" s="80"/>
      <c r="J549" s="24"/>
      <c r="K549" s="36"/>
      <c r="O549" s="24"/>
      <c r="S549" s="24"/>
      <c r="T549" s="36"/>
      <c r="W549" s="80"/>
      <c r="AB549" s="24"/>
      <c r="AC549" s="24"/>
    </row>
    <row r="550" spans="2:29" ht="15.75" customHeight="1" x14ac:dyDescent="0.2">
      <c r="B550" s="24"/>
      <c r="C550" s="24"/>
      <c r="F550" s="24"/>
      <c r="G550" s="80"/>
      <c r="J550" s="24"/>
      <c r="K550" s="36"/>
      <c r="O550" s="24"/>
      <c r="S550" s="24"/>
      <c r="T550" s="36"/>
      <c r="W550" s="80"/>
      <c r="AB550" s="24"/>
      <c r="AC550" s="24"/>
    </row>
    <row r="551" spans="2:29" ht="15.75" customHeight="1" x14ac:dyDescent="0.2">
      <c r="B551" s="24"/>
      <c r="C551" s="24"/>
      <c r="F551" s="24"/>
      <c r="G551" s="80"/>
      <c r="J551" s="24"/>
      <c r="K551" s="36"/>
      <c r="O551" s="24"/>
      <c r="S551" s="24"/>
      <c r="T551" s="36"/>
      <c r="W551" s="80"/>
      <c r="AB551" s="24"/>
      <c r="AC551" s="24"/>
    </row>
    <row r="552" spans="2:29" ht="15.75" customHeight="1" x14ac:dyDescent="0.2">
      <c r="B552" s="24"/>
      <c r="C552" s="24"/>
      <c r="F552" s="24"/>
      <c r="G552" s="80"/>
      <c r="J552" s="24"/>
      <c r="K552" s="36"/>
      <c r="O552" s="24"/>
      <c r="S552" s="24"/>
      <c r="T552" s="36"/>
      <c r="W552" s="80"/>
      <c r="AB552" s="24"/>
      <c r="AC552" s="24"/>
    </row>
    <row r="553" spans="2:29" ht="15.75" customHeight="1" x14ac:dyDescent="0.2">
      <c r="B553" s="24"/>
      <c r="C553" s="24"/>
      <c r="F553" s="24"/>
      <c r="G553" s="80"/>
      <c r="J553" s="24"/>
      <c r="K553" s="36"/>
      <c r="O553" s="24"/>
      <c r="S553" s="24"/>
      <c r="T553" s="36"/>
      <c r="W553" s="80"/>
      <c r="AB553" s="24"/>
      <c r="AC553" s="24"/>
    </row>
    <row r="554" spans="2:29" ht="15.75" customHeight="1" x14ac:dyDescent="0.2">
      <c r="B554" s="24"/>
      <c r="C554" s="24"/>
      <c r="F554" s="24"/>
      <c r="G554" s="80"/>
      <c r="J554" s="24"/>
      <c r="K554" s="36"/>
      <c r="O554" s="24"/>
      <c r="S554" s="24"/>
      <c r="T554" s="36"/>
      <c r="W554" s="80"/>
      <c r="AB554" s="24"/>
      <c r="AC554" s="24"/>
    </row>
    <row r="555" spans="2:29" ht="15.75" customHeight="1" x14ac:dyDescent="0.2">
      <c r="B555" s="24"/>
      <c r="C555" s="24"/>
      <c r="F555" s="24"/>
      <c r="G555" s="80"/>
      <c r="J555" s="24"/>
      <c r="K555" s="36"/>
      <c r="O555" s="24"/>
      <c r="S555" s="24"/>
      <c r="T555" s="36"/>
      <c r="W555" s="80"/>
      <c r="AB555" s="24"/>
      <c r="AC555" s="24"/>
    </row>
    <row r="556" spans="2:29" ht="15.75" customHeight="1" x14ac:dyDescent="0.2">
      <c r="B556" s="24"/>
      <c r="C556" s="24"/>
      <c r="F556" s="24"/>
      <c r="G556" s="80"/>
      <c r="J556" s="24"/>
      <c r="K556" s="36"/>
      <c r="O556" s="24"/>
      <c r="S556" s="24"/>
      <c r="T556" s="36"/>
      <c r="W556" s="80"/>
      <c r="AB556" s="24"/>
      <c r="AC556" s="24"/>
    </row>
    <row r="557" spans="2:29" ht="15.75" customHeight="1" x14ac:dyDescent="0.2">
      <c r="B557" s="24"/>
      <c r="C557" s="24"/>
      <c r="F557" s="24"/>
      <c r="G557" s="80"/>
      <c r="J557" s="24"/>
      <c r="K557" s="36"/>
      <c r="O557" s="24"/>
      <c r="S557" s="24"/>
      <c r="T557" s="36"/>
      <c r="W557" s="80"/>
      <c r="AB557" s="24"/>
      <c r="AC557" s="24"/>
    </row>
    <row r="558" spans="2:29" ht="15.75" customHeight="1" x14ac:dyDescent="0.2">
      <c r="B558" s="24"/>
      <c r="C558" s="24"/>
      <c r="F558" s="24"/>
      <c r="G558" s="80"/>
      <c r="J558" s="24"/>
      <c r="K558" s="36"/>
      <c r="O558" s="24"/>
      <c r="S558" s="24"/>
      <c r="T558" s="36"/>
      <c r="W558" s="80"/>
      <c r="AB558" s="24"/>
      <c r="AC558" s="24"/>
    </row>
    <row r="559" spans="2:29" ht="15.75" customHeight="1" x14ac:dyDescent="0.2">
      <c r="B559" s="24"/>
      <c r="C559" s="24"/>
      <c r="F559" s="24"/>
      <c r="G559" s="80"/>
      <c r="J559" s="24"/>
      <c r="K559" s="36"/>
      <c r="O559" s="24"/>
      <c r="S559" s="24"/>
      <c r="T559" s="36"/>
      <c r="W559" s="80"/>
      <c r="AB559" s="24"/>
      <c r="AC559" s="24"/>
    </row>
    <row r="560" spans="2:29" ht="15.75" customHeight="1" x14ac:dyDescent="0.2">
      <c r="B560" s="24"/>
      <c r="C560" s="24"/>
      <c r="F560" s="24"/>
      <c r="G560" s="80"/>
      <c r="J560" s="24"/>
      <c r="K560" s="36"/>
      <c r="O560" s="24"/>
      <c r="S560" s="24"/>
      <c r="T560" s="36"/>
      <c r="W560" s="80"/>
      <c r="AB560" s="24"/>
      <c r="AC560" s="24"/>
    </row>
    <row r="561" spans="2:29" ht="15.75" customHeight="1" x14ac:dyDescent="0.2">
      <c r="B561" s="24"/>
      <c r="C561" s="24"/>
      <c r="F561" s="24"/>
      <c r="G561" s="80"/>
      <c r="J561" s="24"/>
      <c r="K561" s="36"/>
      <c r="O561" s="24"/>
      <c r="S561" s="24"/>
      <c r="T561" s="36"/>
      <c r="W561" s="80"/>
      <c r="AB561" s="24"/>
      <c r="AC561" s="24"/>
    </row>
    <row r="562" spans="2:29" ht="15.75" customHeight="1" x14ac:dyDescent="0.2">
      <c r="B562" s="24"/>
      <c r="C562" s="24"/>
      <c r="F562" s="24"/>
      <c r="G562" s="80"/>
      <c r="J562" s="24"/>
      <c r="K562" s="36"/>
      <c r="O562" s="24"/>
      <c r="S562" s="24"/>
      <c r="T562" s="36"/>
      <c r="W562" s="80"/>
      <c r="AB562" s="24"/>
      <c r="AC562" s="24"/>
    </row>
    <row r="563" spans="2:29" ht="15.75" customHeight="1" x14ac:dyDescent="0.2">
      <c r="B563" s="24"/>
      <c r="C563" s="24"/>
      <c r="F563" s="24"/>
      <c r="G563" s="80"/>
      <c r="J563" s="24"/>
      <c r="K563" s="36"/>
      <c r="O563" s="24"/>
      <c r="S563" s="24"/>
      <c r="T563" s="36"/>
      <c r="W563" s="80"/>
      <c r="AB563" s="24"/>
      <c r="AC563" s="24"/>
    </row>
    <row r="564" spans="2:29" ht="15.75" customHeight="1" x14ac:dyDescent="0.2">
      <c r="B564" s="24"/>
      <c r="C564" s="24"/>
      <c r="F564" s="24"/>
      <c r="G564" s="80"/>
      <c r="J564" s="24"/>
      <c r="K564" s="36"/>
      <c r="O564" s="24"/>
      <c r="S564" s="24"/>
      <c r="T564" s="36"/>
      <c r="W564" s="80"/>
      <c r="AB564" s="24"/>
      <c r="AC564" s="24"/>
    </row>
    <row r="565" spans="2:29" ht="15.75" customHeight="1" x14ac:dyDescent="0.2">
      <c r="B565" s="24"/>
      <c r="C565" s="24"/>
      <c r="F565" s="24"/>
      <c r="G565" s="80"/>
      <c r="J565" s="24"/>
      <c r="K565" s="36"/>
      <c r="O565" s="24"/>
      <c r="S565" s="24"/>
      <c r="T565" s="36"/>
      <c r="W565" s="80"/>
      <c r="AB565" s="24"/>
      <c r="AC565" s="24"/>
    </row>
    <row r="566" spans="2:29" ht="15.75" customHeight="1" x14ac:dyDescent="0.2">
      <c r="B566" s="24"/>
      <c r="C566" s="24"/>
      <c r="F566" s="24"/>
      <c r="G566" s="80"/>
      <c r="J566" s="24"/>
      <c r="K566" s="36"/>
      <c r="O566" s="24"/>
      <c r="S566" s="24"/>
      <c r="T566" s="36"/>
      <c r="W566" s="80"/>
      <c r="AB566" s="24"/>
      <c r="AC566" s="24"/>
    </row>
    <row r="567" spans="2:29" ht="15.75" customHeight="1" x14ac:dyDescent="0.2">
      <c r="B567" s="24"/>
      <c r="C567" s="24"/>
      <c r="F567" s="24"/>
      <c r="G567" s="80"/>
      <c r="J567" s="24"/>
      <c r="K567" s="36"/>
      <c r="O567" s="24"/>
      <c r="S567" s="24"/>
      <c r="T567" s="36"/>
      <c r="W567" s="80"/>
      <c r="AB567" s="24"/>
      <c r="AC567" s="24"/>
    </row>
    <row r="568" spans="2:29" ht="15.75" customHeight="1" x14ac:dyDescent="0.2">
      <c r="B568" s="24"/>
      <c r="C568" s="24"/>
      <c r="F568" s="24"/>
      <c r="G568" s="80"/>
      <c r="J568" s="24"/>
      <c r="K568" s="36"/>
      <c r="O568" s="24"/>
      <c r="S568" s="24"/>
      <c r="T568" s="36"/>
      <c r="W568" s="80"/>
      <c r="AB568" s="24"/>
      <c r="AC568" s="24"/>
    </row>
    <row r="569" spans="2:29" ht="15.75" customHeight="1" x14ac:dyDescent="0.2">
      <c r="B569" s="24"/>
      <c r="C569" s="24"/>
      <c r="F569" s="24"/>
      <c r="G569" s="80"/>
      <c r="J569" s="24"/>
      <c r="K569" s="36"/>
      <c r="O569" s="24"/>
      <c r="S569" s="24"/>
      <c r="T569" s="36"/>
      <c r="W569" s="80"/>
      <c r="AB569" s="24"/>
      <c r="AC569" s="24"/>
    </row>
    <row r="570" spans="2:29" ht="15.75" customHeight="1" x14ac:dyDescent="0.2">
      <c r="B570" s="24"/>
      <c r="C570" s="24"/>
      <c r="F570" s="24"/>
      <c r="G570" s="80"/>
      <c r="J570" s="24"/>
      <c r="K570" s="36"/>
      <c r="O570" s="24"/>
      <c r="S570" s="24"/>
      <c r="T570" s="36"/>
      <c r="W570" s="80"/>
      <c r="AB570" s="24"/>
      <c r="AC570" s="24"/>
    </row>
    <row r="571" spans="2:29" ht="15.75" customHeight="1" x14ac:dyDescent="0.2">
      <c r="B571" s="24"/>
      <c r="C571" s="24"/>
      <c r="F571" s="24"/>
      <c r="G571" s="80"/>
      <c r="J571" s="24"/>
      <c r="K571" s="36"/>
      <c r="O571" s="24"/>
      <c r="S571" s="24"/>
      <c r="T571" s="36"/>
      <c r="W571" s="80"/>
      <c r="AB571" s="24"/>
      <c r="AC571" s="24"/>
    </row>
    <row r="572" spans="2:29" ht="15.75" customHeight="1" x14ac:dyDescent="0.2">
      <c r="B572" s="24"/>
      <c r="C572" s="24"/>
      <c r="F572" s="24"/>
      <c r="G572" s="80"/>
      <c r="J572" s="24"/>
      <c r="K572" s="36"/>
      <c r="O572" s="24"/>
      <c r="S572" s="24"/>
      <c r="T572" s="36"/>
      <c r="W572" s="80"/>
      <c r="AB572" s="24"/>
      <c r="AC572" s="24"/>
    </row>
    <row r="573" spans="2:29" ht="15.75" customHeight="1" x14ac:dyDescent="0.2">
      <c r="B573" s="24"/>
      <c r="C573" s="24"/>
      <c r="F573" s="24"/>
      <c r="G573" s="80"/>
      <c r="J573" s="24"/>
      <c r="K573" s="36"/>
      <c r="O573" s="24"/>
      <c r="S573" s="24"/>
      <c r="T573" s="36"/>
      <c r="W573" s="80"/>
      <c r="AB573" s="24"/>
      <c r="AC573" s="24"/>
    </row>
    <row r="574" spans="2:29" ht="15.75" customHeight="1" x14ac:dyDescent="0.2">
      <c r="B574" s="24"/>
      <c r="C574" s="24"/>
      <c r="F574" s="24"/>
      <c r="G574" s="80"/>
      <c r="J574" s="24"/>
      <c r="K574" s="36"/>
      <c r="O574" s="24"/>
      <c r="S574" s="24"/>
      <c r="T574" s="36"/>
      <c r="W574" s="80"/>
      <c r="AB574" s="24"/>
      <c r="AC574" s="24"/>
    </row>
    <row r="575" spans="2:29" ht="15.75" customHeight="1" x14ac:dyDescent="0.2">
      <c r="B575" s="24"/>
      <c r="C575" s="24"/>
      <c r="F575" s="24"/>
      <c r="G575" s="80"/>
      <c r="J575" s="24"/>
      <c r="K575" s="36"/>
      <c r="O575" s="24"/>
      <c r="S575" s="24"/>
      <c r="T575" s="36"/>
      <c r="W575" s="80"/>
      <c r="AB575" s="24"/>
      <c r="AC575" s="24"/>
    </row>
    <row r="576" spans="2:29" ht="15.75" customHeight="1" x14ac:dyDescent="0.2">
      <c r="B576" s="24"/>
      <c r="C576" s="24"/>
      <c r="F576" s="24"/>
      <c r="G576" s="80"/>
      <c r="J576" s="24"/>
      <c r="K576" s="36"/>
      <c r="O576" s="24"/>
      <c r="S576" s="24"/>
      <c r="T576" s="36"/>
      <c r="W576" s="80"/>
      <c r="AB576" s="24"/>
      <c r="AC576" s="24"/>
    </row>
    <row r="577" spans="2:29" ht="15.75" customHeight="1" x14ac:dyDescent="0.2">
      <c r="B577" s="24"/>
      <c r="C577" s="24"/>
      <c r="F577" s="24"/>
      <c r="G577" s="80"/>
      <c r="J577" s="24"/>
      <c r="K577" s="36"/>
      <c r="O577" s="24"/>
      <c r="S577" s="24"/>
      <c r="T577" s="36"/>
      <c r="W577" s="80"/>
      <c r="AB577" s="24"/>
      <c r="AC577" s="24"/>
    </row>
    <row r="578" spans="2:29" ht="15.75" customHeight="1" x14ac:dyDescent="0.2">
      <c r="B578" s="24"/>
      <c r="C578" s="24"/>
      <c r="F578" s="24"/>
      <c r="G578" s="80"/>
      <c r="J578" s="24"/>
      <c r="K578" s="36"/>
      <c r="O578" s="24"/>
      <c r="S578" s="24"/>
      <c r="T578" s="36"/>
      <c r="W578" s="80"/>
      <c r="AB578" s="24"/>
      <c r="AC578" s="24"/>
    </row>
    <row r="579" spans="2:29" ht="15.75" customHeight="1" x14ac:dyDescent="0.2">
      <c r="B579" s="24"/>
      <c r="C579" s="24"/>
      <c r="F579" s="24"/>
      <c r="G579" s="80"/>
      <c r="J579" s="24"/>
      <c r="K579" s="36"/>
      <c r="O579" s="24"/>
      <c r="S579" s="24"/>
      <c r="T579" s="36"/>
      <c r="W579" s="80"/>
      <c r="AB579" s="24"/>
      <c r="AC579" s="24"/>
    </row>
    <row r="580" spans="2:29" ht="15.75" customHeight="1" x14ac:dyDescent="0.2">
      <c r="B580" s="24"/>
      <c r="C580" s="24"/>
      <c r="F580" s="24"/>
      <c r="G580" s="80"/>
      <c r="J580" s="24"/>
      <c r="K580" s="36"/>
      <c r="O580" s="24"/>
      <c r="S580" s="24"/>
      <c r="T580" s="36"/>
      <c r="W580" s="80"/>
      <c r="AB580" s="24"/>
      <c r="AC580" s="24"/>
    </row>
    <row r="581" spans="2:29" ht="15.75" customHeight="1" x14ac:dyDescent="0.2">
      <c r="B581" s="24"/>
      <c r="C581" s="24"/>
      <c r="F581" s="24"/>
      <c r="G581" s="80"/>
      <c r="J581" s="24"/>
      <c r="K581" s="36"/>
      <c r="O581" s="24"/>
      <c r="S581" s="24"/>
      <c r="T581" s="36"/>
      <c r="W581" s="80"/>
      <c r="AB581" s="24"/>
      <c r="AC581" s="24"/>
    </row>
    <row r="582" spans="2:29" ht="15.75" customHeight="1" x14ac:dyDescent="0.2">
      <c r="B582" s="24"/>
      <c r="C582" s="24"/>
      <c r="F582" s="24"/>
      <c r="G582" s="80"/>
      <c r="J582" s="24"/>
      <c r="K582" s="36"/>
      <c r="O582" s="24"/>
      <c r="S582" s="24"/>
      <c r="T582" s="36"/>
      <c r="W582" s="80"/>
      <c r="AB582" s="24"/>
      <c r="AC582" s="24"/>
    </row>
    <row r="583" spans="2:29" ht="15.75" customHeight="1" x14ac:dyDescent="0.2">
      <c r="B583" s="24"/>
      <c r="C583" s="24"/>
      <c r="F583" s="24"/>
      <c r="G583" s="80"/>
      <c r="J583" s="24"/>
      <c r="K583" s="36"/>
      <c r="O583" s="24"/>
      <c r="S583" s="24"/>
      <c r="T583" s="36"/>
      <c r="W583" s="80"/>
      <c r="AB583" s="24"/>
      <c r="AC583" s="24"/>
    </row>
    <row r="584" spans="2:29" ht="15.75" customHeight="1" x14ac:dyDescent="0.2">
      <c r="B584" s="24"/>
      <c r="C584" s="24"/>
      <c r="F584" s="24"/>
      <c r="G584" s="80"/>
      <c r="J584" s="24"/>
      <c r="K584" s="36"/>
      <c r="O584" s="24"/>
      <c r="S584" s="24"/>
      <c r="T584" s="36"/>
      <c r="W584" s="80"/>
      <c r="AB584" s="24"/>
      <c r="AC584" s="24"/>
    </row>
    <row r="585" spans="2:29" ht="15.75" customHeight="1" x14ac:dyDescent="0.2">
      <c r="B585" s="24"/>
      <c r="C585" s="24"/>
      <c r="F585" s="24"/>
      <c r="G585" s="80"/>
      <c r="J585" s="24"/>
      <c r="K585" s="36"/>
      <c r="O585" s="24"/>
      <c r="S585" s="24"/>
      <c r="T585" s="36"/>
      <c r="W585" s="80"/>
      <c r="AB585" s="24"/>
      <c r="AC585" s="24"/>
    </row>
    <row r="586" spans="2:29" ht="15.75" customHeight="1" x14ac:dyDescent="0.2">
      <c r="B586" s="24"/>
      <c r="C586" s="24"/>
      <c r="F586" s="24"/>
      <c r="G586" s="80"/>
      <c r="J586" s="24"/>
      <c r="K586" s="36"/>
      <c r="O586" s="24"/>
      <c r="S586" s="24"/>
      <c r="T586" s="36"/>
      <c r="W586" s="80"/>
      <c r="AB586" s="24"/>
      <c r="AC586" s="24"/>
    </row>
    <row r="587" spans="2:29" ht="15.75" customHeight="1" x14ac:dyDescent="0.2">
      <c r="B587" s="24"/>
      <c r="C587" s="24"/>
      <c r="F587" s="24"/>
      <c r="G587" s="80"/>
      <c r="J587" s="24"/>
      <c r="K587" s="36"/>
      <c r="O587" s="24"/>
      <c r="S587" s="24"/>
      <c r="T587" s="36"/>
      <c r="W587" s="80"/>
      <c r="AB587" s="24"/>
      <c r="AC587" s="24"/>
    </row>
    <row r="588" spans="2:29" ht="15.75" customHeight="1" x14ac:dyDescent="0.2">
      <c r="B588" s="24"/>
      <c r="C588" s="24"/>
      <c r="F588" s="24"/>
      <c r="G588" s="80"/>
      <c r="J588" s="24"/>
      <c r="K588" s="36"/>
      <c r="O588" s="24"/>
      <c r="S588" s="24"/>
      <c r="T588" s="36"/>
      <c r="W588" s="80"/>
      <c r="AB588" s="24"/>
      <c r="AC588" s="24"/>
    </row>
    <row r="589" spans="2:29" ht="15.75" customHeight="1" x14ac:dyDescent="0.2">
      <c r="B589" s="24"/>
      <c r="C589" s="24"/>
      <c r="F589" s="24"/>
      <c r="G589" s="80"/>
      <c r="J589" s="24"/>
      <c r="K589" s="36"/>
      <c r="O589" s="24"/>
      <c r="S589" s="24"/>
      <c r="T589" s="36"/>
      <c r="W589" s="80"/>
      <c r="AB589" s="24"/>
      <c r="AC589" s="24"/>
    </row>
    <row r="590" spans="2:29" ht="15.75" customHeight="1" x14ac:dyDescent="0.2">
      <c r="B590" s="24"/>
      <c r="C590" s="24"/>
      <c r="F590" s="24"/>
      <c r="G590" s="80"/>
      <c r="J590" s="24"/>
      <c r="K590" s="36"/>
      <c r="O590" s="24"/>
      <c r="S590" s="24"/>
      <c r="T590" s="36"/>
      <c r="W590" s="80"/>
      <c r="AB590" s="24"/>
      <c r="AC590" s="24"/>
    </row>
    <row r="591" spans="2:29" ht="15.75" customHeight="1" x14ac:dyDescent="0.2">
      <c r="B591" s="24"/>
      <c r="C591" s="24"/>
      <c r="F591" s="24"/>
      <c r="G591" s="80"/>
      <c r="J591" s="24"/>
      <c r="K591" s="36"/>
      <c r="O591" s="24"/>
      <c r="S591" s="24"/>
      <c r="T591" s="36"/>
      <c r="W591" s="80"/>
      <c r="AB591" s="24"/>
      <c r="AC591" s="24"/>
    </row>
    <row r="592" spans="2:29" ht="15.75" customHeight="1" x14ac:dyDescent="0.2">
      <c r="B592" s="24"/>
      <c r="C592" s="24"/>
      <c r="F592" s="24"/>
      <c r="G592" s="80"/>
      <c r="J592" s="24"/>
      <c r="K592" s="36"/>
      <c r="O592" s="24"/>
      <c r="S592" s="24"/>
      <c r="T592" s="36"/>
      <c r="W592" s="80"/>
      <c r="AB592" s="24"/>
      <c r="AC592" s="24"/>
    </row>
    <row r="593" spans="2:29" ht="15.75" customHeight="1" x14ac:dyDescent="0.2">
      <c r="B593" s="24"/>
      <c r="C593" s="24"/>
      <c r="F593" s="24"/>
      <c r="G593" s="80"/>
      <c r="J593" s="24"/>
      <c r="K593" s="36"/>
      <c r="O593" s="24"/>
      <c r="S593" s="24"/>
      <c r="T593" s="36"/>
      <c r="W593" s="80"/>
      <c r="AB593" s="24"/>
      <c r="AC593" s="24"/>
    </row>
    <row r="594" spans="2:29" ht="15.75" customHeight="1" x14ac:dyDescent="0.2">
      <c r="B594" s="24"/>
      <c r="C594" s="24"/>
      <c r="F594" s="24"/>
      <c r="G594" s="80"/>
      <c r="J594" s="24"/>
      <c r="K594" s="36"/>
      <c r="O594" s="24"/>
      <c r="S594" s="24"/>
      <c r="T594" s="36"/>
      <c r="W594" s="80"/>
      <c r="AB594" s="24"/>
      <c r="AC594" s="24"/>
    </row>
    <row r="595" spans="2:29" ht="15.75" customHeight="1" x14ac:dyDescent="0.2">
      <c r="B595" s="24"/>
      <c r="C595" s="24"/>
      <c r="F595" s="24"/>
      <c r="G595" s="80"/>
      <c r="J595" s="24"/>
      <c r="K595" s="36"/>
      <c r="O595" s="24"/>
      <c r="S595" s="24"/>
      <c r="T595" s="36"/>
      <c r="W595" s="80"/>
      <c r="AB595" s="24"/>
      <c r="AC595" s="24"/>
    </row>
    <row r="596" spans="2:29" ht="15.75" customHeight="1" x14ac:dyDescent="0.2">
      <c r="B596" s="24"/>
      <c r="C596" s="24"/>
      <c r="F596" s="24"/>
      <c r="G596" s="80"/>
      <c r="J596" s="24"/>
      <c r="K596" s="36"/>
      <c r="O596" s="24"/>
      <c r="S596" s="24"/>
      <c r="T596" s="36"/>
      <c r="W596" s="80"/>
      <c r="AB596" s="24"/>
      <c r="AC596" s="24"/>
    </row>
    <row r="597" spans="2:29" ht="15.75" customHeight="1" x14ac:dyDescent="0.2">
      <c r="B597" s="24"/>
      <c r="C597" s="24"/>
      <c r="F597" s="24"/>
      <c r="G597" s="80"/>
      <c r="J597" s="24"/>
      <c r="K597" s="36"/>
      <c r="O597" s="24"/>
      <c r="S597" s="24"/>
      <c r="T597" s="36"/>
      <c r="W597" s="80"/>
      <c r="AB597" s="24"/>
      <c r="AC597" s="24"/>
    </row>
    <row r="598" spans="2:29" ht="15.75" customHeight="1" x14ac:dyDescent="0.2">
      <c r="B598" s="24"/>
      <c r="C598" s="24"/>
      <c r="F598" s="24"/>
      <c r="G598" s="80"/>
      <c r="J598" s="24"/>
      <c r="K598" s="36"/>
      <c r="O598" s="24"/>
      <c r="S598" s="24"/>
      <c r="T598" s="36"/>
      <c r="W598" s="80"/>
      <c r="AB598" s="24"/>
      <c r="AC598" s="24"/>
    </row>
    <row r="599" spans="2:29" ht="15.75" customHeight="1" x14ac:dyDescent="0.2">
      <c r="B599" s="24"/>
      <c r="C599" s="24"/>
      <c r="F599" s="24"/>
      <c r="G599" s="80"/>
      <c r="J599" s="24"/>
      <c r="K599" s="36"/>
      <c r="O599" s="24"/>
      <c r="S599" s="24"/>
      <c r="T599" s="36"/>
      <c r="W599" s="80"/>
      <c r="AB599" s="24"/>
      <c r="AC599" s="24"/>
    </row>
    <row r="600" spans="2:29" ht="15.75" customHeight="1" x14ac:dyDescent="0.2">
      <c r="B600" s="24"/>
      <c r="C600" s="24"/>
      <c r="F600" s="24"/>
      <c r="G600" s="80"/>
      <c r="J600" s="24"/>
      <c r="K600" s="36"/>
      <c r="O600" s="24"/>
      <c r="S600" s="24"/>
      <c r="T600" s="36"/>
      <c r="W600" s="80"/>
      <c r="AB600" s="24"/>
      <c r="AC600" s="24"/>
    </row>
    <row r="601" spans="2:29" ht="15.75" customHeight="1" x14ac:dyDescent="0.2">
      <c r="B601" s="24"/>
      <c r="C601" s="24"/>
      <c r="F601" s="24"/>
      <c r="G601" s="80"/>
      <c r="J601" s="24"/>
      <c r="K601" s="36"/>
      <c r="O601" s="24"/>
      <c r="S601" s="24"/>
      <c r="T601" s="36"/>
      <c r="W601" s="80"/>
      <c r="AB601" s="24"/>
      <c r="AC601" s="24"/>
    </row>
    <row r="602" spans="2:29" ht="15.75" customHeight="1" x14ac:dyDescent="0.2">
      <c r="B602" s="24"/>
      <c r="C602" s="24"/>
      <c r="F602" s="24"/>
      <c r="G602" s="80"/>
      <c r="J602" s="24"/>
      <c r="K602" s="36"/>
      <c r="O602" s="24"/>
      <c r="S602" s="24"/>
      <c r="T602" s="36"/>
      <c r="W602" s="80"/>
      <c r="AB602" s="24"/>
      <c r="AC602" s="24"/>
    </row>
    <row r="603" spans="2:29" ht="15.75" customHeight="1" x14ac:dyDescent="0.2">
      <c r="B603" s="24"/>
      <c r="C603" s="24"/>
      <c r="F603" s="24"/>
      <c r="G603" s="80"/>
      <c r="J603" s="24"/>
      <c r="K603" s="36"/>
      <c r="O603" s="24"/>
      <c r="S603" s="24"/>
      <c r="T603" s="36"/>
      <c r="W603" s="80"/>
      <c r="AB603" s="24"/>
      <c r="AC603" s="24"/>
    </row>
    <row r="604" spans="2:29" ht="15.75" customHeight="1" x14ac:dyDescent="0.2">
      <c r="B604" s="24"/>
      <c r="C604" s="24"/>
      <c r="F604" s="24"/>
      <c r="G604" s="80"/>
      <c r="J604" s="24"/>
      <c r="K604" s="36"/>
      <c r="O604" s="24"/>
      <c r="S604" s="24"/>
      <c r="T604" s="36"/>
      <c r="W604" s="80"/>
      <c r="AB604" s="24"/>
      <c r="AC604" s="24"/>
    </row>
    <row r="605" spans="2:29" ht="15.75" customHeight="1" x14ac:dyDescent="0.2">
      <c r="B605" s="24"/>
      <c r="C605" s="24"/>
      <c r="F605" s="24"/>
      <c r="G605" s="80"/>
      <c r="J605" s="24"/>
      <c r="K605" s="36"/>
      <c r="O605" s="24"/>
      <c r="S605" s="24"/>
      <c r="T605" s="36"/>
      <c r="W605" s="80"/>
      <c r="AB605" s="24"/>
      <c r="AC605" s="24"/>
    </row>
    <row r="606" spans="2:29" ht="15.75" customHeight="1" x14ac:dyDescent="0.2">
      <c r="B606" s="24"/>
      <c r="C606" s="24"/>
      <c r="F606" s="24"/>
      <c r="G606" s="80"/>
      <c r="J606" s="24"/>
      <c r="K606" s="36"/>
      <c r="O606" s="24"/>
      <c r="S606" s="24"/>
      <c r="T606" s="36"/>
      <c r="W606" s="80"/>
      <c r="AB606" s="24"/>
      <c r="AC606" s="24"/>
    </row>
    <row r="607" spans="2:29" ht="15.75" customHeight="1" x14ac:dyDescent="0.2">
      <c r="B607" s="24"/>
      <c r="C607" s="24"/>
      <c r="F607" s="24"/>
      <c r="G607" s="80"/>
      <c r="J607" s="24"/>
      <c r="K607" s="36"/>
      <c r="O607" s="24"/>
      <c r="S607" s="24"/>
      <c r="T607" s="36"/>
      <c r="W607" s="80"/>
      <c r="AB607" s="24"/>
      <c r="AC607" s="24"/>
    </row>
    <row r="608" spans="2:29" ht="15.75" customHeight="1" x14ac:dyDescent="0.2">
      <c r="B608" s="24"/>
      <c r="C608" s="24"/>
      <c r="F608" s="24"/>
      <c r="G608" s="80"/>
      <c r="J608" s="24"/>
      <c r="K608" s="36"/>
      <c r="O608" s="24"/>
      <c r="S608" s="24"/>
      <c r="T608" s="36"/>
      <c r="W608" s="80"/>
      <c r="AB608" s="24"/>
      <c r="AC608" s="24"/>
    </row>
    <row r="609" spans="2:29" ht="15.75" customHeight="1" x14ac:dyDescent="0.2">
      <c r="B609" s="24"/>
      <c r="C609" s="24"/>
      <c r="F609" s="24"/>
      <c r="G609" s="80"/>
      <c r="J609" s="24"/>
      <c r="K609" s="36"/>
      <c r="O609" s="24"/>
      <c r="S609" s="24"/>
      <c r="T609" s="36"/>
      <c r="W609" s="80"/>
      <c r="AB609" s="24"/>
      <c r="AC609" s="24"/>
    </row>
    <row r="610" spans="2:29" ht="15.75" customHeight="1" x14ac:dyDescent="0.2">
      <c r="B610" s="24"/>
      <c r="C610" s="24"/>
      <c r="F610" s="24"/>
      <c r="G610" s="80"/>
      <c r="J610" s="24"/>
      <c r="K610" s="36"/>
      <c r="O610" s="24"/>
      <c r="S610" s="24"/>
      <c r="T610" s="36"/>
      <c r="W610" s="80"/>
      <c r="AB610" s="24"/>
      <c r="AC610" s="24"/>
    </row>
    <row r="611" spans="2:29" ht="15.75" customHeight="1" x14ac:dyDescent="0.2">
      <c r="B611" s="24"/>
      <c r="C611" s="24"/>
      <c r="F611" s="24"/>
      <c r="G611" s="80"/>
      <c r="J611" s="24"/>
      <c r="K611" s="36"/>
      <c r="O611" s="24"/>
      <c r="S611" s="24"/>
      <c r="T611" s="36"/>
      <c r="W611" s="80"/>
      <c r="AB611" s="24"/>
      <c r="AC611" s="24"/>
    </row>
    <row r="612" spans="2:29" ht="15.75" customHeight="1" x14ac:dyDescent="0.2">
      <c r="B612" s="24"/>
      <c r="C612" s="24"/>
      <c r="F612" s="24"/>
      <c r="G612" s="80"/>
      <c r="J612" s="24"/>
      <c r="K612" s="36"/>
      <c r="O612" s="24"/>
      <c r="S612" s="24"/>
      <c r="T612" s="36"/>
      <c r="W612" s="80"/>
      <c r="AB612" s="24"/>
      <c r="AC612" s="24"/>
    </row>
    <row r="613" spans="2:29" ht="15.75" customHeight="1" x14ac:dyDescent="0.2">
      <c r="B613" s="24"/>
      <c r="C613" s="24"/>
      <c r="F613" s="24"/>
      <c r="G613" s="80"/>
      <c r="J613" s="24"/>
      <c r="K613" s="36"/>
      <c r="O613" s="24"/>
      <c r="S613" s="24"/>
      <c r="T613" s="36"/>
      <c r="W613" s="80"/>
      <c r="AB613" s="24"/>
      <c r="AC613" s="24"/>
    </row>
    <row r="614" spans="2:29" ht="15.75" customHeight="1" x14ac:dyDescent="0.2">
      <c r="B614" s="24"/>
      <c r="C614" s="24"/>
      <c r="F614" s="24"/>
      <c r="G614" s="80"/>
      <c r="J614" s="24"/>
      <c r="K614" s="36"/>
      <c r="O614" s="24"/>
      <c r="S614" s="24"/>
      <c r="T614" s="36"/>
      <c r="W614" s="80"/>
      <c r="AB614" s="24"/>
      <c r="AC614" s="24"/>
    </row>
    <row r="615" spans="2:29" ht="15.75" customHeight="1" x14ac:dyDescent="0.2">
      <c r="B615" s="24"/>
      <c r="C615" s="24"/>
      <c r="F615" s="24"/>
      <c r="G615" s="80"/>
      <c r="J615" s="24"/>
      <c r="K615" s="36"/>
      <c r="O615" s="24"/>
      <c r="S615" s="24"/>
      <c r="T615" s="36"/>
      <c r="W615" s="80"/>
      <c r="AB615" s="24"/>
      <c r="AC615" s="24"/>
    </row>
    <row r="616" spans="2:29" ht="15.75" customHeight="1" x14ac:dyDescent="0.2">
      <c r="B616" s="24"/>
      <c r="C616" s="24"/>
      <c r="F616" s="24"/>
      <c r="G616" s="80"/>
      <c r="J616" s="24"/>
      <c r="K616" s="36"/>
      <c r="O616" s="24"/>
      <c r="S616" s="24"/>
      <c r="T616" s="36"/>
      <c r="W616" s="80"/>
      <c r="AB616" s="24"/>
      <c r="AC616" s="24"/>
    </row>
    <row r="617" spans="2:29" ht="15.75" customHeight="1" x14ac:dyDescent="0.2">
      <c r="B617" s="24"/>
      <c r="C617" s="24"/>
      <c r="F617" s="24"/>
      <c r="G617" s="80"/>
      <c r="J617" s="24"/>
      <c r="K617" s="36"/>
      <c r="O617" s="24"/>
      <c r="S617" s="24"/>
      <c r="T617" s="36"/>
      <c r="W617" s="80"/>
      <c r="AB617" s="24"/>
      <c r="AC617" s="24"/>
    </row>
    <row r="618" spans="2:29" ht="15.75" customHeight="1" x14ac:dyDescent="0.2">
      <c r="B618" s="24"/>
      <c r="C618" s="24"/>
      <c r="F618" s="24"/>
      <c r="G618" s="80"/>
      <c r="J618" s="24"/>
      <c r="K618" s="36"/>
      <c r="O618" s="24"/>
      <c r="S618" s="24"/>
      <c r="T618" s="36"/>
      <c r="W618" s="80"/>
      <c r="AB618" s="24"/>
      <c r="AC618" s="24"/>
    </row>
    <row r="619" spans="2:29" ht="15.75" customHeight="1" x14ac:dyDescent="0.2">
      <c r="B619" s="24"/>
      <c r="C619" s="24"/>
      <c r="F619" s="24"/>
      <c r="G619" s="80"/>
      <c r="J619" s="24"/>
      <c r="K619" s="36"/>
      <c r="O619" s="24"/>
      <c r="S619" s="24"/>
      <c r="T619" s="36"/>
      <c r="W619" s="80"/>
      <c r="AB619" s="24"/>
      <c r="AC619" s="24"/>
    </row>
    <row r="620" spans="2:29" ht="15.75" customHeight="1" x14ac:dyDescent="0.2">
      <c r="B620" s="24"/>
      <c r="C620" s="24"/>
      <c r="F620" s="24"/>
      <c r="G620" s="80"/>
      <c r="J620" s="24"/>
      <c r="K620" s="36"/>
      <c r="O620" s="24"/>
      <c r="S620" s="24"/>
      <c r="T620" s="36"/>
      <c r="W620" s="80"/>
      <c r="AB620" s="24"/>
      <c r="AC620" s="24"/>
    </row>
    <row r="621" spans="2:29" ht="15.75" customHeight="1" x14ac:dyDescent="0.2">
      <c r="B621" s="24"/>
      <c r="C621" s="24"/>
      <c r="F621" s="24"/>
      <c r="G621" s="80"/>
      <c r="J621" s="24"/>
      <c r="K621" s="36"/>
      <c r="O621" s="24"/>
      <c r="S621" s="24"/>
      <c r="T621" s="36"/>
      <c r="W621" s="80"/>
      <c r="AB621" s="24"/>
      <c r="AC621" s="24"/>
    </row>
    <row r="622" spans="2:29" ht="15.75" customHeight="1" x14ac:dyDescent="0.2">
      <c r="B622" s="24"/>
      <c r="C622" s="24"/>
      <c r="F622" s="24"/>
      <c r="G622" s="80"/>
      <c r="J622" s="24"/>
      <c r="K622" s="36"/>
      <c r="O622" s="24"/>
      <c r="S622" s="24"/>
      <c r="T622" s="36"/>
      <c r="W622" s="80"/>
      <c r="AB622" s="24"/>
      <c r="AC622" s="24"/>
    </row>
    <row r="623" spans="2:29" ht="15.75" customHeight="1" x14ac:dyDescent="0.2">
      <c r="B623" s="24"/>
      <c r="C623" s="24"/>
      <c r="F623" s="24"/>
      <c r="G623" s="80"/>
      <c r="J623" s="24"/>
      <c r="K623" s="36"/>
      <c r="O623" s="24"/>
      <c r="S623" s="24"/>
      <c r="T623" s="36"/>
      <c r="W623" s="80"/>
      <c r="AB623" s="24"/>
      <c r="AC623" s="24"/>
    </row>
    <row r="624" spans="2:29" ht="15.75" customHeight="1" x14ac:dyDescent="0.2">
      <c r="B624" s="24"/>
      <c r="C624" s="24"/>
      <c r="F624" s="24"/>
      <c r="G624" s="80"/>
      <c r="J624" s="24"/>
      <c r="K624" s="36"/>
      <c r="O624" s="24"/>
      <c r="S624" s="24"/>
      <c r="T624" s="36"/>
      <c r="W624" s="80"/>
      <c r="AB624" s="24"/>
      <c r="AC624" s="24"/>
    </row>
    <row r="625" spans="2:29" ht="15.75" customHeight="1" x14ac:dyDescent="0.2">
      <c r="B625" s="24"/>
      <c r="C625" s="24"/>
      <c r="F625" s="24"/>
      <c r="G625" s="80"/>
      <c r="J625" s="24"/>
      <c r="K625" s="36"/>
      <c r="O625" s="24"/>
      <c r="S625" s="24"/>
      <c r="T625" s="36"/>
      <c r="W625" s="80"/>
      <c r="AB625" s="24"/>
      <c r="AC625" s="24"/>
    </row>
    <row r="626" spans="2:29" ht="15.75" customHeight="1" x14ac:dyDescent="0.2">
      <c r="B626" s="24"/>
      <c r="C626" s="24"/>
      <c r="F626" s="24"/>
      <c r="G626" s="80"/>
      <c r="J626" s="24"/>
      <c r="K626" s="36"/>
      <c r="O626" s="24"/>
      <c r="S626" s="24"/>
      <c r="T626" s="36"/>
      <c r="W626" s="80"/>
      <c r="AB626" s="24"/>
      <c r="AC626" s="24"/>
    </row>
    <row r="627" spans="2:29" ht="15.75" customHeight="1" x14ac:dyDescent="0.2">
      <c r="B627" s="24"/>
      <c r="C627" s="24"/>
      <c r="F627" s="24"/>
      <c r="G627" s="80"/>
      <c r="J627" s="24"/>
      <c r="K627" s="36"/>
      <c r="O627" s="24"/>
      <c r="S627" s="24"/>
      <c r="T627" s="36"/>
      <c r="W627" s="80"/>
      <c r="AB627" s="24"/>
      <c r="AC627" s="24"/>
    </row>
    <row r="628" spans="2:29" ht="15.75" customHeight="1" x14ac:dyDescent="0.2">
      <c r="B628" s="24"/>
      <c r="C628" s="24"/>
      <c r="F628" s="24"/>
      <c r="G628" s="80"/>
      <c r="J628" s="24"/>
      <c r="K628" s="36"/>
      <c r="O628" s="24"/>
      <c r="S628" s="24"/>
      <c r="T628" s="36"/>
      <c r="W628" s="80"/>
      <c r="AB628" s="24"/>
      <c r="AC628" s="24"/>
    </row>
    <row r="629" spans="2:29" ht="15.75" customHeight="1" x14ac:dyDescent="0.2">
      <c r="B629" s="24"/>
      <c r="C629" s="24"/>
      <c r="F629" s="24"/>
      <c r="G629" s="80"/>
      <c r="J629" s="24"/>
      <c r="K629" s="36"/>
      <c r="O629" s="24"/>
      <c r="S629" s="24"/>
      <c r="T629" s="36"/>
      <c r="W629" s="80"/>
      <c r="AB629" s="24"/>
      <c r="AC629" s="24"/>
    </row>
    <row r="630" spans="2:29" ht="15.75" customHeight="1" x14ac:dyDescent="0.2">
      <c r="B630" s="24"/>
      <c r="C630" s="24"/>
      <c r="F630" s="24"/>
      <c r="G630" s="80"/>
      <c r="J630" s="24"/>
      <c r="K630" s="36"/>
      <c r="O630" s="24"/>
      <c r="S630" s="24"/>
      <c r="T630" s="36"/>
      <c r="W630" s="80"/>
      <c r="AB630" s="24"/>
      <c r="AC630" s="24"/>
    </row>
    <row r="631" spans="2:29" ht="15.75" customHeight="1" x14ac:dyDescent="0.2">
      <c r="B631" s="24"/>
      <c r="C631" s="24"/>
      <c r="F631" s="24"/>
      <c r="G631" s="80"/>
      <c r="J631" s="24"/>
      <c r="K631" s="36"/>
      <c r="O631" s="24"/>
      <c r="S631" s="24"/>
      <c r="T631" s="36"/>
      <c r="W631" s="80"/>
      <c r="AB631" s="24"/>
      <c r="AC631" s="24"/>
    </row>
    <row r="632" spans="2:29" ht="15.75" customHeight="1" x14ac:dyDescent="0.2">
      <c r="B632" s="24"/>
      <c r="C632" s="24"/>
      <c r="F632" s="24"/>
      <c r="G632" s="80"/>
      <c r="J632" s="24"/>
      <c r="K632" s="36"/>
      <c r="O632" s="24"/>
      <c r="S632" s="24"/>
      <c r="T632" s="36"/>
      <c r="W632" s="80"/>
      <c r="AB632" s="24"/>
      <c r="AC632" s="24"/>
    </row>
    <row r="633" spans="2:29" ht="15.75" customHeight="1" x14ac:dyDescent="0.2">
      <c r="B633" s="24"/>
      <c r="C633" s="24"/>
      <c r="F633" s="24"/>
      <c r="G633" s="80"/>
      <c r="J633" s="24"/>
      <c r="K633" s="36"/>
      <c r="O633" s="24"/>
      <c r="S633" s="24"/>
      <c r="T633" s="36"/>
      <c r="W633" s="80"/>
      <c r="AB633" s="24"/>
      <c r="AC633" s="24"/>
    </row>
    <row r="634" spans="2:29" ht="15.75" customHeight="1" x14ac:dyDescent="0.2">
      <c r="B634" s="24"/>
      <c r="C634" s="24"/>
      <c r="F634" s="24"/>
      <c r="G634" s="80"/>
      <c r="J634" s="24"/>
      <c r="K634" s="36"/>
      <c r="O634" s="24"/>
      <c r="S634" s="24"/>
      <c r="T634" s="36"/>
      <c r="W634" s="80"/>
      <c r="AB634" s="24"/>
      <c r="AC634" s="24"/>
    </row>
    <row r="635" spans="2:29" ht="15.75" customHeight="1" x14ac:dyDescent="0.2">
      <c r="B635" s="24"/>
      <c r="C635" s="24"/>
      <c r="F635" s="24"/>
      <c r="G635" s="80"/>
      <c r="J635" s="24"/>
      <c r="K635" s="36"/>
      <c r="O635" s="24"/>
      <c r="S635" s="24"/>
      <c r="T635" s="36"/>
      <c r="W635" s="80"/>
      <c r="AB635" s="24"/>
      <c r="AC635" s="24"/>
    </row>
    <row r="636" spans="2:29" ht="15.75" customHeight="1" x14ac:dyDescent="0.2">
      <c r="B636" s="24"/>
      <c r="C636" s="24"/>
      <c r="F636" s="24"/>
      <c r="G636" s="80"/>
      <c r="J636" s="24"/>
      <c r="K636" s="36"/>
      <c r="O636" s="24"/>
      <c r="S636" s="24"/>
      <c r="T636" s="36"/>
      <c r="W636" s="80"/>
      <c r="AB636" s="24"/>
      <c r="AC636" s="24"/>
    </row>
    <row r="637" spans="2:29" ht="15.75" customHeight="1" x14ac:dyDescent="0.2">
      <c r="B637" s="24"/>
      <c r="C637" s="24"/>
      <c r="F637" s="24"/>
      <c r="G637" s="80"/>
      <c r="J637" s="24"/>
      <c r="K637" s="36"/>
      <c r="O637" s="24"/>
      <c r="S637" s="24"/>
      <c r="T637" s="36"/>
      <c r="W637" s="80"/>
      <c r="AB637" s="24"/>
      <c r="AC637" s="24"/>
    </row>
    <row r="638" spans="2:29" ht="15.75" customHeight="1" x14ac:dyDescent="0.2">
      <c r="B638" s="24"/>
      <c r="C638" s="24"/>
      <c r="F638" s="24"/>
      <c r="G638" s="80"/>
      <c r="J638" s="24"/>
      <c r="K638" s="36"/>
      <c r="O638" s="24"/>
      <c r="S638" s="24"/>
      <c r="T638" s="36"/>
      <c r="W638" s="80"/>
      <c r="AB638" s="24"/>
      <c r="AC638" s="24"/>
    </row>
    <row r="639" spans="2:29" ht="15.75" customHeight="1" x14ac:dyDescent="0.2">
      <c r="B639" s="24"/>
      <c r="C639" s="24"/>
      <c r="F639" s="24"/>
      <c r="G639" s="80"/>
      <c r="J639" s="24"/>
      <c r="K639" s="36"/>
      <c r="O639" s="24"/>
      <c r="S639" s="24"/>
      <c r="T639" s="36"/>
      <c r="W639" s="80"/>
      <c r="AB639" s="24"/>
      <c r="AC639" s="24"/>
    </row>
    <row r="640" spans="2:29" ht="15.75" customHeight="1" x14ac:dyDescent="0.2">
      <c r="B640" s="24"/>
      <c r="C640" s="24"/>
      <c r="F640" s="24"/>
      <c r="G640" s="80"/>
      <c r="J640" s="24"/>
      <c r="K640" s="36"/>
      <c r="O640" s="24"/>
      <c r="S640" s="24"/>
      <c r="T640" s="36"/>
      <c r="W640" s="80"/>
      <c r="AB640" s="24"/>
      <c r="AC640" s="24"/>
    </row>
    <row r="641" spans="2:29" ht="15.75" customHeight="1" x14ac:dyDescent="0.2">
      <c r="B641" s="24"/>
      <c r="C641" s="24"/>
      <c r="F641" s="24"/>
      <c r="G641" s="80"/>
      <c r="J641" s="24"/>
      <c r="K641" s="36"/>
      <c r="O641" s="24"/>
      <c r="S641" s="24"/>
      <c r="T641" s="36"/>
      <c r="W641" s="80"/>
      <c r="AB641" s="24"/>
      <c r="AC641" s="24"/>
    </row>
    <row r="642" spans="2:29" ht="15.75" customHeight="1" x14ac:dyDescent="0.2">
      <c r="B642" s="24"/>
      <c r="C642" s="24"/>
      <c r="F642" s="24"/>
      <c r="G642" s="80"/>
      <c r="J642" s="24"/>
      <c r="K642" s="36"/>
      <c r="O642" s="24"/>
      <c r="S642" s="24"/>
      <c r="T642" s="36"/>
      <c r="W642" s="80"/>
      <c r="AB642" s="24"/>
      <c r="AC642" s="24"/>
    </row>
    <row r="643" spans="2:29" ht="15.75" customHeight="1" x14ac:dyDescent="0.2">
      <c r="B643" s="24"/>
      <c r="C643" s="24"/>
      <c r="F643" s="24"/>
      <c r="G643" s="80"/>
      <c r="J643" s="24"/>
      <c r="K643" s="36"/>
      <c r="O643" s="24"/>
      <c r="S643" s="24"/>
      <c r="T643" s="36"/>
      <c r="W643" s="80"/>
      <c r="AB643" s="24"/>
      <c r="AC643" s="24"/>
    </row>
    <row r="644" spans="2:29" ht="15.75" customHeight="1" x14ac:dyDescent="0.2">
      <c r="B644" s="24"/>
      <c r="C644" s="24"/>
      <c r="F644" s="24"/>
      <c r="G644" s="80"/>
      <c r="J644" s="24"/>
      <c r="K644" s="36"/>
      <c r="O644" s="24"/>
      <c r="S644" s="24"/>
      <c r="T644" s="36"/>
      <c r="W644" s="80"/>
      <c r="AB644" s="24"/>
      <c r="AC644" s="24"/>
    </row>
    <row r="645" spans="2:29" ht="15.75" customHeight="1" x14ac:dyDescent="0.2">
      <c r="B645" s="24"/>
      <c r="C645" s="24"/>
      <c r="F645" s="24"/>
      <c r="G645" s="80"/>
      <c r="J645" s="24"/>
      <c r="K645" s="36"/>
      <c r="O645" s="24"/>
      <c r="S645" s="24"/>
      <c r="T645" s="36"/>
      <c r="W645" s="80"/>
      <c r="AB645" s="24"/>
      <c r="AC645" s="24"/>
    </row>
    <row r="646" spans="2:29" ht="15.75" customHeight="1" x14ac:dyDescent="0.2">
      <c r="B646" s="24"/>
      <c r="C646" s="24"/>
      <c r="F646" s="24"/>
      <c r="G646" s="80"/>
      <c r="J646" s="24"/>
      <c r="K646" s="36"/>
      <c r="O646" s="24"/>
      <c r="S646" s="24"/>
      <c r="T646" s="36"/>
      <c r="W646" s="80"/>
      <c r="AB646" s="24"/>
      <c r="AC646" s="24"/>
    </row>
    <row r="647" spans="2:29" ht="15.75" customHeight="1" x14ac:dyDescent="0.2">
      <c r="B647" s="24"/>
      <c r="C647" s="24"/>
      <c r="F647" s="24"/>
      <c r="G647" s="80"/>
      <c r="J647" s="24"/>
      <c r="K647" s="36"/>
      <c r="O647" s="24"/>
      <c r="S647" s="24"/>
      <c r="T647" s="36"/>
      <c r="W647" s="80"/>
      <c r="AB647" s="24"/>
      <c r="AC647" s="24"/>
    </row>
    <row r="648" spans="2:29" ht="15.75" customHeight="1" x14ac:dyDescent="0.2">
      <c r="B648" s="24"/>
      <c r="C648" s="24"/>
      <c r="F648" s="24"/>
      <c r="G648" s="80"/>
      <c r="J648" s="24"/>
      <c r="K648" s="36"/>
      <c r="O648" s="24"/>
      <c r="S648" s="24"/>
      <c r="T648" s="36"/>
      <c r="W648" s="80"/>
      <c r="AB648" s="24"/>
      <c r="AC648" s="24"/>
    </row>
    <row r="649" spans="2:29" ht="15.75" customHeight="1" x14ac:dyDescent="0.2">
      <c r="B649" s="24"/>
      <c r="C649" s="24"/>
      <c r="F649" s="24"/>
      <c r="G649" s="80"/>
      <c r="J649" s="24"/>
      <c r="K649" s="36"/>
      <c r="O649" s="24"/>
      <c r="S649" s="24"/>
      <c r="T649" s="36"/>
      <c r="W649" s="80"/>
      <c r="AB649" s="24"/>
      <c r="AC649" s="24"/>
    </row>
    <row r="650" spans="2:29" ht="15.75" customHeight="1" x14ac:dyDescent="0.2">
      <c r="B650" s="24"/>
      <c r="C650" s="24"/>
      <c r="F650" s="24"/>
      <c r="G650" s="80"/>
      <c r="J650" s="24"/>
      <c r="K650" s="36"/>
      <c r="O650" s="24"/>
      <c r="S650" s="24"/>
      <c r="T650" s="36"/>
      <c r="W650" s="80"/>
      <c r="AB650" s="24"/>
      <c r="AC650" s="24"/>
    </row>
    <row r="651" spans="2:29" ht="15.75" customHeight="1" x14ac:dyDescent="0.2">
      <c r="B651" s="24"/>
      <c r="C651" s="24"/>
      <c r="F651" s="24"/>
      <c r="G651" s="80"/>
      <c r="J651" s="24"/>
      <c r="K651" s="36"/>
      <c r="O651" s="24"/>
      <c r="S651" s="24"/>
      <c r="T651" s="36"/>
      <c r="W651" s="80"/>
      <c r="AB651" s="24"/>
      <c r="AC651" s="24"/>
    </row>
    <row r="652" spans="2:29" ht="15.75" customHeight="1" x14ac:dyDescent="0.2">
      <c r="B652" s="24"/>
      <c r="C652" s="24"/>
      <c r="F652" s="24"/>
      <c r="G652" s="80"/>
      <c r="J652" s="24"/>
      <c r="K652" s="36"/>
      <c r="O652" s="24"/>
      <c r="S652" s="24"/>
      <c r="T652" s="36"/>
      <c r="W652" s="80"/>
      <c r="AB652" s="24"/>
      <c r="AC652" s="24"/>
    </row>
    <row r="653" spans="2:29" ht="15.75" customHeight="1" x14ac:dyDescent="0.2">
      <c r="B653" s="24"/>
      <c r="C653" s="24"/>
      <c r="F653" s="24"/>
      <c r="G653" s="80"/>
      <c r="J653" s="24"/>
      <c r="K653" s="36"/>
      <c r="O653" s="24"/>
      <c r="S653" s="24"/>
      <c r="T653" s="36"/>
      <c r="W653" s="80"/>
      <c r="AB653" s="24"/>
      <c r="AC653" s="24"/>
    </row>
    <row r="654" spans="2:29" ht="15.75" customHeight="1" x14ac:dyDescent="0.2">
      <c r="B654" s="24"/>
      <c r="C654" s="24"/>
      <c r="F654" s="24"/>
      <c r="G654" s="80"/>
      <c r="J654" s="24"/>
      <c r="K654" s="36"/>
      <c r="O654" s="24"/>
      <c r="S654" s="24"/>
      <c r="T654" s="36"/>
      <c r="W654" s="80"/>
      <c r="AB654" s="24"/>
      <c r="AC654" s="24"/>
    </row>
    <row r="655" spans="2:29" ht="15.75" customHeight="1" x14ac:dyDescent="0.2">
      <c r="B655" s="24"/>
      <c r="C655" s="24"/>
      <c r="F655" s="24"/>
      <c r="G655" s="80"/>
      <c r="J655" s="24"/>
      <c r="K655" s="36"/>
      <c r="O655" s="24"/>
      <c r="S655" s="24"/>
      <c r="T655" s="36"/>
      <c r="W655" s="80"/>
      <c r="AB655" s="24"/>
      <c r="AC655" s="24"/>
    </row>
    <row r="656" spans="2:29" ht="15.75" customHeight="1" x14ac:dyDescent="0.2">
      <c r="B656" s="24"/>
      <c r="C656" s="24"/>
      <c r="F656" s="24"/>
      <c r="G656" s="80"/>
      <c r="J656" s="24"/>
      <c r="K656" s="36"/>
      <c r="O656" s="24"/>
      <c r="S656" s="24"/>
      <c r="T656" s="36"/>
      <c r="W656" s="80"/>
      <c r="AB656" s="24"/>
      <c r="AC656" s="24"/>
    </row>
    <row r="657" spans="2:29" ht="15.75" customHeight="1" x14ac:dyDescent="0.2">
      <c r="B657" s="24"/>
      <c r="C657" s="24"/>
      <c r="F657" s="24"/>
      <c r="G657" s="80"/>
      <c r="J657" s="24"/>
      <c r="K657" s="36"/>
      <c r="O657" s="24"/>
      <c r="S657" s="24"/>
      <c r="T657" s="36"/>
      <c r="W657" s="80"/>
      <c r="AB657" s="24"/>
      <c r="AC657" s="24"/>
    </row>
    <row r="658" spans="2:29" ht="15.75" customHeight="1" x14ac:dyDescent="0.2">
      <c r="B658" s="24"/>
      <c r="C658" s="24"/>
      <c r="F658" s="24"/>
      <c r="G658" s="80"/>
      <c r="J658" s="24"/>
      <c r="K658" s="36"/>
      <c r="O658" s="24"/>
      <c r="S658" s="24"/>
      <c r="T658" s="36"/>
      <c r="W658" s="80"/>
      <c r="AB658" s="24"/>
      <c r="AC658" s="24"/>
    </row>
    <row r="659" spans="2:29" ht="15.75" customHeight="1" x14ac:dyDescent="0.2">
      <c r="B659" s="24"/>
      <c r="C659" s="24"/>
      <c r="F659" s="24"/>
      <c r="G659" s="80"/>
      <c r="J659" s="24"/>
      <c r="K659" s="36"/>
      <c r="O659" s="24"/>
      <c r="S659" s="24"/>
      <c r="T659" s="36"/>
      <c r="W659" s="80"/>
      <c r="AB659" s="24"/>
      <c r="AC659" s="24"/>
    </row>
    <row r="660" spans="2:29" ht="15.75" customHeight="1" x14ac:dyDescent="0.2">
      <c r="B660" s="24"/>
      <c r="C660" s="24"/>
      <c r="F660" s="24"/>
      <c r="G660" s="80"/>
      <c r="J660" s="24"/>
      <c r="K660" s="36"/>
      <c r="O660" s="24"/>
      <c r="S660" s="24"/>
      <c r="T660" s="36"/>
      <c r="W660" s="80"/>
      <c r="AB660" s="24"/>
      <c r="AC660" s="24"/>
    </row>
    <row r="661" spans="2:29" ht="15.75" customHeight="1" x14ac:dyDescent="0.2">
      <c r="B661" s="24"/>
      <c r="C661" s="24"/>
      <c r="F661" s="24"/>
      <c r="G661" s="80"/>
      <c r="J661" s="24"/>
      <c r="K661" s="36"/>
      <c r="O661" s="24"/>
      <c r="S661" s="24"/>
      <c r="T661" s="36"/>
      <c r="W661" s="80"/>
      <c r="AB661" s="24"/>
      <c r="AC661" s="24"/>
    </row>
    <row r="662" spans="2:29" ht="15.75" customHeight="1" x14ac:dyDescent="0.2">
      <c r="B662" s="24"/>
      <c r="C662" s="24"/>
      <c r="F662" s="24"/>
      <c r="G662" s="80"/>
      <c r="J662" s="24"/>
      <c r="K662" s="36"/>
      <c r="O662" s="24"/>
      <c r="S662" s="24"/>
      <c r="T662" s="36"/>
      <c r="W662" s="80"/>
      <c r="AB662" s="24"/>
      <c r="AC662" s="24"/>
    </row>
    <row r="663" spans="2:29" ht="15.75" customHeight="1" x14ac:dyDescent="0.2">
      <c r="B663" s="24"/>
      <c r="C663" s="24"/>
      <c r="F663" s="24"/>
      <c r="G663" s="80"/>
      <c r="J663" s="24"/>
      <c r="K663" s="36"/>
      <c r="O663" s="24"/>
      <c r="S663" s="24"/>
      <c r="T663" s="36"/>
      <c r="W663" s="80"/>
      <c r="AB663" s="24"/>
      <c r="AC663" s="24"/>
    </row>
    <row r="664" spans="2:29" ht="15.75" customHeight="1" x14ac:dyDescent="0.2">
      <c r="B664" s="24"/>
      <c r="C664" s="24"/>
      <c r="F664" s="24"/>
      <c r="G664" s="80"/>
      <c r="J664" s="24"/>
      <c r="K664" s="36"/>
      <c r="O664" s="24"/>
      <c r="S664" s="24"/>
      <c r="T664" s="36"/>
      <c r="W664" s="80"/>
      <c r="AB664" s="24"/>
      <c r="AC664" s="24"/>
    </row>
    <row r="665" spans="2:29" ht="15.75" customHeight="1" x14ac:dyDescent="0.2">
      <c r="B665" s="24"/>
      <c r="C665" s="24"/>
      <c r="F665" s="24"/>
      <c r="G665" s="80"/>
      <c r="J665" s="24"/>
      <c r="K665" s="36"/>
      <c r="O665" s="24"/>
      <c r="S665" s="24"/>
      <c r="T665" s="36"/>
      <c r="W665" s="80"/>
      <c r="AB665" s="24"/>
      <c r="AC665" s="24"/>
    </row>
    <row r="666" spans="2:29" ht="15.75" customHeight="1" x14ac:dyDescent="0.2">
      <c r="B666" s="24"/>
      <c r="C666" s="24"/>
      <c r="F666" s="24"/>
      <c r="G666" s="80"/>
      <c r="J666" s="24"/>
      <c r="K666" s="36"/>
      <c r="O666" s="24"/>
      <c r="S666" s="24"/>
      <c r="T666" s="36"/>
      <c r="W666" s="80"/>
      <c r="AB666" s="24"/>
      <c r="AC666" s="24"/>
    </row>
    <row r="667" spans="2:29" ht="15.75" customHeight="1" x14ac:dyDescent="0.2">
      <c r="B667" s="24"/>
      <c r="C667" s="24"/>
      <c r="F667" s="24"/>
      <c r="G667" s="80"/>
      <c r="J667" s="24"/>
      <c r="K667" s="36"/>
      <c r="O667" s="24"/>
      <c r="S667" s="24"/>
      <c r="T667" s="36"/>
      <c r="W667" s="80"/>
      <c r="AB667" s="24"/>
      <c r="AC667" s="24"/>
    </row>
    <row r="668" spans="2:29" ht="15.75" customHeight="1" x14ac:dyDescent="0.2">
      <c r="B668" s="24"/>
      <c r="C668" s="24"/>
      <c r="F668" s="24"/>
      <c r="G668" s="80"/>
      <c r="J668" s="24"/>
      <c r="K668" s="36"/>
      <c r="O668" s="24"/>
      <c r="S668" s="24"/>
      <c r="T668" s="36"/>
      <c r="W668" s="80"/>
      <c r="AB668" s="24"/>
      <c r="AC668" s="24"/>
    </row>
    <row r="669" spans="2:29" ht="15.75" customHeight="1" x14ac:dyDescent="0.2">
      <c r="B669" s="24"/>
      <c r="C669" s="24"/>
      <c r="F669" s="24"/>
      <c r="G669" s="80"/>
      <c r="J669" s="24"/>
      <c r="K669" s="36"/>
      <c r="O669" s="24"/>
      <c r="S669" s="24"/>
      <c r="T669" s="36"/>
      <c r="W669" s="80"/>
      <c r="AB669" s="24"/>
      <c r="AC669" s="24"/>
    </row>
    <row r="670" spans="2:29" ht="15.75" customHeight="1" x14ac:dyDescent="0.2">
      <c r="B670" s="24"/>
      <c r="C670" s="24"/>
      <c r="F670" s="24"/>
      <c r="G670" s="80"/>
      <c r="J670" s="24"/>
      <c r="K670" s="36"/>
      <c r="O670" s="24"/>
      <c r="S670" s="24"/>
      <c r="T670" s="36"/>
      <c r="W670" s="80"/>
      <c r="AB670" s="24"/>
      <c r="AC670" s="24"/>
    </row>
    <row r="671" spans="2:29" ht="15.75" customHeight="1" x14ac:dyDescent="0.2">
      <c r="B671" s="24"/>
      <c r="C671" s="24"/>
      <c r="F671" s="24"/>
      <c r="G671" s="80"/>
      <c r="J671" s="24"/>
      <c r="K671" s="36"/>
      <c r="O671" s="24"/>
      <c r="S671" s="24"/>
      <c r="T671" s="36"/>
      <c r="W671" s="80"/>
      <c r="AB671" s="24"/>
      <c r="AC671" s="24"/>
    </row>
    <row r="672" spans="2:29" ht="15.75" customHeight="1" x14ac:dyDescent="0.2">
      <c r="B672" s="24"/>
      <c r="C672" s="24"/>
      <c r="F672" s="24"/>
      <c r="G672" s="80"/>
      <c r="J672" s="24"/>
      <c r="K672" s="36"/>
      <c r="O672" s="24"/>
      <c r="S672" s="24"/>
      <c r="T672" s="36"/>
      <c r="W672" s="80"/>
      <c r="AB672" s="24"/>
      <c r="AC672" s="24"/>
    </row>
    <row r="673" spans="2:29" ht="15.75" customHeight="1" x14ac:dyDescent="0.2">
      <c r="B673" s="24"/>
      <c r="C673" s="24"/>
      <c r="F673" s="24"/>
      <c r="G673" s="80"/>
      <c r="J673" s="24"/>
      <c r="K673" s="36"/>
      <c r="O673" s="24"/>
      <c r="S673" s="24"/>
      <c r="T673" s="36"/>
      <c r="W673" s="80"/>
      <c r="AB673" s="24"/>
      <c r="AC673" s="24"/>
    </row>
    <row r="674" spans="2:29" ht="15.75" customHeight="1" x14ac:dyDescent="0.2">
      <c r="B674" s="24"/>
      <c r="C674" s="24"/>
      <c r="F674" s="24"/>
      <c r="G674" s="80"/>
      <c r="J674" s="24"/>
      <c r="K674" s="36"/>
      <c r="O674" s="24"/>
      <c r="S674" s="24"/>
      <c r="T674" s="36"/>
      <c r="W674" s="80"/>
      <c r="AB674" s="24"/>
      <c r="AC674" s="24"/>
    </row>
    <row r="675" spans="2:29" ht="15.75" customHeight="1" x14ac:dyDescent="0.2">
      <c r="B675" s="24"/>
      <c r="C675" s="24"/>
      <c r="F675" s="24"/>
      <c r="G675" s="80"/>
      <c r="J675" s="24"/>
      <c r="K675" s="36"/>
      <c r="O675" s="24"/>
      <c r="S675" s="24"/>
      <c r="T675" s="36"/>
      <c r="W675" s="80"/>
      <c r="AB675" s="24"/>
      <c r="AC675" s="24"/>
    </row>
    <row r="676" spans="2:29" ht="15.75" customHeight="1" x14ac:dyDescent="0.2">
      <c r="B676" s="24"/>
      <c r="C676" s="24"/>
      <c r="F676" s="24"/>
      <c r="G676" s="80"/>
      <c r="J676" s="24"/>
      <c r="K676" s="36"/>
      <c r="O676" s="24"/>
      <c r="S676" s="24"/>
      <c r="T676" s="36"/>
      <c r="W676" s="80"/>
      <c r="AB676" s="24"/>
      <c r="AC676" s="24"/>
    </row>
    <row r="677" spans="2:29" ht="15.75" customHeight="1" x14ac:dyDescent="0.2">
      <c r="B677" s="24"/>
      <c r="C677" s="24"/>
      <c r="F677" s="24"/>
      <c r="G677" s="80"/>
      <c r="J677" s="24"/>
      <c r="K677" s="36"/>
      <c r="O677" s="24"/>
      <c r="S677" s="24"/>
      <c r="T677" s="36"/>
      <c r="W677" s="80"/>
      <c r="AB677" s="24"/>
      <c r="AC677" s="24"/>
    </row>
    <row r="678" spans="2:29" ht="15.75" customHeight="1" x14ac:dyDescent="0.2">
      <c r="B678" s="24"/>
      <c r="C678" s="24"/>
      <c r="F678" s="24"/>
      <c r="G678" s="80"/>
      <c r="J678" s="24"/>
      <c r="K678" s="36"/>
      <c r="O678" s="24"/>
      <c r="S678" s="24"/>
      <c r="T678" s="36"/>
      <c r="W678" s="80"/>
      <c r="AB678" s="24"/>
      <c r="AC678" s="24"/>
    </row>
    <row r="679" spans="2:29" ht="15.75" customHeight="1" x14ac:dyDescent="0.2">
      <c r="B679" s="24"/>
      <c r="C679" s="24"/>
      <c r="F679" s="24"/>
      <c r="G679" s="80"/>
      <c r="J679" s="24"/>
      <c r="K679" s="36"/>
      <c r="O679" s="24"/>
      <c r="S679" s="24"/>
      <c r="T679" s="36"/>
      <c r="W679" s="80"/>
      <c r="AB679" s="24"/>
      <c r="AC679" s="24"/>
    </row>
    <row r="680" spans="2:29" ht="15.75" customHeight="1" x14ac:dyDescent="0.2">
      <c r="B680" s="24"/>
      <c r="C680" s="24"/>
      <c r="F680" s="24"/>
      <c r="G680" s="80"/>
      <c r="J680" s="24"/>
      <c r="K680" s="36"/>
      <c r="O680" s="24"/>
      <c r="S680" s="24"/>
      <c r="T680" s="36"/>
      <c r="W680" s="80"/>
      <c r="AB680" s="24"/>
      <c r="AC680" s="24"/>
    </row>
    <row r="681" spans="2:29" ht="15.75" customHeight="1" x14ac:dyDescent="0.2">
      <c r="B681" s="24"/>
      <c r="C681" s="24"/>
      <c r="F681" s="24"/>
      <c r="G681" s="80"/>
      <c r="J681" s="24"/>
      <c r="K681" s="36"/>
      <c r="O681" s="24"/>
      <c r="S681" s="24"/>
      <c r="T681" s="36"/>
      <c r="W681" s="80"/>
      <c r="AB681" s="24"/>
      <c r="AC681" s="24"/>
    </row>
    <row r="682" spans="2:29" ht="15.75" customHeight="1" x14ac:dyDescent="0.2">
      <c r="B682" s="24"/>
      <c r="C682" s="24"/>
      <c r="F682" s="24"/>
      <c r="G682" s="80"/>
      <c r="J682" s="24"/>
      <c r="K682" s="36"/>
      <c r="O682" s="24"/>
      <c r="S682" s="24"/>
      <c r="T682" s="36"/>
      <c r="W682" s="80"/>
      <c r="AB682" s="24"/>
      <c r="AC682" s="24"/>
    </row>
    <row r="683" spans="2:29" ht="15.75" customHeight="1" x14ac:dyDescent="0.2">
      <c r="B683" s="24"/>
      <c r="C683" s="24"/>
      <c r="F683" s="24"/>
      <c r="G683" s="80"/>
      <c r="J683" s="24"/>
      <c r="K683" s="36"/>
      <c r="O683" s="24"/>
      <c r="S683" s="24"/>
      <c r="T683" s="36"/>
      <c r="W683" s="80"/>
      <c r="AB683" s="24"/>
      <c r="AC683" s="24"/>
    </row>
    <row r="684" spans="2:29" ht="15.75" customHeight="1" x14ac:dyDescent="0.2">
      <c r="B684" s="24"/>
      <c r="C684" s="24"/>
      <c r="F684" s="24"/>
      <c r="G684" s="80"/>
      <c r="J684" s="24"/>
      <c r="K684" s="36"/>
      <c r="O684" s="24"/>
      <c r="S684" s="24"/>
      <c r="T684" s="36"/>
      <c r="W684" s="80"/>
      <c r="AB684" s="24"/>
      <c r="AC684" s="24"/>
    </row>
    <row r="685" spans="2:29" ht="15.75" customHeight="1" x14ac:dyDescent="0.2">
      <c r="B685" s="24"/>
      <c r="C685" s="24"/>
      <c r="F685" s="24"/>
      <c r="G685" s="80"/>
      <c r="J685" s="24"/>
      <c r="K685" s="36"/>
      <c r="O685" s="24"/>
      <c r="S685" s="24"/>
      <c r="T685" s="36"/>
      <c r="W685" s="80"/>
      <c r="AB685" s="24"/>
      <c r="AC685" s="24"/>
    </row>
    <row r="686" spans="2:29" ht="15.75" customHeight="1" x14ac:dyDescent="0.2">
      <c r="B686" s="24"/>
      <c r="C686" s="24"/>
      <c r="F686" s="24"/>
      <c r="G686" s="80"/>
      <c r="J686" s="24"/>
      <c r="K686" s="36"/>
      <c r="O686" s="24"/>
      <c r="S686" s="24"/>
      <c r="T686" s="36"/>
      <c r="W686" s="80"/>
      <c r="AB686" s="24"/>
      <c r="AC686" s="24"/>
    </row>
    <row r="687" spans="2:29" ht="15.75" customHeight="1" x14ac:dyDescent="0.2">
      <c r="B687" s="24"/>
      <c r="C687" s="24"/>
      <c r="F687" s="24"/>
      <c r="G687" s="80"/>
      <c r="J687" s="24"/>
      <c r="K687" s="36"/>
      <c r="O687" s="24"/>
      <c r="S687" s="24"/>
      <c r="T687" s="36"/>
      <c r="W687" s="80"/>
      <c r="AB687" s="24"/>
      <c r="AC687" s="24"/>
    </row>
    <row r="688" spans="2:29" ht="15.75" customHeight="1" x14ac:dyDescent="0.2">
      <c r="B688" s="24"/>
      <c r="C688" s="24"/>
      <c r="F688" s="24"/>
      <c r="G688" s="80"/>
      <c r="J688" s="24"/>
      <c r="K688" s="36"/>
      <c r="O688" s="24"/>
      <c r="S688" s="24"/>
      <c r="T688" s="36"/>
      <c r="W688" s="80"/>
      <c r="AB688" s="24"/>
      <c r="AC688" s="24"/>
    </row>
    <row r="689" spans="2:29" ht="15.75" customHeight="1" x14ac:dyDescent="0.2">
      <c r="B689" s="24"/>
      <c r="C689" s="24"/>
      <c r="F689" s="24"/>
      <c r="G689" s="80"/>
      <c r="J689" s="24"/>
      <c r="K689" s="36"/>
      <c r="O689" s="24"/>
      <c r="S689" s="24"/>
      <c r="T689" s="36"/>
      <c r="W689" s="80"/>
      <c r="AB689" s="24"/>
      <c r="AC689" s="24"/>
    </row>
    <row r="690" spans="2:29" ht="15.75" customHeight="1" x14ac:dyDescent="0.2">
      <c r="B690" s="24"/>
      <c r="C690" s="24"/>
      <c r="F690" s="24"/>
      <c r="G690" s="80"/>
      <c r="J690" s="24"/>
      <c r="K690" s="36"/>
      <c r="O690" s="24"/>
      <c r="S690" s="24"/>
      <c r="T690" s="36"/>
      <c r="W690" s="80"/>
      <c r="AB690" s="24"/>
      <c r="AC690" s="24"/>
    </row>
    <row r="691" spans="2:29" ht="15.75" customHeight="1" x14ac:dyDescent="0.2">
      <c r="B691" s="24"/>
      <c r="C691" s="24"/>
      <c r="F691" s="24"/>
      <c r="G691" s="80"/>
      <c r="J691" s="24"/>
      <c r="K691" s="36"/>
      <c r="O691" s="24"/>
      <c r="S691" s="24"/>
      <c r="T691" s="36"/>
      <c r="W691" s="80"/>
      <c r="AB691" s="24"/>
      <c r="AC691" s="24"/>
    </row>
    <row r="692" spans="2:29" ht="15.75" customHeight="1" x14ac:dyDescent="0.2">
      <c r="B692" s="24"/>
      <c r="C692" s="24"/>
      <c r="F692" s="24"/>
      <c r="G692" s="80"/>
      <c r="J692" s="24"/>
      <c r="K692" s="36"/>
      <c r="O692" s="24"/>
      <c r="S692" s="24"/>
      <c r="T692" s="36"/>
      <c r="W692" s="80"/>
      <c r="AB692" s="24"/>
      <c r="AC692" s="24"/>
    </row>
    <row r="693" spans="2:29" ht="15.75" customHeight="1" x14ac:dyDescent="0.2">
      <c r="B693" s="24"/>
      <c r="C693" s="24"/>
      <c r="F693" s="24"/>
      <c r="G693" s="80"/>
      <c r="J693" s="24"/>
      <c r="K693" s="36"/>
      <c r="O693" s="24"/>
      <c r="S693" s="24"/>
      <c r="T693" s="36"/>
      <c r="W693" s="80"/>
      <c r="AB693" s="24"/>
      <c r="AC693" s="24"/>
    </row>
    <row r="694" spans="2:29" ht="15.75" customHeight="1" x14ac:dyDescent="0.2">
      <c r="B694" s="24"/>
      <c r="C694" s="24"/>
      <c r="F694" s="24"/>
      <c r="G694" s="80"/>
      <c r="J694" s="24"/>
      <c r="K694" s="36"/>
      <c r="O694" s="24"/>
      <c r="S694" s="24"/>
      <c r="T694" s="36"/>
      <c r="W694" s="80"/>
      <c r="AB694" s="24"/>
      <c r="AC694" s="24"/>
    </row>
    <row r="695" spans="2:29" ht="15.75" customHeight="1" x14ac:dyDescent="0.2">
      <c r="B695" s="24"/>
      <c r="C695" s="24"/>
      <c r="F695" s="24"/>
      <c r="G695" s="80"/>
      <c r="J695" s="24"/>
      <c r="K695" s="36"/>
      <c r="O695" s="24"/>
      <c r="S695" s="24"/>
      <c r="T695" s="36"/>
      <c r="W695" s="80"/>
      <c r="AB695" s="24"/>
      <c r="AC695" s="24"/>
    </row>
    <row r="696" spans="2:29" ht="15.75" customHeight="1" x14ac:dyDescent="0.2">
      <c r="B696" s="24"/>
      <c r="C696" s="24"/>
      <c r="F696" s="24"/>
      <c r="G696" s="80"/>
      <c r="J696" s="24"/>
      <c r="K696" s="36"/>
      <c r="O696" s="24"/>
      <c r="S696" s="24"/>
      <c r="T696" s="36"/>
      <c r="W696" s="80"/>
      <c r="AB696" s="24"/>
      <c r="AC696" s="24"/>
    </row>
    <row r="697" spans="2:29" ht="15.75" customHeight="1" x14ac:dyDescent="0.2">
      <c r="B697" s="24"/>
      <c r="C697" s="24"/>
      <c r="F697" s="24"/>
      <c r="G697" s="80"/>
      <c r="J697" s="24"/>
      <c r="K697" s="36"/>
      <c r="O697" s="24"/>
      <c r="S697" s="24"/>
      <c r="T697" s="36"/>
      <c r="W697" s="80"/>
      <c r="AB697" s="24"/>
      <c r="AC697" s="24"/>
    </row>
    <row r="698" spans="2:29" ht="15.75" customHeight="1" x14ac:dyDescent="0.2">
      <c r="B698" s="24"/>
      <c r="C698" s="24"/>
      <c r="F698" s="24"/>
      <c r="G698" s="80"/>
      <c r="J698" s="24"/>
      <c r="K698" s="36"/>
      <c r="O698" s="24"/>
      <c r="S698" s="24"/>
      <c r="T698" s="36"/>
      <c r="W698" s="80"/>
      <c r="AB698" s="24"/>
      <c r="AC698" s="24"/>
    </row>
    <row r="699" spans="2:29" ht="15.75" customHeight="1" x14ac:dyDescent="0.2">
      <c r="B699" s="24"/>
      <c r="C699" s="24"/>
      <c r="F699" s="24"/>
      <c r="G699" s="80"/>
      <c r="J699" s="24"/>
      <c r="K699" s="36"/>
      <c r="O699" s="24"/>
      <c r="S699" s="24"/>
      <c r="T699" s="36"/>
      <c r="W699" s="80"/>
      <c r="AB699" s="24"/>
      <c r="AC699" s="24"/>
    </row>
    <row r="700" spans="2:29" ht="15.75" customHeight="1" x14ac:dyDescent="0.2">
      <c r="B700" s="24"/>
      <c r="C700" s="24"/>
      <c r="F700" s="24"/>
      <c r="G700" s="80"/>
      <c r="J700" s="24"/>
      <c r="K700" s="36"/>
      <c r="O700" s="24"/>
      <c r="S700" s="24"/>
      <c r="T700" s="36"/>
      <c r="W700" s="80"/>
      <c r="AB700" s="24"/>
      <c r="AC700" s="24"/>
    </row>
    <row r="701" spans="2:29" ht="15.75" customHeight="1" x14ac:dyDescent="0.2">
      <c r="B701" s="24"/>
      <c r="C701" s="24"/>
      <c r="F701" s="24"/>
      <c r="G701" s="80"/>
      <c r="J701" s="24"/>
      <c r="K701" s="36"/>
      <c r="O701" s="24"/>
      <c r="S701" s="24"/>
      <c r="T701" s="36"/>
      <c r="W701" s="80"/>
      <c r="AB701" s="24"/>
      <c r="AC701" s="24"/>
    </row>
    <row r="702" spans="2:29" ht="15.75" customHeight="1" x14ac:dyDescent="0.2">
      <c r="B702" s="24"/>
      <c r="C702" s="24"/>
      <c r="F702" s="24"/>
      <c r="G702" s="80"/>
      <c r="J702" s="24"/>
      <c r="K702" s="36"/>
      <c r="O702" s="24"/>
      <c r="S702" s="24"/>
      <c r="T702" s="36"/>
      <c r="W702" s="80"/>
      <c r="AB702" s="24"/>
      <c r="AC702" s="24"/>
    </row>
    <row r="703" spans="2:29" ht="15.75" customHeight="1" x14ac:dyDescent="0.2">
      <c r="B703" s="24"/>
      <c r="C703" s="24"/>
      <c r="F703" s="24"/>
      <c r="G703" s="80"/>
      <c r="J703" s="24"/>
      <c r="K703" s="36"/>
      <c r="O703" s="24"/>
      <c r="S703" s="24"/>
      <c r="T703" s="36"/>
      <c r="W703" s="80"/>
      <c r="AB703" s="24"/>
      <c r="AC703" s="24"/>
    </row>
    <row r="704" spans="2:29" ht="15.75" customHeight="1" x14ac:dyDescent="0.2">
      <c r="B704" s="24"/>
      <c r="C704" s="24"/>
      <c r="F704" s="24"/>
      <c r="G704" s="80"/>
      <c r="J704" s="24"/>
      <c r="K704" s="36"/>
      <c r="O704" s="24"/>
      <c r="S704" s="24"/>
      <c r="T704" s="36"/>
      <c r="W704" s="80"/>
      <c r="AB704" s="24"/>
      <c r="AC704" s="24"/>
    </row>
    <row r="705" spans="2:29" ht="15.75" customHeight="1" x14ac:dyDescent="0.2">
      <c r="B705" s="24"/>
      <c r="C705" s="24"/>
      <c r="F705" s="24"/>
      <c r="G705" s="80"/>
      <c r="J705" s="24"/>
      <c r="K705" s="36"/>
      <c r="O705" s="24"/>
      <c r="S705" s="24"/>
      <c r="T705" s="36"/>
      <c r="W705" s="80"/>
      <c r="AB705" s="24"/>
      <c r="AC705" s="24"/>
    </row>
    <row r="706" spans="2:29" ht="15.75" customHeight="1" x14ac:dyDescent="0.2">
      <c r="B706" s="24"/>
      <c r="C706" s="24"/>
      <c r="F706" s="24"/>
      <c r="G706" s="80"/>
      <c r="J706" s="24"/>
      <c r="K706" s="36"/>
      <c r="O706" s="24"/>
      <c r="S706" s="24"/>
      <c r="T706" s="36"/>
      <c r="W706" s="80"/>
      <c r="AB706" s="24"/>
      <c r="AC706" s="24"/>
    </row>
    <row r="707" spans="2:29" ht="15.75" customHeight="1" x14ac:dyDescent="0.2">
      <c r="B707" s="24"/>
      <c r="C707" s="24"/>
      <c r="F707" s="24"/>
      <c r="G707" s="80"/>
      <c r="J707" s="24"/>
      <c r="K707" s="36"/>
      <c r="O707" s="24"/>
      <c r="S707" s="24"/>
      <c r="T707" s="36"/>
      <c r="W707" s="80"/>
      <c r="AB707" s="24"/>
      <c r="AC707" s="24"/>
    </row>
    <row r="708" spans="2:29" ht="15.75" customHeight="1" x14ac:dyDescent="0.2">
      <c r="B708" s="24"/>
      <c r="C708" s="24"/>
      <c r="F708" s="24"/>
      <c r="G708" s="80"/>
      <c r="J708" s="24"/>
      <c r="K708" s="36"/>
      <c r="O708" s="24"/>
      <c r="S708" s="24"/>
      <c r="T708" s="36"/>
      <c r="W708" s="80"/>
      <c r="AB708" s="24"/>
      <c r="AC708" s="24"/>
    </row>
    <row r="709" spans="2:29" ht="15.75" customHeight="1" x14ac:dyDescent="0.2">
      <c r="B709" s="24"/>
      <c r="C709" s="24"/>
      <c r="F709" s="24"/>
      <c r="G709" s="80"/>
      <c r="J709" s="24"/>
      <c r="K709" s="36"/>
      <c r="O709" s="24"/>
      <c r="S709" s="24"/>
      <c r="T709" s="36"/>
      <c r="W709" s="80"/>
      <c r="AB709" s="24"/>
      <c r="AC709" s="24"/>
    </row>
    <row r="710" spans="2:29" ht="15.75" customHeight="1" x14ac:dyDescent="0.2">
      <c r="B710" s="24"/>
      <c r="C710" s="24"/>
      <c r="F710" s="24"/>
      <c r="G710" s="80"/>
      <c r="J710" s="24"/>
      <c r="K710" s="36"/>
      <c r="O710" s="24"/>
      <c r="S710" s="24"/>
      <c r="T710" s="36"/>
      <c r="W710" s="80"/>
      <c r="AB710" s="24"/>
      <c r="AC710" s="24"/>
    </row>
    <row r="711" spans="2:29" ht="15.75" customHeight="1" x14ac:dyDescent="0.2">
      <c r="B711" s="24"/>
      <c r="C711" s="24"/>
      <c r="F711" s="24"/>
      <c r="G711" s="80"/>
      <c r="J711" s="24"/>
      <c r="K711" s="36"/>
      <c r="O711" s="24"/>
      <c r="S711" s="24"/>
      <c r="T711" s="36"/>
      <c r="W711" s="80"/>
      <c r="AB711" s="24"/>
      <c r="AC711" s="24"/>
    </row>
    <row r="712" spans="2:29" ht="15.75" customHeight="1" x14ac:dyDescent="0.2">
      <c r="B712" s="24"/>
      <c r="C712" s="24"/>
      <c r="F712" s="24"/>
      <c r="G712" s="80"/>
      <c r="J712" s="24"/>
      <c r="K712" s="36"/>
      <c r="O712" s="24"/>
      <c r="S712" s="24"/>
      <c r="T712" s="36"/>
      <c r="W712" s="80"/>
      <c r="AB712" s="24"/>
      <c r="AC712" s="24"/>
    </row>
    <row r="713" spans="2:29" ht="15.75" customHeight="1" x14ac:dyDescent="0.2">
      <c r="B713" s="24"/>
      <c r="C713" s="24"/>
      <c r="F713" s="24"/>
      <c r="G713" s="80"/>
      <c r="J713" s="24"/>
      <c r="K713" s="36"/>
      <c r="O713" s="24"/>
      <c r="S713" s="24"/>
      <c r="T713" s="36"/>
      <c r="W713" s="80"/>
      <c r="AB713" s="24"/>
      <c r="AC713" s="24"/>
    </row>
    <row r="714" spans="2:29" ht="15.75" customHeight="1" x14ac:dyDescent="0.2">
      <c r="B714" s="24"/>
      <c r="C714" s="24"/>
      <c r="F714" s="24"/>
      <c r="G714" s="80"/>
      <c r="J714" s="24"/>
      <c r="K714" s="36"/>
      <c r="O714" s="24"/>
      <c r="S714" s="24"/>
      <c r="T714" s="36"/>
      <c r="W714" s="80"/>
      <c r="AB714" s="24"/>
      <c r="AC714" s="24"/>
    </row>
    <row r="715" spans="2:29" ht="15.75" customHeight="1" x14ac:dyDescent="0.2">
      <c r="B715" s="24"/>
      <c r="C715" s="24"/>
      <c r="F715" s="24"/>
      <c r="G715" s="80"/>
      <c r="J715" s="24"/>
      <c r="K715" s="36"/>
      <c r="O715" s="24"/>
      <c r="S715" s="24"/>
      <c r="T715" s="36"/>
      <c r="W715" s="80"/>
      <c r="AB715" s="24"/>
      <c r="AC715" s="24"/>
    </row>
    <row r="716" spans="2:29" ht="15.75" customHeight="1" x14ac:dyDescent="0.2">
      <c r="B716" s="24"/>
      <c r="C716" s="24"/>
      <c r="F716" s="24"/>
      <c r="G716" s="80"/>
      <c r="J716" s="24"/>
      <c r="K716" s="36"/>
      <c r="O716" s="24"/>
      <c r="S716" s="24"/>
      <c r="T716" s="36"/>
      <c r="W716" s="80"/>
      <c r="AB716" s="24"/>
      <c r="AC716" s="24"/>
    </row>
    <row r="717" spans="2:29" ht="15.75" customHeight="1" x14ac:dyDescent="0.2">
      <c r="B717" s="24"/>
      <c r="C717" s="24"/>
      <c r="F717" s="24"/>
      <c r="G717" s="80"/>
      <c r="J717" s="24"/>
      <c r="K717" s="36"/>
      <c r="O717" s="24"/>
      <c r="S717" s="24"/>
      <c r="T717" s="36"/>
      <c r="W717" s="80"/>
      <c r="AB717" s="24"/>
      <c r="AC717" s="24"/>
    </row>
    <row r="718" spans="2:29" ht="15.75" customHeight="1" x14ac:dyDescent="0.2">
      <c r="B718" s="24"/>
      <c r="C718" s="24"/>
      <c r="F718" s="24"/>
      <c r="G718" s="80"/>
      <c r="J718" s="24"/>
      <c r="K718" s="36"/>
      <c r="O718" s="24"/>
      <c r="S718" s="24"/>
      <c r="T718" s="36"/>
      <c r="W718" s="80"/>
      <c r="AB718" s="24"/>
      <c r="AC718" s="24"/>
    </row>
    <row r="719" spans="2:29" ht="15.75" customHeight="1" x14ac:dyDescent="0.2">
      <c r="B719" s="24"/>
      <c r="C719" s="24"/>
      <c r="F719" s="24"/>
      <c r="G719" s="80"/>
      <c r="J719" s="24"/>
      <c r="K719" s="36"/>
      <c r="O719" s="24"/>
      <c r="S719" s="24"/>
      <c r="T719" s="36"/>
      <c r="W719" s="80"/>
      <c r="AB719" s="24"/>
      <c r="AC719" s="24"/>
    </row>
    <row r="720" spans="2:29" ht="15.75" customHeight="1" x14ac:dyDescent="0.2">
      <c r="B720" s="24"/>
      <c r="C720" s="24"/>
      <c r="F720" s="24"/>
      <c r="G720" s="80"/>
      <c r="J720" s="24"/>
      <c r="K720" s="36"/>
      <c r="O720" s="24"/>
      <c r="S720" s="24"/>
      <c r="T720" s="36"/>
      <c r="W720" s="80"/>
      <c r="AB720" s="24"/>
      <c r="AC720" s="24"/>
    </row>
    <row r="721" spans="2:29" ht="15.75" customHeight="1" x14ac:dyDescent="0.2">
      <c r="B721" s="24"/>
      <c r="C721" s="24"/>
      <c r="F721" s="24"/>
      <c r="G721" s="80"/>
      <c r="J721" s="24"/>
      <c r="K721" s="36"/>
      <c r="O721" s="24"/>
      <c r="S721" s="24"/>
      <c r="T721" s="36"/>
      <c r="W721" s="80"/>
      <c r="AB721" s="24"/>
      <c r="AC721" s="24"/>
    </row>
    <row r="722" spans="2:29" ht="15.75" customHeight="1" x14ac:dyDescent="0.2">
      <c r="B722" s="24"/>
      <c r="C722" s="24"/>
      <c r="F722" s="24"/>
      <c r="G722" s="80"/>
      <c r="J722" s="24"/>
      <c r="K722" s="36"/>
      <c r="O722" s="24"/>
      <c r="S722" s="24"/>
      <c r="T722" s="36"/>
      <c r="W722" s="80"/>
      <c r="AB722" s="24"/>
      <c r="AC722" s="24"/>
    </row>
    <row r="723" spans="2:29" ht="15.75" customHeight="1" x14ac:dyDescent="0.2">
      <c r="B723" s="24"/>
      <c r="C723" s="24"/>
      <c r="F723" s="24"/>
      <c r="G723" s="80"/>
      <c r="J723" s="24"/>
      <c r="K723" s="36"/>
      <c r="O723" s="24"/>
      <c r="S723" s="24"/>
      <c r="T723" s="36"/>
      <c r="W723" s="80"/>
      <c r="AB723" s="24"/>
      <c r="AC723" s="24"/>
    </row>
    <row r="724" spans="2:29" ht="15.75" customHeight="1" x14ac:dyDescent="0.2">
      <c r="B724" s="24"/>
      <c r="C724" s="24"/>
      <c r="F724" s="24"/>
      <c r="G724" s="80"/>
      <c r="J724" s="24"/>
      <c r="K724" s="36"/>
      <c r="O724" s="24"/>
      <c r="S724" s="24"/>
      <c r="T724" s="36"/>
      <c r="W724" s="80"/>
      <c r="AB724" s="24"/>
      <c r="AC724" s="24"/>
    </row>
    <row r="725" spans="2:29" ht="15.75" customHeight="1" x14ac:dyDescent="0.2">
      <c r="B725" s="24"/>
      <c r="C725" s="24"/>
      <c r="F725" s="24"/>
      <c r="G725" s="80"/>
      <c r="J725" s="24"/>
      <c r="K725" s="36"/>
      <c r="O725" s="24"/>
      <c r="S725" s="24"/>
      <c r="T725" s="36"/>
      <c r="W725" s="80"/>
      <c r="AB725" s="24"/>
      <c r="AC725" s="24"/>
    </row>
    <row r="726" spans="2:29" ht="15.75" customHeight="1" x14ac:dyDescent="0.2">
      <c r="B726" s="24"/>
      <c r="C726" s="24"/>
      <c r="F726" s="24"/>
      <c r="G726" s="80"/>
      <c r="J726" s="24"/>
      <c r="K726" s="36"/>
      <c r="O726" s="24"/>
      <c r="S726" s="24"/>
      <c r="T726" s="36"/>
      <c r="W726" s="80"/>
      <c r="AB726" s="24"/>
      <c r="AC726" s="24"/>
    </row>
    <row r="727" spans="2:29" ht="15.75" customHeight="1" x14ac:dyDescent="0.2">
      <c r="B727" s="24"/>
      <c r="C727" s="24"/>
      <c r="F727" s="24"/>
      <c r="G727" s="80"/>
      <c r="J727" s="24"/>
      <c r="K727" s="36"/>
      <c r="O727" s="24"/>
      <c r="S727" s="24"/>
      <c r="T727" s="36"/>
      <c r="W727" s="80"/>
      <c r="AB727" s="24"/>
      <c r="AC727" s="24"/>
    </row>
    <row r="728" spans="2:29" ht="15.75" customHeight="1" x14ac:dyDescent="0.2">
      <c r="B728" s="24"/>
      <c r="C728" s="24"/>
      <c r="F728" s="24"/>
      <c r="G728" s="80"/>
      <c r="J728" s="24"/>
      <c r="K728" s="36"/>
      <c r="O728" s="24"/>
      <c r="S728" s="24"/>
      <c r="T728" s="36"/>
      <c r="W728" s="80"/>
      <c r="AB728" s="24"/>
      <c r="AC728" s="24"/>
    </row>
    <row r="729" spans="2:29" ht="15.75" customHeight="1" x14ac:dyDescent="0.2">
      <c r="B729" s="24"/>
      <c r="C729" s="24"/>
      <c r="F729" s="24"/>
      <c r="G729" s="80"/>
      <c r="J729" s="24"/>
      <c r="K729" s="36"/>
      <c r="O729" s="24"/>
      <c r="S729" s="24"/>
      <c r="T729" s="36"/>
      <c r="W729" s="80"/>
      <c r="AB729" s="24"/>
      <c r="AC729" s="24"/>
    </row>
    <row r="730" spans="2:29" ht="15.75" customHeight="1" x14ac:dyDescent="0.2">
      <c r="B730" s="24"/>
      <c r="C730" s="24"/>
      <c r="F730" s="24"/>
      <c r="G730" s="80"/>
      <c r="J730" s="24"/>
      <c r="K730" s="36"/>
      <c r="O730" s="24"/>
      <c r="S730" s="24"/>
      <c r="T730" s="36"/>
      <c r="W730" s="80"/>
      <c r="AB730" s="24"/>
      <c r="AC730" s="24"/>
    </row>
    <row r="731" spans="2:29" ht="15.75" customHeight="1" x14ac:dyDescent="0.2">
      <c r="B731" s="24"/>
      <c r="C731" s="24"/>
      <c r="F731" s="24"/>
      <c r="G731" s="80"/>
      <c r="J731" s="24"/>
      <c r="K731" s="36"/>
      <c r="O731" s="24"/>
      <c r="S731" s="24"/>
      <c r="T731" s="36"/>
      <c r="W731" s="80"/>
      <c r="AB731" s="24"/>
      <c r="AC731" s="24"/>
    </row>
    <row r="732" spans="2:29" ht="15.75" customHeight="1" x14ac:dyDescent="0.2">
      <c r="B732" s="24"/>
      <c r="C732" s="24"/>
      <c r="F732" s="24"/>
      <c r="G732" s="80"/>
      <c r="J732" s="24"/>
      <c r="K732" s="36"/>
      <c r="O732" s="24"/>
      <c r="S732" s="24"/>
      <c r="T732" s="36"/>
      <c r="W732" s="80"/>
      <c r="AB732" s="24"/>
      <c r="AC732" s="24"/>
    </row>
    <row r="733" spans="2:29" ht="15.75" customHeight="1" x14ac:dyDescent="0.2">
      <c r="B733" s="24"/>
      <c r="C733" s="24"/>
      <c r="F733" s="24"/>
      <c r="G733" s="80"/>
      <c r="J733" s="24"/>
      <c r="K733" s="36"/>
      <c r="O733" s="24"/>
      <c r="S733" s="24"/>
      <c r="T733" s="36"/>
      <c r="W733" s="80"/>
      <c r="AB733" s="24"/>
      <c r="AC733" s="24"/>
    </row>
    <row r="734" spans="2:29" ht="15.75" customHeight="1" x14ac:dyDescent="0.2">
      <c r="B734" s="24"/>
      <c r="C734" s="24"/>
      <c r="F734" s="24"/>
      <c r="G734" s="80"/>
      <c r="J734" s="24"/>
      <c r="K734" s="36"/>
      <c r="O734" s="24"/>
      <c r="S734" s="24"/>
      <c r="T734" s="36"/>
      <c r="W734" s="80"/>
      <c r="AB734" s="24"/>
      <c r="AC734" s="24"/>
    </row>
    <row r="735" spans="2:29" ht="15.75" customHeight="1" x14ac:dyDescent="0.2">
      <c r="B735" s="24"/>
      <c r="C735" s="24"/>
      <c r="F735" s="24"/>
      <c r="G735" s="80"/>
      <c r="J735" s="24"/>
      <c r="K735" s="36"/>
      <c r="O735" s="24"/>
      <c r="S735" s="24"/>
      <c r="T735" s="36"/>
      <c r="W735" s="80"/>
      <c r="AB735" s="24"/>
      <c r="AC735" s="24"/>
    </row>
    <row r="736" spans="2:29" ht="15.75" customHeight="1" x14ac:dyDescent="0.2">
      <c r="B736" s="24"/>
      <c r="C736" s="24"/>
      <c r="F736" s="24"/>
      <c r="G736" s="80"/>
      <c r="J736" s="24"/>
      <c r="K736" s="36"/>
      <c r="O736" s="24"/>
      <c r="S736" s="24"/>
      <c r="T736" s="36"/>
      <c r="W736" s="80"/>
      <c r="AB736" s="24"/>
      <c r="AC736" s="24"/>
    </row>
    <row r="737" spans="2:29" ht="15.75" customHeight="1" x14ac:dyDescent="0.2">
      <c r="B737" s="24"/>
      <c r="C737" s="24"/>
      <c r="F737" s="24"/>
      <c r="G737" s="80"/>
      <c r="J737" s="24"/>
      <c r="K737" s="36"/>
      <c r="O737" s="24"/>
      <c r="S737" s="24"/>
      <c r="T737" s="36"/>
      <c r="W737" s="80"/>
      <c r="AB737" s="24"/>
      <c r="AC737" s="24"/>
    </row>
    <row r="738" spans="2:29" ht="15.75" customHeight="1" x14ac:dyDescent="0.2">
      <c r="B738" s="24"/>
      <c r="C738" s="24"/>
      <c r="F738" s="24"/>
      <c r="G738" s="80"/>
      <c r="J738" s="24"/>
      <c r="K738" s="36"/>
      <c r="O738" s="24"/>
      <c r="S738" s="24"/>
      <c r="T738" s="36"/>
      <c r="W738" s="80"/>
      <c r="AB738" s="24"/>
      <c r="AC738" s="24"/>
    </row>
    <row r="739" spans="2:29" ht="15.75" customHeight="1" x14ac:dyDescent="0.2">
      <c r="B739" s="24"/>
      <c r="C739" s="24"/>
      <c r="F739" s="24"/>
      <c r="G739" s="80"/>
      <c r="J739" s="24"/>
      <c r="K739" s="36"/>
      <c r="O739" s="24"/>
      <c r="S739" s="24"/>
      <c r="T739" s="36"/>
      <c r="W739" s="80"/>
      <c r="AB739" s="24"/>
      <c r="AC739" s="24"/>
    </row>
    <row r="740" spans="2:29" ht="15.75" customHeight="1" x14ac:dyDescent="0.2">
      <c r="B740" s="24"/>
      <c r="C740" s="24"/>
      <c r="F740" s="24"/>
      <c r="G740" s="80"/>
      <c r="J740" s="24"/>
      <c r="K740" s="36"/>
      <c r="O740" s="24"/>
      <c r="S740" s="24"/>
      <c r="T740" s="36"/>
      <c r="W740" s="80"/>
      <c r="AB740" s="24"/>
      <c r="AC740" s="24"/>
    </row>
    <row r="741" spans="2:29" ht="15.75" customHeight="1" x14ac:dyDescent="0.2">
      <c r="B741" s="24"/>
      <c r="C741" s="24"/>
      <c r="F741" s="24"/>
      <c r="G741" s="80"/>
      <c r="J741" s="24"/>
      <c r="K741" s="36"/>
      <c r="O741" s="24"/>
      <c r="S741" s="24"/>
      <c r="T741" s="36"/>
      <c r="W741" s="80"/>
      <c r="AB741" s="24"/>
      <c r="AC741" s="24"/>
    </row>
    <row r="742" spans="2:29" ht="15.75" customHeight="1" x14ac:dyDescent="0.2">
      <c r="B742" s="24"/>
      <c r="C742" s="24"/>
      <c r="F742" s="24"/>
      <c r="G742" s="80"/>
      <c r="J742" s="24"/>
      <c r="K742" s="36"/>
      <c r="O742" s="24"/>
      <c r="S742" s="24"/>
      <c r="T742" s="36"/>
      <c r="W742" s="80"/>
      <c r="AB742" s="24"/>
      <c r="AC742" s="24"/>
    </row>
    <row r="743" spans="2:29" ht="15.75" customHeight="1" x14ac:dyDescent="0.2">
      <c r="B743" s="24"/>
      <c r="C743" s="24"/>
      <c r="F743" s="24"/>
      <c r="G743" s="80"/>
      <c r="J743" s="24"/>
      <c r="K743" s="36"/>
      <c r="O743" s="24"/>
      <c r="S743" s="24"/>
      <c r="T743" s="36"/>
      <c r="W743" s="80"/>
      <c r="AB743" s="24"/>
      <c r="AC743" s="24"/>
    </row>
    <row r="744" spans="2:29" ht="15.75" customHeight="1" x14ac:dyDescent="0.2">
      <c r="B744" s="24"/>
      <c r="C744" s="24"/>
      <c r="F744" s="24"/>
      <c r="G744" s="80"/>
      <c r="J744" s="24"/>
      <c r="K744" s="36"/>
      <c r="O744" s="24"/>
      <c r="S744" s="24"/>
      <c r="T744" s="36"/>
      <c r="W744" s="80"/>
      <c r="AB744" s="24"/>
      <c r="AC744" s="24"/>
    </row>
    <row r="745" spans="2:29" ht="15.75" customHeight="1" x14ac:dyDescent="0.2">
      <c r="B745" s="24"/>
      <c r="C745" s="24"/>
      <c r="F745" s="24"/>
      <c r="G745" s="80"/>
      <c r="J745" s="24"/>
      <c r="K745" s="36"/>
      <c r="O745" s="24"/>
      <c r="S745" s="24"/>
      <c r="T745" s="36"/>
      <c r="W745" s="80"/>
      <c r="AB745" s="24"/>
      <c r="AC745" s="24"/>
    </row>
    <row r="746" spans="2:29" ht="15.75" customHeight="1" x14ac:dyDescent="0.2">
      <c r="B746" s="24"/>
      <c r="C746" s="24"/>
      <c r="F746" s="24"/>
      <c r="G746" s="80"/>
      <c r="J746" s="24"/>
      <c r="K746" s="36"/>
      <c r="O746" s="24"/>
      <c r="S746" s="24"/>
      <c r="T746" s="36"/>
      <c r="W746" s="80"/>
      <c r="AB746" s="24"/>
      <c r="AC746" s="24"/>
    </row>
    <row r="747" spans="2:29" ht="15.75" customHeight="1" x14ac:dyDescent="0.2">
      <c r="B747" s="24"/>
      <c r="C747" s="24"/>
      <c r="F747" s="24"/>
      <c r="G747" s="80"/>
      <c r="J747" s="24"/>
      <c r="K747" s="36"/>
      <c r="O747" s="24"/>
      <c r="S747" s="24"/>
      <c r="T747" s="36"/>
      <c r="W747" s="80"/>
      <c r="AB747" s="24"/>
      <c r="AC747" s="24"/>
    </row>
    <row r="748" spans="2:29" ht="15.75" customHeight="1" x14ac:dyDescent="0.2">
      <c r="B748" s="24"/>
      <c r="C748" s="24"/>
      <c r="F748" s="24"/>
      <c r="G748" s="80"/>
      <c r="J748" s="24"/>
      <c r="K748" s="36"/>
      <c r="O748" s="24"/>
      <c r="S748" s="24"/>
      <c r="T748" s="36"/>
      <c r="W748" s="80"/>
      <c r="AB748" s="24"/>
      <c r="AC748" s="24"/>
    </row>
    <row r="749" spans="2:29" ht="15.75" customHeight="1" x14ac:dyDescent="0.2">
      <c r="B749" s="24"/>
      <c r="C749" s="24"/>
      <c r="F749" s="24"/>
      <c r="G749" s="80"/>
      <c r="J749" s="24"/>
      <c r="K749" s="36"/>
      <c r="O749" s="24"/>
      <c r="S749" s="24"/>
      <c r="T749" s="36"/>
      <c r="W749" s="80"/>
      <c r="AB749" s="24"/>
      <c r="AC749" s="24"/>
    </row>
    <row r="750" spans="2:29" ht="15.75" customHeight="1" x14ac:dyDescent="0.2">
      <c r="B750" s="24"/>
      <c r="C750" s="24"/>
      <c r="F750" s="24"/>
      <c r="G750" s="80"/>
      <c r="J750" s="24"/>
      <c r="K750" s="36"/>
      <c r="O750" s="24"/>
      <c r="S750" s="24"/>
      <c r="T750" s="36"/>
      <c r="W750" s="80"/>
      <c r="AB750" s="24"/>
      <c r="AC750" s="24"/>
    </row>
    <row r="751" spans="2:29" ht="15.75" customHeight="1" x14ac:dyDescent="0.2">
      <c r="B751" s="24"/>
      <c r="C751" s="24"/>
      <c r="F751" s="24"/>
      <c r="G751" s="80"/>
      <c r="J751" s="24"/>
      <c r="K751" s="36"/>
      <c r="O751" s="24"/>
      <c r="S751" s="24"/>
      <c r="T751" s="36"/>
      <c r="W751" s="80"/>
      <c r="AB751" s="24"/>
      <c r="AC751" s="24"/>
    </row>
    <row r="752" spans="2:29" ht="15.75" customHeight="1" x14ac:dyDescent="0.2">
      <c r="B752" s="24"/>
      <c r="C752" s="24"/>
      <c r="F752" s="24"/>
      <c r="G752" s="80"/>
      <c r="J752" s="24"/>
      <c r="K752" s="36"/>
      <c r="O752" s="24"/>
      <c r="S752" s="24"/>
      <c r="T752" s="36"/>
      <c r="W752" s="80"/>
      <c r="AB752" s="24"/>
      <c r="AC752" s="24"/>
    </row>
    <row r="753" spans="2:29" ht="15.75" customHeight="1" x14ac:dyDescent="0.2">
      <c r="B753" s="24"/>
      <c r="C753" s="24"/>
      <c r="F753" s="24"/>
      <c r="G753" s="80"/>
      <c r="J753" s="24"/>
      <c r="K753" s="36"/>
      <c r="O753" s="24"/>
      <c r="S753" s="24"/>
      <c r="T753" s="36"/>
      <c r="W753" s="80"/>
      <c r="AB753" s="24"/>
      <c r="AC753" s="24"/>
    </row>
    <row r="754" spans="2:29" ht="15.75" customHeight="1" x14ac:dyDescent="0.2">
      <c r="B754" s="24"/>
      <c r="C754" s="24"/>
      <c r="F754" s="24"/>
      <c r="G754" s="80"/>
      <c r="J754" s="24"/>
      <c r="K754" s="36"/>
      <c r="O754" s="24"/>
      <c r="S754" s="24"/>
      <c r="T754" s="36"/>
      <c r="W754" s="80"/>
      <c r="AB754" s="24"/>
      <c r="AC754" s="24"/>
    </row>
    <row r="755" spans="2:29" ht="15.75" customHeight="1" x14ac:dyDescent="0.2">
      <c r="B755" s="24"/>
      <c r="C755" s="24"/>
      <c r="F755" s="24"/>
      <c r="G755" s="80"/>
      <c r="J755" s="24"/>
      <c r="K755" s="36"/>
      <c r="O755" s="24"/>
      <c r="S755" s="24"/>
      <c r="T755" s="36"/>
      <c r="W755" s="80"/>
      <c r="AB755" s="24"/>
      <c r="AC755" s="24"/>
    </row>
    <row r="756" spans="2:29" ht="15.75" customHeight="1" x14ac:dyDescent="0.2">
      <c r="B756" s="24"/>
      <c r="C756" s="24"/>
      <c r="F756" s="24"/>
      <c r="G756" s="80"/>
      <c r="J756" s="24"/>
      <c r="K756" s="36"/>
      <c r="O756" s="24"/>
      <c r="S756" s="24"/>
      <c r="T756" s="36"/>
      <c r="W756" s="80"/>
      <c r="AB756" s="24"/>
      <c r="AC756" s="24"/>
    </row>
    <row r="757" spans="2:29" ht="15.75" customHeight="1" x14ac:dyDescent="0.2">
      <c r="B757" s="24"/>
      <c r="C757" s="24"/>
      <c r="F757" s="24"/>
      <c r="G757" s="80"/>
      <c r="J757" s="24"/>
      <c r="K757" s="36"/>
      <c r="O757" s="24"/>
      <c r="S757" s="24"/>
      <c r="T757" s="36"/>
      <c r="W757" s="80"/>
      <c r="AB757" s="24"/>
      <c r="AC757" s="24"/>
    </row>
    <row r="758" spans="2:29" ht="15.75" customHeight="1" x14ac:dyDescent="0.2">
      <c r="B758" s="24"/>
      <c r="C758" s="24"/>
      <c r="F758" s="24"/>
      <c r="G758" s="80"/>
      <c r="J758" s="24"/>
      <c r="K758" s="36"/>
      <c r="O758" s="24"/>
      <c r="S758" s="24"/>
      <c r="T758" s="36"/>
      <c r="W758" s="80"/>
      <c r="AB758" s="24"/>
      <c r="AC758" s="24"/>
    </row>
    <row r="759" spans="2:29" ht="15.75" customHeight="1" x14ac:dyDescent="0.2">
      <c r="B759" s="24"/>
      <c r="C759" s="24"/>
      <c r="F759" s="24"/>
      <c r="G759" s="80"/>
      <c r="J759" s="24"/>
      <c r="K759" s="36"/>
      <c r="O759" s="24"/>
      <c r="S759" s="24"/>
      <c r="T759" s="36"/>
      <c r="W759" s="80"/>
      <c r="AB759" s="24"/>
      <c r="AC759" s="24"/>
    </row>
    <row r="760" spans="2:29" ht="15.75" customHeight="1" x14ac:dyDescent="0.2">
      <c r="B760" s="24"/>
      <c r="C760" s="24"/>
      <c r="F760" s="24"/>
      <c r="G760" s="80"/>
      <c r="J760" s="24"/>
      <c r="K760" s="36"/>
      <c r="O760" s="24"/>
      <c r="S760" s="24"/>
      <c r="T760" s="36"/>
      <c r="W760" s="80"/>
      <c r="AB760" s="24"/>
      <c r="AC760" s="24"/>
    </row>
    <row r="761" spans="2:29" ht="15.75" customHeight="1" x14ac:dyDescent="0.2">
      <c r="B761" s="24"/>
      <c r="C761" s="24"/>
      <c r="F761" s="24"/>
      <c r="G761" s="80"/>
      <c r="J761" s="24"/>
      <c r="K761" s="36"/>
      <c r="O761" s="24"/>
      <c r="S761" s="24"/>
      <c r="T761" s="36"/>
      <c r="W761" s="80"/>
      <c r="AB761" s="24"/>
      <c r="AC761" s="24"/>
    </row>
    <row r="762" spans="2:29" ht="15.75" customHeight="1" x14ac:dyDescent="0.2">
      <c r="B762" s="24"/>
      <c r="C762" s="24"/>
      <c r="F762" s="24"/>
      <c r="G762" s="80"/>
      <c r="J762" s="24"/>
      <c r="K762" s="36"/>
      <c r="O762" s="24"/>
      <c r="S762" s="24"/>
      <c r="T762" s="36"/>
      <c r="W762" s="80"/>
      <c r="AB762" s="24"/>
      <c r="AC762" s="24"/>
    </row>
    <row r="763" spans="2:29" ht="15.75" customHeight="1" x14ac:dyDescent="0.2">
      <c r="B763" s="24"/>
      <c r="C763" s="24"/>
      <c r="F763" s="24"/>
      <c r="G763" s="80"/>
      <c r="J763" s="24"/>
      <c r="K763" s="36"/>
      <c r="O763" s="24"/>
      <c r="S763" s="24"/>
      <c r="T763" s="36"/>
      <c r="W763" s="80"/>
      <c r="AB763" s="24"/>
      <c r="AC763" s="24"/>
    </row>
    <row r="764" spans="2:29" ht="15.75" customHeight="1" x14ac:dyDescent="0.2">
      <c r="B764" s="24"/>
      <c r="C764" s="24"/>
      <c r="F764" s="24"/>
      <c r="G764" s="80"/>
      <c r="J764" s="24"/>
      <c r="K764" s="36"/>
      <c r="O764" s="24"/>
      <c r="S764" s="24"/>
      <c r="T764" s="36"/>
      <c r="W764" s="80"/>
      <c r="AB764" s="24"/>
      <c r="AC764" s="24"/>
    </row>
    <row r="765" spans="2:29" ht="15.75" customHeight="1" x14ac:dyDescent="0.2">
      <c r="B765" s="24"/>
      <c r="C765" s="24"/>
      <c r="F765" s="24"/>
      <c r="G765" s="80"/>
      <c r="J765" s="24"/>
      <c r="K765" s="36"/>
      <c r="O765" s="24"/>
      <c r="S765" s="24"/>
      <c r="T765" s="36"/>
      <c r="W765" s="80"/>
      <c r="AB765" s="24"/>
      <c r="AC765" s="24"/>
    </row>
    <row r="766" spans="2:29" ht="15.75" customHeight="1" x14ac:dyDescent="0.2">
      <c r="B766" s="24"/>
      <c r="C766" s="24"/>
      <c r="F766" s="24"/>
      <c r="G766" s="80"/>
      <c r="J766" s="24"/>
      <c r="K766" s="36"/>
      <c r="O766" s="24"/>
      <c r="S766" s="24"/>
      <c r="T766" s="36"/>
      <c r="W766" s="80"/>
      <c r="AB766" s="24"/>
      <c r="AC766" s="24"/>
    </row>
    <row r="767" spans="2:29" ht="15.75" customHeight="1" x14ac:dyDescent="0.2">
      <c r="B767" s="24"/>
      <c r="C767" s="24"/>
      <c r="F767" s="24"/>
      <c r="G767" s="80"/>
      <c r="J767" s="24"/>
      <c r="K767" s="36"/>
      <c r="O767" s="24"/>
      <c r="S767" s="24"/>
      <c r="T767" s="36"/>
      <c r="W767" s="80"/>
      <c r="AB767" s="24"/>
      <c r="AC767" s="24"/>
    </row>
    <row r="768" spans="2:29" ht="15.75" customHeight="1" x14ac:dyDescent="0.2">
      <c r="B768" s="24"/>
      <c r="C768" s="24"/>
      <c r="F768" s="24"/>
      <c r="G768" s="80"/>
      <c r="J768" s="24"/>
      <c r="K768" s="36"/>
      <c r="O768" s="24"/>
      <c r="S768" s="24"/>
      <c r="T768" s="36"/>
      <c r="W768" s="80"/>
      <c r="AB768" s="24"/>
      <c r="AC768" s="24"/>
    </row>
    <row r="769" spans="2:29" ht="15.75" customHeight="1" x14ac:dyDescent="0.2">
      <c r="B769" s="24"/>
      <c r="C769" s="24"/>
      <c r="F769" s="24"/>
      <c r="G769" s="80"/>
      <c r="J769" s="24"/>
      <c r="K769" s="36"/>
      <c r="O769" s="24"/>
      <c r="S769" s="24"/>
      <c r="T769" s="36"/>
      <c r="W769" s="80"/>
      <c r="AB769" s="24"/>
      <c r="AC769" s="24"/>
    </row>
    <row r="770" spans="2:29" ht="15.75" customHeight="1" x14ac:dyDescent="0.2">
      <c r="B770" s="24"/>
      <c r="C770" s="24"/>
      <c r="F770" s="24"/>
      <c r="G770" s="80"/>
      <c r="J770" s="24"/>
      <c r="K770" s="36"/>
      <c r="O770" s="24"/>
      <c r="S770" s="24"/>
      <c r="T770" s="36"/>
      <c r="W770" s="80"/>
      <c r="AB770" s="24"/>
      <c r="AC770" s="24"/>
    </row>
    <row r="771" spans="2:29" ht="15.75" customHeight="1" x14ac:dyDescent="0.2">
      <c r="B771" s="24"/>
      <c r="C771" s="24"/>
      <c r="F771" s="24"/>
      <c r="G771" s="80"/>
      <c r="J771" s="24"/>
      <c r="K771" s="36"/>
      <c r="O771" s="24"/>
      <c r="S771" s="24"/>
      <c r="T771" s="36"/>
      <c r="W771" s="80"/>
      <c r="AB771" s="24"/>
      <c r="AC771" s="24"/>
    </row>
    <row r="772" spans="2:29" ht="15.75" customHeight="1" x14ac:dyDescent="0.2">
      <c r="B772" s="24"/>
      <c r="C772" s="24"/>
      <c r="F772" s="24"/>
      <c r="G772" s="80"/>
      <c r="J772" s="24"/>
      <c r="K772" s="36"/>
      <c r="O772" s="24"/>
      <c r="S772" s="24"/>
      <c r="T772" s="36"/>
      <c r="W772" s="80"/>
      <c r="AB772" s="24"/>
      <c r="AC772" s="24"/>
    </row>
    <row r="773" spans="2:29" ht="15.75" customHeight="1" x14ac:dyDescent="0.2">
      <c r="B773" s="24"/>
      <c r="C773" s="24"/>
      <c r="F773" s="24"/>
      <c r="G773" s="80"/>
      <c r="J773" s="24"/>
      <c r="K773" s="36"/>
      <c r="O773" s="24"/>
      <c r="S773" s="24"/>
      <c r="T773" s="36"/>
      <c r="W773" s="80"/>
      <c r="AB773" s="24"/>
      <c r="AC773" s="24"/>
    </row>
    <row r="774" spans="2:29" ht="15.75" customHeight="1" x14ac:dyDescent="0.2">
      <c r="B774" s="24"/>
      <c r="C774" s="24"/>
      <c r="F774" s="24"/>
      <c r="G774" s="80"/>
      <c r="J774" s="24"/>
      <c r="K774" s="36"/>
      <c r="O774" s="24"/>
      <c r="S774" s="24"/>
      <c r="T774" s="36"/>
      <c r="W774" s="80"/>
      <c r="AB774" s="24"/>
      <c r="AC774" s="24"/>
    </row>
    <row r="775" spans="2:29" ht="15.75" customHeight="1" x14ac:dyDescent="0.2">
      <c r="B775" s="24"/>
      <c r="C775" s="24"/>
      <c r="F775" s="24"/>
      <c r="G775" s="80"/>
      <c r="J775" s="24"/>
      <c r="K775" s="36"/>
      <c r="O775" s="24"/>
      <c r="S775" s="24"/>
      <c r="T775" s="36"/>
      <c r="W775" s="80"/>
      <c r="AB775" s="24"/>
      <c r="AC775" s="24"/>
    </row>
    <row r="776" spans="2:29" ht="15.75" customHeight="1" x14ac:dyDescent="0.2">
      <c r="B776" s="24"/>
      <c r="C776" s="24"/>
      <c r="F776" s="24"/>
      <c r="G776" s="80"/>
      <c r="J776" s="24"/>
      <c r="K776" s="36"/>
      <c r="O776" s="24"/>
      <c r="S776" s="24"/>
      <c r="T776" s="36"/>
      <c r="W776" s="80"/>
      <c r="AB776" s="24"/>
      <c r="AC776" s="24"/>
    </row>
    <row r="777" spans="2:29" ht="15.75" customHeight="1" x14ac:dyDescent="0.2">
      <c r="B777" s="24"/>
      <c r="C777" s="24"/>
      <c r="F777" s="24"/>
      <c r="G777" s="80"/>
      <c r="J777" s="24"/>
      <c r="K777" s="36"/>
      <c r="O777" s="24"/>
      <c r="S777" s="24"/>
      <c r="T777" s="36"/>
      <c r="W777" s="80"/>
      <c r="AB777" s="24"/>
      <c r="AC777" s="24"/>
    </row>
    <row r="778" spans="2:29" ht="15.75" customHeight="1" x14ac:dyDescent="0.2">
      <c r="B778" s="24"/>
      <c r="C778" s="24"/>
      <c r="F778" s="24"/>
      <c r="G778" s="80"/>
      <c r="J778" s="24"/>
      <c r="K778" s="36"/>
      <c r="O778" s="24"/>
      <c r="S778" s="24"/>
      <c r="T778" s="36"/>
      <c r="W778" s="80"/>
      <c r="AB778" s="24"/>
      <c r="AC778" s="24"/>
    </row>
    <row r="779" spans="2:29" ht="15.75" customHeight="1" x14ac:dyDescent="0.2">
      <c r="B779" s="24"/>
      <c r="C779" s="24"/>
      <c r="F779" s="24"/>
      <c r="G779" s="80"/>
      <c r="J779" s="24"/>
      <c r="K779" s="36"/>
      <c r="O779" s="24"/>
      <c r="S779" s="24"/>
      <c r="T779" s="36"/>
      <c r="W779" s="80"/>
      <c r="AB779" s="24"/>
      <c r="AC779" s="24"/>
    </row>
    <row r="780" spans="2:29" ht="15.75" customHeight="1" x14ac:dyDescent="0.2">
      <c r="B780" s="24"/>
      <c r="C780" s="24"/>
      <c r="F780" s="24"/>
      <c r="G780" s="80"/>
      <c r="J780" s="24"/>
      <c r="K780" s="36"/>
      <c r="O780" s="24"/>
      <c r="S780" s="24"/>
      <c r="T780" s="36"/>
      <c r="W780" s="80"/>
      <c r="AB780" s="24"/>
      <c r="AC780" s="24"/>
    </row>
    <row r="781" spans="2:29" ht="15.75" customHeight="1" x14ac:dyDescent="0.2">
      <c r="B781" s="24"/>
      <c r="C781" s="24"/>
      <c r="F781" s="24"/>
      <c r="G781" s="80"/>
      <c r="J781" s="24"/>
      <c r="K781" s="36"/>
      <c r="O781" s="24"/>
      <c r="S781" s="24"/>
      <c r="T781" s="36"/>
      <c r="W781" s="80"/>
      <c r="AB781" s="24"/>
      <c r="AC781" s="24"/>
    </row>
    <row r="782" spans="2:29" ht="15.75" customHeight="1" x14ac:dyDescent="0.2">
      <c r="B782" s="24"/>
      <c r="C782" s="24"/>
      <c r="F782" s="24"/>
      <c r="G782" s="80"/>
      <c r="J782" s="24"/>
      <c r="K782" s="36"/>
      <c r="O782" s="24"/>
      <c r="S782" s="24"/>
      <c r="T782" s="36"/>
      <c r="W782" s="80"/>
      <c r="AB782" s="24"/>
      <c r="AC782" s="24"/>
    </row>
    <row r="783" spans="2:29" ht="15.75" customHeight="1" x14ac:dyDescent="0.2">
      <c r="B783" s="24"/>
      <c r="C783" s="24"/>
      <c r="F783" s="24"/>
      <c r="G783" s="80"/>
      <c r="J783" s="24"/>
      <c r="K783" s="36"/>
      <c r="O783" s="24"/>
      <c r="S783" s="24"/>
      <c r="T783" s="36"/>
      <c r="W783" s="80"/>
      <c r="AB783" s="24"/>
      <c r="AC783" s="24"/>
    </row>
    <row r="784" spans="2:29" ht="15.75" customHeight="1" x14ac:dyDescent="0.2">
      <c r="B784" s="24"/>
      <c r="C784" s="24"/>
      <c r="F784" s="24"/>
      <c r="G784" s="80"/>
      <c r="J784" s="24"/>
      <c r="K784" s="36"/>
      <c r="O784" s="24"/>
      <c r="S784" s="24"/>
      <c r="T784" s="36"/>
      <c r="W784" s="80"/>
      <c r="AB784" s="24"/>
      <c r="AC784" s="24"/>
    </row>
    <row r="785" spans="2:29" ht="15.75" customHeight="1" x14ac:dyDescent="0.2">
      <c r="B785" s="24"/>
      <c r="C785" s="24"/>
      <c r="F785" s="24"/>
      <c r="G785" s="80"/>
      <c r="J785" s="24"/>
      <c r="K785" s="36"/>
      <c r="O785" s="24"/>
      <c r="S785" s="24"/>
      <c r="T785" s="36"/>
      <c r="W785" s="80"/>
      <c r="AB785" s="24"/>
      <c r="AC785" s="24"/>
    </row>
    <row r="786" spans="2:29" ht="15.75" customHeight="1" x14ac:dyDescent="0.2">
      <c r="B786" s="24"/>
      <c r="C786" s="24"/>
      <c r="F786" s="24"/>
      <c r="G786" s="80"/>
      <c r="J786" s="24"/>
      <c r="K786" s="36"/>
      <c r="O786" s="24"/>
      <c r="S786" s="24"/>
      <c r="T786" s="36"/>
      <c r="W786" s="80"/>
      <c r="AB786" s="24"/>
      <c r="AC786" s="24"/>
    </row>
    <row r="787" spans="2:29" ht="15.75" customHeight="1" x14ac:dyDescent="0.2">
      <c r="B787" s="24"/>
      <c r="C787" s="24"/>
      <c r="F787" s="24"/>
      <c r="G787" s="80"/>
      <c r="J787" s="24"/>
      <c r="K787" s="36"/>
      <c r="O787" s="24"/>
      <c r="S787" s="24"/>
      <c r="T787" s="36"/>
      <c r="W787" s="80"/>
      <c r="AB787" s="24"/>
      <c r="AC787" s="24"/>
    </row>
    <row r="788" spans="2:29" ht="15.75" customHeight="1" x14ac:dyDescent="0.2">
      <c r="B788" s="24"/>
      <c r="C788" s="24"/>
      <c r="F788" s="24"/>
      <c r="G788" s="80"/>
      <c r="J788" s="24"/>
      <c r="K788" s="36"/>
      <c r="O788" s="24"/>
      <c r="S788" s="24"/>
      <c r="T788" s="36"/>
      <c r="W788" s="80"/>
      <c r="AB788" s="24"/>
      <c r="AC788" s="24"/>
    </row>
    <row r="789" spans="2:29" ht="15.75" customHeight="1" x14ac:dyDescent="0.2">
      <c r="B789" s="24"/>
      <c r="C789" s="24"/>
      <c r="F789" s="24"/>
      <c r="G789" s="80"/>
      <c r="J789" s="24"/>
      <c r="K789" s="36"/>
      <c r="O789" s="24"/>
      <c r="S789" s="24"/>
      <c r="T789" s="36"/>
      <c r="W789" s="80"/>
      <c r="AB789" s="24"/>
      <c r="AC789" s="24"/>
    </row>
    <row r="790" spans="2:29" ht="15.75" customHeight="1" x14ac:dyDescent="0.2">
      <c r="B790" s="24"/>
      <c r="C790" s="24"/>
      <c r="F790" s="24"/>
      <c r="G790" s="80"/>
      <c r="J790" s="24"/>
      <c r="K790" s="36"/>
      <c r="O790" s="24"/>
      <c r="S790" s="24"/>
      <c r="T790" s="36"/>
      <c r="W790" s="80"/>
      <c r="AB790" s="24"/>
      <c r="AC790" s="24"/>
    </row>
    <row r="791" spans="2:29" ht="15.75" customHeight="1" x14ac:dyDescent="0.2">
      <c r="B791" s="24"/>
      <c r="C791" s="24"/>
      <c r="F791" s="24"/>
      <c r="G791" s="80"/>
      <c r="J791" s="24"/>
      <c r="K791" s="36"/>
      <c r="O791" s="24"/>
      <c r="S791" s="24"/>
      <c r="T791" s="36"/>
      <c r="W791" s="80"/>
      <c r="AB791" s="24"/>
      <c r="AC791" s="24"/>
    </row>
    <row r="792" spans="2:29" ht="15.75" customHeight="1" x14ac:dyDescent="0.2">
      <c r="B792" s="24"/>
      <c r="C792" s="24"/>
      <c r="F792" s="24"/>
      <c r="G792" s="80"/>
      <c r="J792" s="24"/>
      <c r="K792" s="36"/>
      <c r="O792" s="24"/>
      <c r="S792" s="24"/>
      <c r="T792" s="36"/>
      <c r="W792" s="80"/>
      <c r="AB792" s="24"/>
      <c r="AC792" s="24"/>
    </row>
    <row r="793" spans="2:29" ht="15.75" customHeight="1" x14ac:dyDescent="0.2">
      <c r="B793" s="24"/>
      <c r="C793" s="24"/>
      <c r="F793" s="24"/>
      <c r="G793" s="80"/>
      <c r="J793" s="24"/>
      <c r="K793" s="36"/>
      <c r="O793" s="24"/>
      <c r="S793" s="24"/>
      <c r="T793" s="36"/>
      <c r="W793" s="80"/>
      <c r="AB793" s="24"/>
      <c r="AC793" s="24"/>
    </row>
    <row r="794" spans="2:29" ht="15.75" customHeight="1" x14ac:dyDescent="0.2">
      <c r="B794" s="24"/>
      <c r="C794" s="24"/>
      <c r="F794" s="24"/>
      <c r="G794" s="80"/>
      <c r="J794" s="24"/>
      <c r="K794" s="36"/>
      <c r="O794" s="24"/>
      <c r="S794" s="24"/>
      <c r="T794" s="36"/>
      <c r="W794" s="80"/>
      <c r="AB794" s="24"/>
      <c r="AC794" s="24"/>
    </row>
    <row r="795" spans="2:29" ht="15.75" customHeight="1" x14ac:dyDescent="0.2">
      <c r="B795" s="24"/>
      <c r="C795" s="24"/>
      <c r="F795" s="24"/>
      <c r="G795" s="80"/>
      <c r="J795" s="24"/>
      <c r="K795" s="36"/>
      <c r="O795" s="24"/>
      <c r="S795" s="24"/>
      <c r="T795" s="36"/>
      <c r="W795" s="80"/>
      <c r="AB795" s="24"/>
      <c r="AC795" s="24"/>
    </row>
    <row r="796" spans="2:29" ht="15.75" customHeight="1" x14ac:dyDescent="0.2">
      <c r="B796" s="24"/>
      <c r="C796" s="24"/>
      <c r="F796" s="24"/>
      <c r="G796" s="80"/>
      <c r="J796" s="24"/>
      <c r="K796" s="36"/>
      <c r="O796" s="24"/>
      <c r="S796" s="24"/>
      <c r="T796" s="36"/>
      <c r="W796" s="80"/>
      <c r="AB796" s="24"/>
      <c r="AC796" s="24"/>
    </row>
    <row r="797" spans="2:29" ht="15.75" customHeight="1" x14ac:dyDescent="0.2">
      <c r="B797" s="24"/>
      <c r="C797" s="24"/>
      <c r="F797" s="24"/>
      <c r="G797" s="80"/>
      <c r="J797" s="24"/>
      <c r="K797" s="36"/>
      <c r="O797" s="24"/>
      <c r="S797" s="24"/>
      <c r="T797" s="36"/>
      <c r="W797" s="80"/>
      <c r="AB797" s="24"/>
      <c r="AC797" s="24"/>
    </row>
    <row r="798" spans="2:29" ht="15.75" customHeight="1" x14ac:dyDescent="0.2">
      <c r="B798" s="24"/>
      <c r="C798" s="24"/>
      <c r="F798" s="24"/>
      <c r="G798" s="80"/>
      <c r="J798" s="24"/>
      <c r="K798" s="36"/>
      <c r="O798" s="24"/>
      <c r="S798" s="24"/>
      <c r="T798" s="36"/>
      <c r="W798" s="80"/>
      <c r="AB798" s="24"/>
      <c r="AC798" s="24"/>
    </row>
    <row r="799" spans="2:29" ht="15.75" customHeight="1" x14ac:dyDescent="0.2">
      <c r="B799" s="24"/>
      <c r="C799" s="24"/>
      <c r="F799" s="24"/>
      <c r="G799" s="80"/>
      <c r="J799" s="24"/>
      <c r="K799" s="36"/>
      <c r="O799" s="24"/>
      <c r="S799" s="24"/>
      <c r="T799" s="36"/>
      <c r="W799" s="80"/>
      <c r="AB799" s="24"/>
      <c r="AC799" s="24"/>
    </row>
    <row r="800" spans="2:29" ht="15.75" customHeight="1" x14ac:dyDescent="0.2">
      <c r="B800" s="24"/>
      <c r="C800" s="24"/>
      <c r="F800" s="24"/>
      <c r="G800" s="80"/>
      <c r="J800" s="24"/>
      <c r="K800" s="36"/>
      <c r="O800" s="24"/>
      <c r="S800" s="24"/>
      <c r="T800" s="36"/>
      <c r="W800" s="80"/>
      <c r="AB800" s="24"/>
      <c r="AC800" s="24"/>
    </row>
    <row r="801" spans="2:29" ht="15.75" customHeight="1" x14ac:dyDescent="0.2">
      <c r="B801" s="24"/>
      <c r="C801" s="24"/>
      <c r="F801" s="24"/>
      <c r="G801" s="80"/>
      <c r="J801" s="24"/>
      <c r="K801" s="36"/>
      <c r="O801" s="24"/>
      <c r="S801" s="24"/>
      <c r="T801" s="36"/>
      <c r="W801" s="80"/>
      <c r="AB801" s="24"/>
      <c r="AC801" s="24"/>
    </row>
    <row r="802" spans="2:29" ht="15.75" customHeight="1" x14ac:dyDescent="0.2">
      <c r="B802" s="24"/>
      <c r="C802" s="24"/>
      <c r="F802" s="24"/>
      <c r="G802" s="80"/>
      <c r="J802" s="24"/>
      <c r="K802" s="36"/>
      <c r="O802" s="24"/>
      <c r="S802" s="24"/>
      <c r="T802" s="36"/>
      <c r="W802" s="80"/>
      <c r="AB802" s="24"/>
      <c r="AC802" s="24"/>
    </row>
    <row r="803" spans="2:29" ht="15.75" customHeight="1" x14ac:dyDescent="0.2">
      <c r="B803" s="24"/>
      <c r="C803" s="24"/>
      <c r="F803" s="24"/>
      <c r="G803" s="80"/>
      <c r="J803" s="24"/>
      <c r="K803" s="36"/>
      <c r="O803" s="24"/>
      <c r="S803" s="24"/>
      <c r="T803" s="36"/>
      <c r="W803" s="80"/>
      <c r="AB803" s="24"/>
      <c r="AC803" s="24"/>
    </row>
    <row r="804" spans="2:29" ht="15.75" customHeight="1" x14ac:dyDescent="0.2">
      <c r="B804" s="24"/>
      <c r="C804" s="24"/>
      <c r="F804" s="24"/>
      <c r="G804" s="80"/>
      <c r="J804" s="24"/>
      <c r="K804" s="36"/>
      <c r="O804" s="24"/>
      <c r="S804" s="24"/>
      <c r="T804" s="36"/>
      <c r="W804" s="80"/>
      <c r="AB804" s="24"/>
      <c r="AC804" s="24"/>
    </row>
    <row r="805" spans="2:29" ht="15.75" customHeight="1" x14ac:dyDescent="0.2">
      <c r="B805" s="24"/>
      <c r="C805" s="24"/>
      <c r="F805" s="24"/>
      <c r="G805" s="80"/>
      <c r="J805" s="24"/>
      <c r="K805" s="36"/>
      <c r="O805" s="24"/>
      <c r="S805" s="24"/>
      <c r="T805" s="36"/>
      <c r="W805" s="80"/>
      <c r="AB805" s="24"/>
      <c r="AC805" s="24"/>
    </row>
    <row r="806" spans="2:29" ht="15.75" customHeight="1" x14ac:dyDescent="0.2">
      <c r="B806" s="24"/>
      <c r="C806" s="24"/>
      <c r="F806" s="24"/>
      <c r="G806" s="80"/>
      <c r="J806" s="24"/>
      <c r="K806" s="36"/>
      <c r="O806" s="24"/>
      <c r="S806" s="24"/>
      <c r="T806" s="36"/>
      <c r="W806" s="80"/>
      <c r="AB806" s="24"/>
      <c r="AC806" s="24"/>
    </row>
    <row r="807" spans="2:29" ht="15.75" customHeight="1" x14ac:dyDescent="0.2">
      <c r="B807" s="24"/>
      <c r="C807" s="24"/>
      <c r="F807" s="24"/>
      <c r="G807" s="80"/>
      <c r="J807" s="24"/>
      <c r="K807" s="36"/>
      <c r="O807" s="24"/>
      <c r="S807" s="24"/>
      <c r="T807" s="36"/>
      <c r="W807" s="80"/>
      <c r="AB807" s="24"/>
      <c r="AC807" s="24"/>
    </row>
    <row r="808" spans="2:29" ht="15.75" customHeight="1" x14ac:dyDescent="0.2">
      <c r="B808" s="24"/>
      <c r="C808" s="24"/>
      <c r="F808" s="24"/>
      <c r="G808" s="80"/>
      <c r="J808" s="24"/>
      <c r="K808" s="36"/>
      <c r="O808" s="24"/>
      <c r="S808" s="24"/>
      <c r="T808" s="36"/>
      <c r="W808" s="80"/>
      <c r="AB808" s="24"/>
      <c r="AC808" s="24"/>
    </row>
    <row r="809" spans="2:29" ht="15.75" customHeight="1" x14ac:dyDescent="0.2">
      <c r="B809" s="24"/>
      <c r="C809" s="24"/>
      <c r="F809" s="24"/>
      <c r="G809" s="80"/>
      <c r="J809" s="24"/>
      <c r="K809" s="36"/>
      <c r="O809" s="24"/>
      <c r="S809" s="24"/>
      <c r="T809" s="36"/>
      <c r="W809" s="80"/>
      <c r="AB809" s="24"/>
      <c r="AC809" s="24"/>
    </row>
    <row r="810" spans="2:29" ht="15.75" customHeight="1" x14ac:dyDescent="0.2">
      <c r="B810" s="24"/>
      <c r="C810" s="24"/>
      <c r="F810" s="24"/>
      <c r="G810" s="80"/>
      <c r="J810" s="24"/>
      <c r="K810" s="36"/>
      <c r="O810" s="24"/>
      <c r="S810" s="24"/>
      <c r="T810" s="36"/>
      <c r="W810" s="80"/>
      <c r="AB810" s="24"/>
      <c r="AC810" s="24"/>
    </row>
    <row r="811" spans="2:29" ht="15.75" customHeight="1" x14ac:dyDescent="0.2">
      <c r="B811" s="24"/>
      <c r="C811" s="24"/>
      <c r="F811" s="24"/>
      <c r="G811" s="80"/>
      <c r="J811" s="24"/>
      <c r="K811" s="36"/>
      <c r="O811" s="24"/>
      <c r="S811" s="24"/>
      <c r="T811" s="36"/>
      <c r="W811" s="80"/>
      <c r="AB811" s="24"/>
      <c r="AC811" s="24"/>
    </row>
    <row r="812" spans="2:29" ht="15.75" customHeight="1" x14ac:dyDescent="0.2">
      <c r="B812" s="24"/>
      <c r="C812" s="24"/>
      <c r="F812" s="24"/>
      <c r="G812" s="80"/>
      <c r="J812" s="24"/>
      <c r="K812" s="36"/>
      <c r="O812" s="24"/>
      <c r="S812" s="24"/>
      <c r="T812" s="36"/>
      <c r="W812" s="80"/>
      <c r="AB812" s="24"/>
      <c r="AC812" s="24"/>
    </row>
    <row r="813" spans="2:29" ht="15.75" customHeight="1" x14ac:dyDescent="0.2">
      <c r="B813" s="24"/>
      <c r="C813" s="24"/>
      <c r="F813" s="24"/>
      <c r="G813" s="80"/>
      <c r="J813" s="24"/>
      <c r="K813" s="36"/>
      <c r="O813" s="24"/>
      <c r="S813" s="24"/>
      <c r="T813" s="36"/>
      <c r="W813" s="80"/>
      <c r="AB813" s="24"/>
      <c r="AC813" s="24"/>
    </row>
    <row r="814" spans="2:29" ht="15.75" customHeight="1" x14ac:dyDescent="0.2">
      <c r="B814" s="24"/>
      <c r="C814" s="24"/>
      <c r="F814" s="24"/>
      <c r="G814" s="80"/>
      <c r="J814" s="24"/>
      <c r="K814" s="36"/>
      <c r="O814" s="24"/>
      <c r="S814" s="24"/>
      <c r="T814" s="36"/>
      <c r="W814" s="80"/>
      <c r="AB814" s="24"/>
      <c r="AC814" s="24"/>
    </row>
    <row r="815" spans="2:29" ht="15.75" customHeight="1" x14ac:dyDescent="0.2">
      <c r="B815" s="24"/>
      <c r="C815" s="24"/>
      <c r="F815" s="24"/>
      <c r="G815" s="80"/>
      <c r="J815" s="24"/>
      <c r="K815" s="36"/>
      <c r="O815" s="24"/>
      <c r="S815" s="24"/>
      <c r="T815" s="36"/>
      <c r="W815" s="80"/>
      <c r="AB815" s="24"/>
      <c r="AC815" s="24"/>
    </row>
    <row r="816" spans="2:29" ht="15.75" customHeight="1" x14ac:dyDescent="0.2">
      <c r="B816" s="24"/>
      <c r="C816" s="24"/>
      <c r="F816" s="24"/>
      <c r="G816" s="80"/>
      <c r="J816" s="24"/>
      <c r="K816" s="36"/>
      <c r="O816" s="24"/>
      <c r="S816" s="24"/>
      <c r="T816" s="36"/>
      <c r="W816" s="80"/>
      <c r="AB816" s="24"/>
      <c r="AC816" s="24"/>
    </row>
    <row r="817" spans="2:29" ht="15.75" customHeight="1" x14ac:dyDescent="0.2">
      <c r="B817" s="24"/>
      <c r="C817" s="24"/>
      <c r="F817" s="24"/>
      <c r="G817" s="80"/>
      <c r="J817" s="24"/>
      <c r="K817" s="36"/>
      <c r="O817" s="24"/>
      <c r="S817" s="24"/>
      <c r="T817" s="36"/>
      <c r="W817" s="80"/>
      <c r="AB817" s="24"/>
      <c r="AC817" s="24"/>
    </row>
    <row r="818" spans="2:29" ht="15.75" customHeight="1" x14ac:dyDescent="0.2">
      <c r="B818" s="24"/>
      <c r="C818" s="24"/>
      <c r="F818" s="24"/>
      <c r="G818" s="80"/>
      <c r="J818" s="24"/>
      <c r="K818" s="36"/>
      <c r="O818" s="24"/>
      <c r="S818" s="24"/>
      <c r="T818" s="36"/>
      <c r="W818" s="80"/>
      <c r="AB818" s="24"/>
      <c r="AC818" s="24"/>
    </row>
    <row r="819" spans="2:29" ht="15.75" customHeight="1" x14ac:dyDescent="0.2">
      <c r="B819" s="24"/>
      <c r="C819" s="24"/>
      <c r="F819" s="24"/>
      <c r="G819" s="80"/>
      <c r="J819" s="24"/>
      <c r="K819" s="36"/>
      <c r="O819" s="24"/>
      <c r="S819" s="24"/>
      <c r="T819" s="36"/>
      <c r="W819" s="80"/>
      <c r="AB819" s="24"/>
      <c r="AC819" s="24"/>
    </row>
    <row r="820" spans="2:29" ht="15.75" customHeight="1" x14ac:dyDescent="0.2">
      <c r="B820" s="24"/>
      <c r="C820" s="24"/>
      <c r="F820" s="24"/>
      <c r="G820" s="80"/>
      <c r="J820" s="24"/>
      <c r="K820" s="36"/>
      <c r="O820" s="24"/>
      <c r="S820" s="24"/>
      <c r="T820" s="36"/>
      <c r="W820" s="80"/>
      <c r="AB820" s="24"/>
      <c r="AC820" s="24"/>
    </row>
    <row r="821" spans="2:29" ht="15.75" customHeight="1" x14ac:dyDescent="0.2">
      <c r="B821" s="24"/>
      <c r="C821" s="24"/>
      <c r="F821" s="24"/>
      <c r="G821" s="80"/>
      <c r="J821" s="24"/>
      <c r="K821" s="36"/>
      <c r="O821" s="24"/>
      <c r="S821" s="24"/>
      <c r="T821" s="36"/>
      <c r="W821" s="80"/>
      <c r="AB821" s="24"/>
      <c r="AC821" s="24"/>
    </row>
    <row r="822" spans="2:29" ht="15.75" customHeight="1" x14ac:dyDescent="0.2">
      <c r="B822" s="24"/>
      <c r="C822" s="24"/>
      <c r="F822" s="24"/>
      <c r="G822" s="80"/>
      <c r="J822" s="24"/>
      <c r="K822" s="36"/>
      <c r="O822" s="24"/>
      <c r="S822" s="24"/>
      <c r="T822" s="36"/>
      <c r="W822" s="80"/>
      <c r="AB822" s="24"/>
      <c r="AC822" s="24"/>
    </row>
    <row r="823" spans="2:29" ht="15.75" customHeight="1" x14ac:dyDescent="0.2">
      <c r="B823" s="24"/>
      <c r="C823" s="24"/>
      <c r="F823" s="24"/>
      <c r="G823" s="80"/>
      <c r="J823" s="24"/>
      <c r="K823" s="36"/>
      <c r="O823" s="24"/>
      <c r="S823" s="24"/>
      <c r="T823" s="36"/>
      <c r="W823" s="80"/>
      <c r="AB823" s="24"/>
      <c r="AC823" s="24"/>
    </row>
    <row r="824" spans="2:29" ht="15.75" customHeight="1" x14ac:dyDescent="0.2">
      <c r="B824" s="24"/>
      <c r="C824" s="24"/>
      <c r="F824" s="24"/>
      <c r="G824" s="80"/>
      <c r="J824" s="24"/>
      <c r="K824" s="36"/>
      <c r="O824" s="24"/>
      <c r="S824" s="24"/>
      <c r="T824" s="36"/>
      <c r="W824" s="80"/>
      <c r="AB824" s="24"/>
      <c r="AC824" s="24"/>
    </row>
    <row r="825" spans="2:29" ht="15.75" customHeight="1" x14ac:dyDescent="0.2">
      <c r="B825" s="24"/>
      <c r="C825" s="24"/>
      <c r="F825" s="24"/>
      <c r="G825" s="80"/>
      <c r="J825" s="24"/>
      <c r="K825" s="36"/>
      <c r="O825" s="24"/>
      <c r="S825" s="24"/>
      <c r="T825" s="36"/>
      <c r="W825" s="80"/>
      <c r="AB825" s="24"/>
      <c r="AC825" s="24"/>
    </row>
    <row r="826" spans="2:29" ht="15.75" customHeight="1" x14ac:dyDescent="0.2">
      <c r="B826" s="24"/>
      <c r="C826" s="24"/>
      <c r="F826" s="24"/>
      <c r="G826" s="80"/>
      <c r="J826" s="24"/>
      <c r="K826" s="36"/>
      <c r="O826" s="24"/>
      <c r="S826" s="24"/>
      <c r="T826" s="36"/>
      <c r="W826" s="80"/>
      <c r="AB826" s="24"/>
      <c r="AC826" s="24"/>
    </row>
    <row r="827" spans="2:29" ht="15.75" customHeight="1" x14ac:dyDescent="0.2">
      <c r="B827" s="24"/>
      <c r="C827" s="24"/>
      <c r="F827" s="24"/>
      <c r="G827" s="80"/>
      <c r="J827" s="24"/>
      <c r="K827" s="36"/>
      <c r="O827" s="24"/>
      <c r="S827" s="24"/>
      <c r="T827" s="36"/>
      <c r="W827" s="80"/>
      <c r="AB827" s="24"/>
      <c r="AC827" s="24"/>
    </row>
    <row r="828" spans="2:29" ht="15.75" customHeight="1" x14ac:dyDescent="0.2">
      <c r="B828" s="24"/>
      <c r="C828" s="24"/>
      <c r="F828" s="24"/>
      <c r="G828" s="80"/>
      <c r="J828" s="24"/>
      <c r="K828" s="36"/>
      <c r="O828" s="24"/>
      <c r="S828" s="24"/>
      <c r="T828" s="36"/>
      <c r="W828" s="80"/>
      <c r="AB828" s="24"/>
      <c r="AC828" s="24"/>
    </row>
    <row r="829" spans="2:29" ht="15.75" customHeight="1" x14ac:dyDescent="0.2">
      <c r="B829" s="24"/>
      <c r="C829" s="24"/>
      <c r="F829" s="24"/>
      <c r="G829" s="80"/>
      <c r="J829" s="24"/>
      <c r="K829" s="36"/>
      <c r="O829" s="24"/>
      <c r="S829" s="24"/>
      <c r="T829" s="36"/>
      <c r="W829" s="80"/>
      <c r="AB829" s="24"/>
      <c r="AC829" s="24"/>
    </row>
    <row r="830" spans="2:29" ht="15.75" customHeight="1" x14ac:dyDescent="0.2">
      <c r="B830" s="24"/>
      <c r="C830" s="24"/>
      <c r="F830" s="24"/>
      <c r="G830" s="80"/>
      <c r="J830" s="24"/>
      <c r="K830" s="36"/>
      <c r="O830" s="24"/>
      <c r="S830" s="24"/>
      <c r="T830" s="36"/>
      <c r="W830" s="80"/>
      <c r="AB830" s="24"/>
      <c r="AC830" s="24"/>
    </row>
    <row r="831" spans="2:29" ht="15.75" customHeight="1" x14ac:dyDescent="0.2">
      <c r="B831" s="24"/>
      <c r="C831" s="24"/>
      <c r="F831" s="24"/>
      <c r="G831" s="80"/>
      <c r="J831" s="24"/>
      <c r="K831" s="36"/>
      <c r="O831" s="24"/>
      <c r="S831" s="24"/>
      <c r="T831" s="36"/>
      <c r="W831" s="80"/>
      <c r="AB831" s="24"/>
      <c r="AC831" s="24"/>
    </row>
    <row r="832" spans="2:29" ht="15.75" customHeight="1" x14ac:dyDescent="0.2">
      <c r="B832" s="24"/>
      <c r="C832" s="24"/>
      <c r="F832" s="24"/>
      <c r="G832" s="80"/>
      <c r="J832" s="24"/>
      <c r="K832" s="36"/>
      <c r="O832" s="24"/>
      <c r="S832" s="24"/>
      <c r="T832" s="36"/>
      <c r="W832" s="80"/>
      <c r="AB832" s="24"/>
      <c r="AC832" s="24"/>
    </row>
    <row r="833" spans="2:29" ht="15.75" customHeight="1" x14ac:dyDescent="0.2">
      <c r="B833" s="24"/>
      <c r="C833" s="24"/>
      <c r="F833" s="24"/>
      <c r="G833" s="80"/>
      <c r="J833" s="24"/>
      <c r="K833" s="36"/>
      <c r="O833" s="24"/>
      <c r="S833" s="24"/>
      <c r="T833" s="36"/>
      <c r="W833" s="80"/>
      <c r="AB833" s="24"/>
      <c r="AC833" s="24"/>
    </row>
    <row r="834" spans="2:29" ht="15.75" customHeight="1" x14ac:dyDescent="0.2">
      <c r="B834" s="24"/>
      <c r="C834" s="24"/>
      <c r="F834" s="24"/>
      <c r="G834" s="80"/>
      <c r="J834" s="24"/>
      <c r="K834" s="36"/>
      <c r="O834" s="24"/>
      <c r="S834" s="24"/>
      <c r="T834" s="36"/>
      <c r="W834" s="80"/>
      <c r="AB834" s="24"/>
      <c r="AC834" s="24"/>
    </row>
    <row r="835" spans="2:29" ht="15.75" customHeight="1" x14ac:dyDescent="0.2">
      <c r="B835" s="24"/>
      <c r="C835" s="24"/>
      <c r="F835" s="24"/>
      <c r="G835" s="80"/>
      <c r="J835" s="24"/>
      <c r="K835" s="36"/>
      <c r="O835" s="24"/>
      <c r="S835" s="24"/>
      <c r="T835" s="36"/>
      <c r="W835" s="80"/>
      <c r="AB835" s="24"/>
      <c r="AC835" s="24"/>
    </row>
    <row r="836" spans="2:29" ht="15.75" customHeight="1" x14ac:dyDescent="0.2">
      <c r="B836" s="24"/>
      <c r="C836" s="24"/>
      <c r="F836" s="24"/>
      <c r="G836" s="80"/>
      <c r="J836" s="24"/>
      <c r="K836" s="36"/>
      <c r="O836" s="24"/>
      <c r="S836" s="24"/>
      <c r="T836" s="36"/>
      <c r="W836" s="80"/>
      <c r="AB836" s="24"/>
      <c r="AC836" s="24"/>
    </row>
    <row r="837" spans="2:29" ht="15.75" customHeight="1" x14ac:dyDescent="0.2">
      <c r="B837" s="24"/>
      <c r="C837" s="24"/>
      <c r="F837" s="24"/>
      <c r="G837" s="80"/>
      <c r="J837" s="24"/>
      <c r="K837" s="36"/>
      <c r="O837" s="24"/>
      <c r="S837" s="24"/>
      <c r="T837" s="36"/>
      <c r="W837" s="80"/>
      <c r="AB837" s="24"/>
      <c r="AC837" s="24"/>
    </row>
    <row r="838" spans="2:29" ht="15.75" customHeight="1" x14ac:dyDescent="0.2">
      <c r="B838" s="24"/>
      <c r="C838" s="24"/>
      <c r="F838" s="24"/>
      <c r="G838" s="80"/>
      <c r="J838" s="24"/>
      <c r="K838" s="36"/>
      <c r="O838" s="24"/>
      <c r="S838" s="24"/>
      <c r="T838" s="36"/>
      <c r="W838" s="80"/>
      <c r="AB838" s="24"/>
      <c r="AC838" s="24"/>
    </row>
    <row r="839" spans="2:29" ht="15.75" customHeight="1" x14ac:dyDescent="0.2">
      <c r="B839" s="24"/>
      <c r="C839" s="24"/>
      <c r="F839" s="24"/>
      <c r="G839" s="80"/>
      <c r="J839" s="24"/>
      <c r="K839" s="36"/>
      <c r="O839" s="24"/>
      <c r="S839" s="24"/>
      <c r="T839" s="36"/>
      <c r="W839" s="80"/>
      <c r="AB839" s="24"/>
      <c r="AC839" s="24"/>
    </row>
    <row r="840" spans="2:29" ht="15.75" customHeight="1" x14ac:dyDescent="0.2">
      <c r="B840" s="24"/>
      <c r="C840" s="24"/>
      <c r="F840" s="24"/>
      <c r="G840" s="80"/>
      <c r="J840" s="24"/>
      <c r="K840" s="36"/>
      <c r="O840" s="24"/>
      <c r="S840" s="24"/>
      <c r="T840" s="36"/>
      <c r="W840" s="80"/>
      <c r="AB840" s="24"/>
      <c r="AC840" s="24"/>
    </row>
    <row r="841" spans="2:29" ht="15.75" customHeight="1" x14ac:dyDescent="0.2">
      <c r="B841" s="24"/>
      <c r="C841" s="24"/>
      <c r="F841" s="24"/>
      <c r="G841" s="80"/>
      <c r="J841" s="24"/>
      <c r="K841" s="36"/>
      <c r="O841" s="24"/>
      <c r="S841" s="24"/>
      <c r="T841" s="36"/>
      <c r="W841" s="80"/>
      <c r="AB841" s="24"/>
      <c r="AC841" s="24"/>
    </row>
    <row r="842" spans="2:29" ht="15.75" customHeight="1" x14ac:dyDescent="0.2">
      <c r="B842" s="24"/>
      <c r="C842" s="24"/>
      <c r="F842" s="24"/>
      <c r="G842" s="80"/>
      <c r="J842" s="24"/>
      <c r="K842" s="36"/>
      <c r="O842" s="24"/>
      <c r="S842" s="24"/>
      <c r="T842" s="36"/>
      <c r="W842" s="80"/>
      <c r="AB842" s="24"/>
      <c r="AC842" s="24"/>
    </row>
    <row r="843" spans="2:29" ht="15.75" customHeight="1" x14ac:dyDescent="0.2">
      <c r="B843" s="24"/>
      <c r="C843" s="24"/>
      <c r="F843" s="24"/>
      <c r="G843" s="80"/>
      <c r="J843" s="24"/>
      <c r="K843" s="36"/>
      <c r="O843" s="24"/>
      <c r="S843" s="24"/>
      <c r="T843" s="36"/>
      <c r="W843" s="80"/>
      <c r="AB843" s="24"/>
      <c r="AC843" s="24"/>
    </row>
    <row r="844" spans="2:29" ht="15.75" customHeight="1" x14ac:dyDescent="0.2">
      <c r="B844" s="24"/>
      <c r="C844" s="24"/>
      <c r="F844" s="24"/>
      <c r="G844" s="80"/>
      <c r="J844" s="24"/>
      <c r="K844" s="36"/>
      <c r="O844" s="24"/>
      <c r="S844" s="24"/>
      <c r="T844" s="36"/>
      <c r="W844" s="80"/>
      <c r="AB844" s="24"/>
      <c r="AC844" s="24"/>
    </row>
    <row r="845" spans="2:29" ht="15.75" customHeight="1" x14ac:dyDescent="0.2">
      <c r="B845" s="24"/>
      <c r="C845" s="24"/>
      <c r="F845" s="24"/>
      <c r="G845" s="80"/>
      <c r="J845" s="24"/>
      <c r="K845" s="36"/>
      <c r="O845" s="24"/>
      <c r="S845" s="24"/>
      <c r="T845" s="36"/>
      <c r="W845" s="80"/>
      <c r="AB845" s="24"/>
      <c r="AC845" s="24"/>
    </row>
    <row r="846" spans="2:29" ht="15.75" customHeight="1" x14ac:dyDescent="0.2">
      <c r="B846" s="24"/>
      <c r="C846" s="24"/>
      <c r="F846" s="24"/>
      <c r="G846" s="80"/>
      <c r="J846" s="24"/>
      <c r="K846" s="36"/>
      <c r="O846" s="24"/>
      <c r="S846" s="24"/>
      <c r="T846" s="36"/>
      <c r="W846" s="80"/>
      <c r="AB846" s="24"/>
      <c r="AC846" s="24"/>
    </row>
    <row r="847" spans="2:29" ht="15.75" customHeight="1" x14ac:dyDescent="0.2">
      <c r="B847" s="24"/>
      <c r="C847" s="24"/>
      <c r="F847" s="24"/>
      <c r="G847" s="80"/>
      <c r="J847" s="24"/>
      <c r="K847" s="36"/>
      <c r="O847" s="24"/>
      <c r="S847" s="24"/>
      <c r="T847" s="36"/>
      <c r="W847" s="80"/>
      <c r="AB847" s="24"/>
      <c r="AC847" s="24"/>
    </row>
    <row r="848" spans="2:29" ht="15.75" customHeight="1" x14ac:dyDescent="0.2">
      <c r="B848" s="24"/>
      <c r="C848" s="24"/>
      <c r="F848" s="24"/>
      <c r="G848" s="80"/>
      <c r="J848" s="24"/>
      <c r="K848" s="36"/>
      <c r="O848" s="24"/>
      <c r="S848" s="24"/>
      <c r="T848" s="36"/>
      <c r="W848" s="80"/>
      <c r="AB848" s="24"/>
      <c r="AC848" s="24"/>
    </row>
    <row r="849" spans="2:29" ht="15.75" customHeight="1" x14ac:dyDescent="0.2">
      <c r="B849" s="24"/>
      <c r="C849" s="24"/>
      <c r="F849" s="24"/>
      <c r="G849" s="80"/>
      <c r="J849" s="24"/>
      <c r="K849" s="36"/>
      <c r="O849" s="24"/>
      <c r="S849" s="24"/>
      <c r="T849" s="36"/>
      <c r="W849" s="80"/>
      <c r="AB849" s="24"/>
      <c r="AC849" s="24"/>
    </row>
    <row r="850" spans="2:29" ht="15.75" customHeight="1" x14ac:dyDescent="0.2">
      <c r="B850" s="24"/>
      <c r="C850" s="24"/>
      <c r="F850" s="24"/>
      <c r="G850" s="80"/>
      <c r="J850" s="24"/>
      <c r="K850" s="36"/>
      <c r="O850" s="24"/>
      <c r="S850" s="24"/>
      <c r="T850" s="36"/>
      <c r="W850" s="80"/>
      <c r="AB850" s="24"/>
      <c r="AC850" s="24"/>
    </row>
    <row r="851" spans="2:29" ht="15.75" customHeight="1" x14ac:dyDescent="0.2">
      <c r="B851" s="24"/>
      <c r="C851" s="24"/>
      <c r="F851" s="24"/>
      <c r="G851" s="80"/>
      <c r="J851" s="24"/>
      <c r="K851" s="36"/>
      <c r="O851" s="24"/>
      <c r="S851" s="24"/>
      <c r="T851" s="36"/>
      <c r="W851" s="80"/>
      <c r="AB851" s="24"/>
      <c r="AC851" s="24"/>
    </row>
    <row r="852" spans="2:29" ht="15.75" customHeight="1" x14ac:dyDescent="0.2">
      <c r="B852" s="24"/>
      <c r="C852" s="24"/>
      <c r="F852" s="24"/>
      <c r="G852" s="80"/>
      <c r="J852" s="24"/>
      <c r="K852" s="36"/>
      <c r="O852" s="24"/>
      <c r="S852" s="24"/>
      <c r="T852" s="36"/>
      <c r="W852" s="80"/>
      <c r="AB852" s="24"/>
      <c r="AC852" s="24"/>
    </row>
    <row r="853" spans="2:29" ht="15.75" customHeight="1" x14ac:dyDescent="0.2">
      <c r="B853" s="24"/>
      <c r="C853" s="24"/>
      <c r="F853" s="24"/>
      <c r="G853" s="80"/>
      <c r="J853" s="24"/>
      <c r="K853" s="36"/>
      <c r="O853" s="24"/>
      <c r="S853" s="24"/>
      <c r="T853" s="36"/>
      <c r="W853" s="80"/>
      <c r="AB853" s="24"/>
      <c r="AC853" s="24"/>
    </row>
    <row r="854" spans="2:29" ht="15.75" customHeight="1" x14ac:dyDescent="0.2">
      <c r="B854" s="24"/>
      <c r="C854" s="24"/>
      <c r="F854" s="24"/>
      <c r="G854" s="80"/>
      <c r="J854" s="24"/>
      <c r="K854" s="36"/>
      <c r="O854" s="24"/>
      <c r="S854" s="24"/>
      <c r="T854" s="36"/>
      <c r="W854" s="80"/>
      <c r="AB854" s="24"/>
      <c r="AC854" s="24"/>
    </row>
    <row r="855" spans="2:29" ht="15.75" customHeight="1" x14ac:dyDescent="0.2">
      <c r="B855" s="24"/>
      <c r="C855" s="24"/>
      <c r="F855" s="24"/>
      <c r="G855" s="80"/>
      <c r="J855" s="24"/>
      <c r="K855" s="36"/>
      <c r="O855" s="24"/>
      <c r="S855" s="24"/>
      <c r="T855" s="36"/>
      <c r="W855" s="80"/>
      <c r="AB855" s="24"/>
      <c r="AC855" s="24"/>
    </row>
    <row r="856" spans="2:29" ht="15.75" customHeight="1" x14ac:dyDescent="0.2">
      <c r="B856" s="24"/>
      <c r="C856" s="24"/>
      <c r="F856" s="24"/>
      <c r="G856" s="80"/>
      <c r="J856" s="24"/>
      <c r="K856" s="36"/>
      <c r="O856" s="24"/>
      <c r="S856" s="24"/>
      <c r="T856" s="36"/>
      <c r="W856" s="80"/>
      <c r="AB856" s="24"/>
      <c r="AC856" s="24"/>
    </row>
    <row r="857" spans="2:29" ht="15.75" customHeight="1" x14ac:dyDescent="0.2">
      <c r="B857" s="24"/>
      <c r="C857" s="24"/>
      <c r="F857" s="24"/>
      <c r="G857" s="80"/>
      <c r="J857" s="24"/>
      <c r="K857" s="36"/>
      <c r="O857" s="24"/>
      <c r="S857" s="24"/>
      <c r="T857" s="36"/>
      <c r="W857" s="80"/>
      <c r="AB857" s="24"/>
      <c r="AC857" s="24"/>
    </row>
    <row r="858" spans="2:29" ht="15.75" customHeight="1" x14ac:dyDescent="0.2">
      <c r="B858" s="24"/>
      <c r="C858" s="24"/>
      <c r="F858" s="24"/>
      <c r="G858" s="80"/>
      <c r="J858" s="24"/>
      <c r="K858" s="36"/>
      <c r="O858" s="24"/>
      <c r="S858" s="24"/>
      <c r="T858" s="36"/>
      <c r="W858" s="80"/>
      <c r="AB858" s="24"/>
      <c r="AC858" s="24"/>
    </row>
    <row r="859" spans="2:29" ht="15.75" customHeight="1" x14ac:dyDescent="0.2">
      <c r="B859" s="24"/>
      <c r="C859" s="24"/>
      <c r="F859" s="24"/>
      <c r="G859" s="80"/>
      <c r="J859" s="24"/>
      <c r="K859" s="36"/>
      <c r="O859" s="24"/>
      <c r="S859" s="24"/>
      <c r="T859" s="36"/>
      <c r="W859" s="80"/>
      <c r="AB859" s="24"/>
      <c r="AC859" s="24"/>
    </row>
    <row r="860" spans="2:29" ht="15.75" customHeight="1" x14ac:dyDescent="0.2">
      <c r="B860" s="24"/>
      <c r="C860" s="24"/>
      <c r="F860" s="24"/>
      <c r="G860" s="80"/>
      <c r="J860" s="24"/>
      <c r="K860" s="36"/>
      <c r="O860" s="24"/>
      <c r="S860" s="24"/>
      <c r="T860" s="36"/>
      <c r="W860" s="80"/>
      <c r="AB860" s="24"/>
      <c r="AC860" s="24"/>
    </row>
    <row r="861" spans="2:29" ht="15.75" customHeight="1" x14ac:dyDescent="0.2">
      <c r="B861" s="24"/>
      <c r="C861" s="24"/>
      <c r="F861" s="24"/>
      <c r="G861" s="80"/>
      <c r="J861" s="24"/>
      <c r="K861" s="36"/>
      <c r="O861" s="24"/>
      <c r="S861" s="24"/>
      <c r="T861" s="36"/>
      <c r="W861" s="80"/>
      <c r="AB861" s="24"/>
      <c r="AC861" s="24"/>
    </row>
    <row r="862" spans="2:29" ht="15.75" customHeight="1" x14ac:dyDescent="0.2">
      <c r="B862" s="24"/>
      <c r="C862" s="24"/>
      <c r="F862" s="24"/>
      <c r="G862" s="80"/>
      <c r="J862" s="24"/>
      <c r="K862" s="36"/>
      <c r="O862" s="24"/>
      <c r="S862" s="24"/>
      <c r="T862" s="36"/>
      <c r="W862" s="80"/>
      <c r="AB862" s="24"/>
      <c r="AC862" s="24"/>
    </row>
    <row r="863" spans="2:29" ht="15.75" customHeight="1" x14ac:dyDescent="0.2">
      <c r="B863" s="24"/>
      <c r="C863" s="24"/>
      <c r="F863" s="24"/>
      <c r="G863" s="80"/>
      <c r="J863" s="24"/>
      <c r="K863" s="36"/>
      <c r="O863" s="24"/>
      <c r="S863" s="24"/>
      <c r="T863" s="36"/>
      <c r="W863" s="80"/>
      <c r="AB863" s="24"/>
      <c r="AC863" s="24"/>
    </row>
    <row r="864" spans="2:29" ht="15.75" customHeight="1" x14ac:dyDescent="0.2">
      <c r="B864" s="24"/>
      <c r="C864" s="24"/>
      <c r="F864" s="24"/>
      <c r="G864" s="80"/>
      <c r="J864" s="24"/>
      <c r="K864" s="36"/>
      <c r="O864" s="24"/>
      <c r="S864" s="24"/>
      <c r="T864" s="36"/>
      <c r="W864" s="80"/>
      <c r="AB864" s="24"/>
      <c r="AC864" s="24"/>
    </row>
    <row r="865" spans="2:29" ht="15.75" customHeight="1" x14ac:dyDescent="0.2">
      <c r="B865" s="24"/>
      <c r="C865" s="24"/>
      <c r="F865" s="24"/>
      <c r="G865" s="80"/>
      <c r="J865" s="24"/>
      <c r="K865" s="36"/>
      <c r="O865" s="24"/>
      <c r="S865" s="24"/>
      <c r="T865" s="36"/>
      <c r="W865" s="80"/>
      <c r="AB865" s="24"/>
      <c r="AC865" s="24"/>
    </row>
    <row r="866" spans="2:29" ht="15.75" customHeight="1" x14ac:dyDescent="0.2">
      <c r="B866" s="24"/>
      <c r="C866" s="24"/>
      <c r="F866" s="24"/>
      <c r="G866" s="80"/>
      <c r="J866" s="24"/>
      <c r="K866" s="36"/>
      <c r="O866" s="24"/>
      <c r="S866" s="24"/>
      <c r="T866" s="36"/>
      <c r="W866" s="80"/>
      <c r="AB866" s="24"/>
      <c r="AC866" s="24"/>
    </row>
    <row r="867" spans="2:29" ht="15.75" customHeight="1" x14ac:dyDescent="0.2">
      <c r="B867" s="24"/>
      <c r="C867" s="24"/>
      <c r="F867" s="24"/>
      <c r="G867" s="80"/>
      <c r="J867" s="24"/>
      <c r="K867" s="36"/>
      <c r="O867" s="24"/>
      <c r="S867" s="24"/>
      <c r="T867" s="36"/>
      <c r="W867" s="80"/>
      <c r="AB867" s="24"/>
      <c r="AC867" s="24"/>
    </row>
    <row r="868" spans="2:29" ht="15.75" customHeight="1" x14ac:dyDescent="0.2">
      <c r="B868" s="24"/>
      <c r="C868" s="24"/>
      <c r="F868" s="24"/>
      <c r="G868" s="80"/>
      <c r="J868" s="24"/>
      <c r="K868" s="36"/>
      <c r="O868" s="24"/>
      <c r="S868" s="24"/>
      <c r="T868" s="36"/>
      <c r="W868" s="80"/>
      <c r="AB868" s="24"/>
      <c r="AC868" s="24"/>
    </row>
    <row r="869" spans="2:29" ht="15.75" customHeight="1" x14ac:dyDescent="0.2">
      <c r="B869" s="24"/>
      <c r="C869" s="24"/>
      <c r="F869" s="24"/>
      <c r="G869" s="80"/>
      <c r="J869" s="24"/>
      <c r="K869" s="36"/>
      <c r="O869" s="24"/>
      <c r="S869" s="24"/>
      <c r="T869" s="36"/>
      <c r="W869" s="80"/>
      <c r="AB869" s="24"/>
      <c r="AC869" s="24"/>
    </row>
    <row r="870" spans="2:29" ht="15.75" customHeight="1" x14ac:dyDescent="0.2">
      <c r="B870" s="24"/>
      <c r="C870" s="24"/>
      <c r="F870" s="24"/>
      <c r="G870" s="80"/>
      <c r="J870" s="24"/>
      <c r="K870" s="36"/>
      <c r="O870" s="24"/>
      <c r="S870" s="24"/>
      <c r="T870" s="36"/>
      <c r="W870" s="80"/>
      <c r="AB870" s="24"/>
      <c r="AC870" s="24"/>
    </row>
    <row r="871" spans="2:29" ht="15.75" customHeight="1" x14ac:dyDescent="0.2">
      <c r="B871" s="24"/>
      <c r="C871" s="24"/>
      <c r="F871" s="24"/>
      <c r="G871" s="80"/>
      <c r="J871" s="24"/>
      <c r="K871" s="36"/>
      <c r="O871" s="24"/>
      <c r="S871" s="24"/>
      <c r="T871" s="36"/>
      <c r="W871" s="80"/>
      <c r="AB871" s="24"/>
      <c r="AC871" s="24"/>
    </row>
    <row r="872" spans="2:29" ht="15.75" customHeight="1" x14ac:dyDescent="0.2">
      <c r="B872" s="24"/>
      <c r="C872" s="24"/>
      <c r="F872" s="24"/>
      <c r="G872" s="80"/>
      <c r="J872" s="24"/>
      <c r="K872" s="36"/>
      <c r="O872" s="24"/>
      <c r="S872" s="24"/>
      <c r="T872" s="36"/>
      <c r="W872" s="80"/>
      <c r="AB872" s="24"/>
      <c r="AC872" s="24"/>
    </row>
    <row r="873" spans="2:29" ht="15.75" customHeight="1" x14ac:dyDescent="0.2">
      <c r="B873" s="24"/>
      <c r="C873" s="24"/>
      <c r="F873" s="24"/>
      <c r="G873" s="80"/>
      <c r="J873" s="24"/>
      <c r="K873" s="36"/>
      <c r="O873" s="24"/>
      <c r="S873" s="24"/>
      <c r="T873" s="36"/>
      <c r="W873" s="80"/>
      <c r="AB873" s="24"/>
      <c r="AC873" s="24"/>
    </row>
    <row r="874" spans="2:29" ht="15.75" customHeight="1" x14ac:dyDescent="0.2">
      <c r="B874" s="24"/>
      <c r="C874" s="24"/>
      <c r="F874" s="24"/>
      <c r="G874" s="80"/>
      <c r="J874" s="24"/>
      <c r="K874" s="36"/>
      <c r="O874" s="24"/>
      <c r="S874" s="24"/>
      <c r="T874" s="36"/>
      <c r="W874" s="80"/>
      <c r="AB874" s="24"/>
      <c r="AC874" s="24"/>
    </row>
    <row r="875" spans="2:29" ht="15.75" customHeight="1" x14ac:dyDescent="0.2">
      <c r="B875" s="24"/>
      <c r="C875" s="24"/>
      <c r="F875" s="24"/>
      <c r="G875" s="80"/>
      <c r="J875" s="24"/>
      <c r="K875" s="36"/>
      <c r="O875" s="24"/>
      <c r="S875" s="24"/>
      <c r="T875" s="36"/>
      <c r="W875" s="80"/>
      <c r="AB875" s="24"/>
      <c r="AC875" s="24"/>
    </row>
    <row r="876" spans="2:29" ht="15.75" customHeight="1" x14ac:dyDescent="0.2">
      <c r="B876" s="24"/>
      <c r="C876" s="24"/>
      <c r="F876" s="24"/>
      <c r="G876" s="80"/>
      <c r="J876" s="24"/>
      <c r="K876" s="36"/>
      <c r="O876" s="24"/>
      <c r="S876" s="24"/>
      <c r="T876" s="36"/>
      <c r="W876" s="80"/>
      <c r="AB876" s="24"/>
      <c r="AC876" s="24"/>
    </row>
    <row r="877" spans="2:29" ht="15.75" customHeight="1" x14ac:dyDescent="0.2">
      <c r="B877" s="24"/>
      <c r="C877" s="24"/>
      <c r="F877" s="24"/>
      <c r="G877" s="80"/>
      <c r="J877" s="24"/>
      <c r="K877" s="36"/>
      <c r="O877" s="24"/>
      <c r="S877" s="24"/>
      <c r="T877" s="36"/>
      <c r="W877" s="80"/>
      <c r="AB877" s="24"/>
      <c r="AC877" s="24"/>
    </row>
    <row r="878" spans="2:29" ht="15.75" customHeight="1" x14ac:dyDescent="0.2">
      <c r="B878" s="24"/>
      <c r="C878" s="24"/>
      <c r="F878" s="24"/>
      <c r="G878" s="80"/>
      <c r="J878" s="24"/>
      <c r="K878" s="36"/>
      <c r="O878" s="24"/>
      <c r="S878" s="24"/>
      <c r="T878" s="36"/>
      <c r="W878" s="80"/>
      <c r="AB878" s="24"/>
      <c r="AC878" s="24"/>
    </row>
    <row r="879" spans="2:29" ht="15.75" customHeight="1" x14ac:dyDescent="0.2">
      <c r="B879" s="24"/>
      <c r="C879" s="24"/>
      <c r="F879" s="24"/>
      <c r="G879" s="80"/>
      <c r="J879" s="24"/>
      <c r="K879" s="36"/>
      <c r="O879" s="24"/>
      <c r="S879" s="24"/>
      <c r="T879" s="36"/>
      <c r="W879" s="80"/>
      <c r="AB879" s="24"/>
      <c r="AC879" s="24"/>
    </row>
    <row r="880" spans="2:29" ht="15.75" customHeight="1" x14ac:dyDescent="0.2">
      <c r="B880" s="24"/>
      <c r="C880" s="24"/>
      <c r="F880" s="24"/>
      <c r="G880" s="80"/>
      <c r="J880" s="24"/>
      <c r="K880" s="36"/>
      <c r="O880" s="24"/>
      <c r="S880" s="24"/>
      <c r="T880" s="36"/>
      <c r="W880" s="80"/>
      <c r="AB880" s="24"/>
      <c r="AC880" s="24"/>
    </row>
    <row r="881" spans="2:29" ht="15.75" customHeight="1" x14ac:dyDescent="0.2">
      <c r="B881" s="24"/>
      <c r="C881" s="24"/>
      <c r="F881" s="24"/>
      <c r="G881" s="80"/>
      <c r="J881" s="24"/>
      <c r="K881" s="36"/>
      <c r="O881" s="24"/>
      <c r="S881" s="24"/>
      <c r="T881" s="36"/>
      <c r="W881" s="80"/>
      <c r="AB881" s="24"/>
      <c r="AC881" s="24"/>
    </row>
    <row r="882" spans="2:29" ht="15.75" customHeight="1" x14ac:dyDescent="0.2">
      <c r="B882" s="24"/>
      <c r="C882" s="24"/>
      <c r="F882" s="24"/>
      <c r="G882" s="80"/>
      <c r="J882" s="24"/>
      <c r="K882" s="36"/>
      <c r="O882" s="24"/>
      <c r="S882" s="24"/>
      <c r="T882" s="36"/>
      <c r="W882" s="80"/>
      <c r="AB882" s="24"/>
      <c r="AC882" s="24"/>
    </row>
    <row r="883" spans="2:29" ht="15.75" customHeight="1" x14ac:dyDescent="0.2">
      <c r="B883" s="24"/>
      <c r="C883" s="24"/>
      <c r="F883" s="24"/>
      <c r="G883" s="80"/>
      <c r="J883" s="24"/>
      <c r="K883" s="36"/>
      <c r="O883" s="24"/>
      <c r="S883" s="24"/>
      <c r="T883" s="36"/>
      <c r="W883" s="80"/>
      <c r="AB883" s="24"/>
      <c r="AC883" s="24"/>
    </row>
    <row r="884" spans="2:29" ht="15.75" customHeight="1" x14ac:dyDescent="0.2">
      <c r="B884" s="24"/>
      <c r="C884" s="24"/>
      <c r="F884" s="24"/>
      <c r="G884" s="80"/>
      <c r="J884" s="24"/>
      <c r="K884" s="36"/>
      <c r="O884" s="24"/>
      <c r="S884" s="24"/>
      <c r="T884" s="36"/>
      <c r="W884" s="80"/>
      <c r="AB884" s="24"/>
      <c r="AC884" s="24"/>
    </row>
    <row r="885" spans="2:29" ht="15.75" customHeight="1" x14ac:dyDescent="0.2">
      <c r="B885" s="24"/>
      <c r="C885" s="24"/>
      <c r="F885" s="24"/>
      <c r="G885" s="80"/>
      <c r="J885" s="24"/>
      <c r="K885" s="36"/>
      <c r="O885" s="24"/>
      <c r="S885" s="24"/>
      <c r="T885" s="36"/>
      <c r="W885" s="80"/>
      <c r="AB885" s="24"/>
      <c r="AC885" s="24"/>
    </row>
    <row r="886" spans="2:29" ht="15.75" customHeight="1" x14ac:dyDescent="0.2">
      <c r="B886" s="24"/>
      <c r="C886" s="24"/>
      <c r="F886" s="24"/>
      <c r="G886" s="80"/>
      <c r="J886" s="24"/>
      <c r="K886" s="36"/>
      <c r="O886" s="24"/>
      <c r="S886" s="24"/>
      <c r="T886" s="36"/>
      <c r="W886" s="80"/>
      <c r="AB886" s="24"/>
      <c r="AC886" s="24"/>
    </row>
    <row r="887" spans="2:29" ht="15.75" customHeight="1" x14ac:dyDescent="0.2">
      <c r="B887" s="24"/>
      <c r="C887" s="24"/>
      <c r="F887" s="24"/>
      <c r="G887" s="80"/>
      <c r="J887" s="24"/>
      <c r="K887" s="36"/>
      <c r="O887" s="24"/>
      <c r="S887" s="24"/>
      <c r="T887" s="36"/>
      <c r="W887" s="80"/>
      <c r="AB887" s="24"/>
      <c r="AC887" s="24"/>
    </row>
    <row r="888" spans="2:29" ht="15.75" customHeight="1" x14ac:dyDescent="0.2">
      <c r="B888" s="24"/>
      <c r="C888" s="24"/>
      <c r="F888" s="24"/>
      <c r="G888" s="80"/>
      <c r="J888" s="24"/>
      <c r="K888" s="36"/>
      <c r="O888" s="24"/>
      <c r="S888" s="24"/>
      <c r="T888" s="36"/>
      <c r="W888" s="80"/>
      <c r="AB888" s="24"/>
      <c r="AC888" s="24"/>
    </row>
    <row r="889" spans="2:29" ht="15.75" customHeight="1" x14ac:dyDescent="0.2">
      <c r="B889" s="24"/>
      <c r="C889" s="24"/>
      <c r="F889" s="24"/>
      <c r="G889" s="80"/>
      <c r="J889" s="24"/>
      <c r="K889" s="36"/>
      <c r="O889" s="24"/>
      <c r="S889" s="24"/>
      <c r="T889" s="36"/>
      <c r="W889" s="80"/>
      <c r="AB889" s="24"/>
      <c r="AC889" s="24"/>
    </row>
    <row r="890" spans="2:29" ht="15.75" customHeight="1" x14ac:dyDescent="0.2">
      <c r="B890" s="24"/>
      <c r="C890" s="24"/>
      <c r="F890" s="24"/>
      <c r="G890" s="80"/>
      <c r="J890" s="24"/>
      <c r="K890" s="36"/>
      <c r="O890" s="24"/>
      <c r="S890" s="24"/>
      <c r="T890" s="36"/>
      <c r="W890" s="80"/>
      <c r="AB890" s="24"/>
      <c r="AC890" s="24"/>
    </row>
    <row r="891" spans="2:29" ht="15.75" customHeight="1" x14ac:dyDescent="0.2">
      <c r="B891" s="24"/>
      <c r="C891" s="24"/>
      <c r="F891" s="24"/>
      <c r="G891" s="80"/>
      <c r="J891" s="24"/>
      <c r="K891" s="36"/>
      <c r="O891" s="24"/>
      <c r="S891" s="24"/>
      <c r="T891" s="36"/>
      <c r="W891" s="80"/>
      <c r="AB891" s="24"/>
      <c r="AC891" s="24"/>
    </row>
    <row r="892" spans="2:29" ht="15.75" customHeight="1" x14ac:dyDescent="0.2">
      <c r="B892" s="24"/>
      <c r="C892" s="24"/>
      <c r="F892" s="24"/>
      <c r="G892" s="80"/>
      <c r="J892" s="24"/>
      <c r="K892" s="36"/>
      <c r="O892" s="24"/>
      <c r="S892" s="24"/>
      <c r="T892" s="36"/>
      <c r="W892" s="80"/>
      <c r="AB892" s="24"/>
      <c r="AC892" s="24"/>
    </row>
    <row r="893" spans="2:29" ht="15.75" customHeight="1" x14ac:dyDescent="0.2">
      <c r="B893" s="24"/>
      <c r="C893" s="24"/>
      <c r="F893" s="24"/>
      <c r="G893" s="80"/>
      <c r="J893" s="24"/>
      <c r="K893" s="36"/>
      <c r="O893" s="24"/>
      <c r="S893" s="24"/>
      <c r="T893" s="36"/>
      <c r="W893" s="80"/>
      <c r="AB893" s="24"/>
      <c r="AC893" s="24"/>
    </row>
    <row r="894" spans="2:29" ht="15.75" customHeight="1" x14ac:dyDescent="0.2">
      <c r="B894" s="24"/>
      <c r="C894" s="24"/>
      <c r="F894" s="24"/>
      <c r="G894" s="80"/>
      <c r="J894" s="24"/>
      <c r="K894" s="36"/>
      <c r="O894" s="24"/>
      <c r="S894" s="24"/>
      <c r="T894" s="36"/>
      <c r="W894" s="80"/>
      <c r="AB894" s="24"/>
      <c r="AC894" s="24"/>
    </row>
    <row r="895" spans="2:29" ht="15.75" customHeight="1" x14ac:dyDescent="0.2">
      <c r="B895" s="24"/>
      <c r="C895" s="24"/>
      <c r="F895" s="24"/>
      <c r="G895" s="80"/>
      <c r="J895" s="24"/>
      <c r="K895" s="36"/>
      <c r="O895" s="24"/>
      <c r="S895" s="24"/>
      <c r="T895" s="36"/>
      <c r="W895" s="80"/>
      <c r="AB895" s="24"/>
      <c r="AC895" s="24"/>
    </row>
    <row r="896" spans="2:29" ht="15.75" customHeight="1" x14ac:dyDescent="0.2">
      <c r="B896" s="24"/>
      <c r="C896" s="24"/>
      <c r="F896" s="24"/>
      <c r="G896" s="80"/>
      <c r="J896" s="24"/>
      <c r="K896" s="36"/>
      <c r="O896" s="24"/>
      <c r="S896" s="24"/>
      <c r="T896" s="36"/>
      <c r="W896" s="80"/>
      <c r="AB896" s="24"/>
      <c r="AC896" s="24"/>
    </row>
    <row r="897" spans="2:29" ht="15.75" customHeight="1" x14ac:dyDescent="0.2">
      <c r="B897" s="24"/>
      <c r="C897" s="24"/>
      <c r="F897" s="24"/>
      <c r="G897" s="80"/>
      <c r="J897" s="24"/>
      <c r="K897" s="36"/>
      <c r="O897" s="24"/>
      <c r="S897" s="24"/>
      <c r="T897" s="36"/>
      <c r="W897" s="80"/>
      <c r="AB897" s="24"/>
      <c r="AC897" s="24"/>
    </row>
    <row r="898" spans="2:29" ht="15.75" customHeight="1" x14ac:dyDescent="0.2">
      <c r="B898" s="24"/>
      <c r="C898" s="24"/>
      <c r="F898" s="24"/>
      <c r="G898" s="80"/>
      <c r="J898" s="24"/>
      <c r="K898" s="36"/>
      <c r="O898" s="24"/>
      <c r="S898" s="24"/>
      <c r="T898" s="36"/>
      <c r="W898" s="80"/>
      <c r="AB898" s="24"/>
      <c r="AC898" s="24"/>
    </row>
    <row r="899" spans="2:29" ht="15.75" customHeight="1" x14ac:dyDescent="0.2">
      <c r="B899" s="24"/>
      <c r="C899" s="24"/>
      <c r="F899" s="24"/>
      <c r="G899" s="80"/>
      <c r="J899" s="24"/>
      <c r="K899" s="36"/>
      <c r="O899" s="24"/>
      <c r="S899" s="24"/>
      <c r="T899" s="36"/>
      <c r="W899" s="80"/>
      <c r="AB899" s="24"/>
      <c r="AC899" s="24"/>
    </row>
    <row r="900" spans="2:29" ht="15.75" customHeight="1" x14ac:dyDescent="0.2">
      <c r="B900" s="24"/>
      <c r="C900" s="24"/>
      <c r="F900" s="24"/>
      <c r="G900" s="80"/>
      <c r="J900" s="24"/>
      <c r="K900" s="36"/>
      <c r="O900" s="24"/>
      <c r="S900" s="24"/>
      <c r="T900" s="36"/>
      <c r="W900" s="80"/>
      <c r="AB900" s="24"/>
      <c r="AC900" s="24"/>
    </row>
    <row r="901" spans="2:29" ht="15.75" customHeight="1" x14ac:dyDescent="0.2">
      <c r="B901" s="24"/>
      <c r="C901" s="24"/>
      <c r="F901" s="24"/>
      <c r="G901" s="80"/>
      <c r="J901" s="24"/>
      <c r="K901" s="36"/>
      <c r="O901" s="24"/>
      <c r="S901" s="24"/>
      <c r="T901" s="36"/>
      <c r="W901" s="80"/>
      <c r="AB901" s="24"/>
      <c r="AC901" s="24"/>
    </row>
    <row r="902" spans="2:29" ht="15.75" customHeight="1" x14ac:dyDescent="0.2">
      <c r="B902" s="24"/>
      <c r="C902" s="24"/>
      <c r="F902" s="24"/>
      <c r="G902" s="80"/>
      <c r="J902" s="24"/>
      <c r="K902" s="36"/>
      <c r="O902" s="24"/>
      <c r="S902" s="24"/>
      <c r="T902" s="36"/>
      <c r="W902" s="80"/>
      <c r="AB902" s="24"/>
      <c r="AC902" s="24"/>
    </row>
    <row r="903" spans="2:29" ht="15.75" customHeight="1" x14ac:dyDescent="0.2">
      <c r="B903" s="24"/>
      <c r="C903" s="24"/>
      <c r="F903" s="24"/>
      <c r="G903" s="80"/>
      <c r="J903" s="24"/>
      <c r="K903" s="36"/>
      <c r="O903" s="24"/>
      <c r="S903" s="24"/>
      <c r="T903" s="36"/>
      <c r="W903" s="80"/>
      <c r="AB903" s="24"/>
      <c r="AC903" s="24"/>
    </row>
    <row r="904" spans="2:29" ht="15.75" customHeight="1" x14ac:dyDescent="0.2">
      <c r="B904" s="24"/>
      <c r="C904" s="24"/>
      <c r="F904" s="24"/>
      <c r="G904" s="80"/>
      <c r="J904" s="24"/>
      <c r="K904" s="36"/>
      <c r="O904" s="24"/>
      <c r="S904" s="24"/>
      <c r="T904" s="36"/>
      <c r="W904" s="80"/>
      <c r="AB904" s="24"/>
      <c r="AC904" s="24"/>
    </row>
    <row r="905" spans="2:29" ht="15.75" customHeight="1" x14ac:dyDescent="0.2">
      <c r="B905" s="24"/>
      <c r="C905" s="24"/>
      <c r="F905" s="24"/>
      <c r="G905" s="80"/>
      <c r="J905" s="24"/>
      <c r="K905" s="36"/>
      <c r="O905" s="24"/>
      <c r="S905" s="24"/>
      <c r="T905" s="36"/>
      <c r="W905" s="80"/>
      <c r="AB905" s="24"/>
      <c r="AC905" s="24"/>
    </row>
    <row r="906" spans="2:29" ht="15.75" customHeight="1" x14ac:dyDescent="0.2">
      <c r="B906" s="24"/>
      <c r="C906" s="24"/>
      <c r="F906" s="24"/>
      <c r="G906" s="80"/>
      <c r="J906" s="24"/>
      <c r="K906" s="36"/>
      <c r="O906" s="24"/>
      <c r="S906" s="24"/>
      <c r="T906" s="36"/>
      <c r="W906" s="80"/>
      <c r="AB906" s="24"/>
      <c r="AC906" s="24"/>
    </row>
    <row r="907" spans="2:29" ht="15.75" customHeight="1" x14ac:dyDescent="0.2">
      <c r="B907" s="24"/>
      <c r="C907" s="24"/>
      <c r="F907" s="24"/>
      <c r="G907" s="80"/>
      <c r="J907" s="24"/>
      <c r="K907" s="36"/>
      <c r="O907" s="24"/>
      <c r="S907" s="24"/>
      <c r="T907" s="36"/>
      <c r="W907" s="80"/>
      <c r="AB907" s="24"/>
      <c r="AC907" s="24"/>
    </row>
    <row r="908" spans="2:29" ht="15.75" customHeight="1" x14ac:dyDescent="0.2">
      <c r="B908" s="24"/>
      <c r="C908" s="24"/>
      <c r="F908" s="24"/>
      <c r="G908" s="80"/>
      <c r="J908" s="24"/>
      <c r="K908" s="36"/>
      <c r="O908" s="24"/>
      <c r="S908" s="24"/>
      <c r="T908" s="36"/>
      <c r="W908" s="80"/>
      <c r="AB908" s="24"/>
      <c r="AC908" s="24"/>
    </row>
    <row r="909" spans="2:29" ht="15.75" customHeight="1" x14ac:dyDescent="0.2">
      <c r="B909" s="24"/>
      <c r="C909" s="24"/>
      <c r="F909" s="24"/>
      <c r="G909" s="80"/>
      <c r="J909" s="24"/>
      <c r="K909" s="36"/>
      <c r="O909" s="24"/>
      <c r="S909" s="24"/>
      <c r="T909" s="36"/>
      <c r="W909" s="80"/>
      <c r="AB909" s="24"/>
      <c r="AC909" s="24"/>
    </row>
    <row r="910" spans="2:29" ht="15.75" customHeight="1" x14ac:dyDescent="0.2">
      <c r="B910" s="24"/>
      <c r="C910" s="24"/>
      <c r="F910" s="24"/>
      <c r="G910" s="80"/>
      <c r="J910" s="24"/>
      <c r="K910" s="36"/>
      <c r="O910" s="24"/>
      <c r="S910" s="24"/>
      <c r="T910" s="36"/>
      <c r="W910" s="80"/>
      <c r="AB910" s="24"/>
      <c r="AC910" s="24"/>
    </row>
    <row r="911" spans="2:29" ht="15.75" customHeight="1" x14ac:dyDescent="0.2">
      <c r="B911" s="24"/>
      <c r="C911" s="24"/>
      <c r="F911" s="24"/>
      <c r="G911" s="80"/>
      <c r="J911" s="24"/>
      <c r="K911" s="36"/>
      <c r="O911" s="24"/>
      <c r="S911" s="24"/>
      <c r="T911" s="36"/>
      <c r="W911" s="80"/>
      <c r="AB911" s="24"/>
      <c r="AC911" s="24"/>
    </row>
    <row r="912" spans="2:29" ht="15.75" customHeight="1" x14ac:dyDescent="0.2">
      <c r="B912" s="24"/>
      <c r="C912" s="24"/>
      <c r="F912" s="24"/>
      <c r="G912" s="80"/>
      <c r="J912" s="24"/>
      <c r="K912" s="36"/>
      <c r="O912" s="24"/>
      <c r="S912" s="24"/>
      <c r="T912" s="36"/>
      <c r="W912" s="80"/>
      <c r="AB912" s="24"/>
      <c r="AC912" s="24"/>
    </row>
    <row r="913" spans="2:29" ht="15.75" customHeight="1" x14ac:dyDescent="0.2">
      <c r="B913" s="24"/>
      <c r="C913" s="24"/>
      <c r="F913" s="24"/>
      <c r="G913" s="80"/>
      <c r="J913" s="24"/>
      <c r="K913" s="36"/>
      <c r="O913" s="24"/>
      <c r="S913" s="24"/>
      <c r="T913" s="36"/>
      <c r="W913" s="80"/>
      <c r="AB913" s="24"/>
      <c r="AC913" s="24"/>
    </row>
    <row r="914" spans="2:29" ht="15.75" customHeight="1" x14ac:dyDescent="0.2">
      <c r="B914" s="24"/>
      <c r="C914" s="24"/>
      <c r="F914" s="24"/>
      <c r="G914" s="80"/>
      <c r="J914" s="24"/>
      <c r="K914" s="36"/>
      <c r="O914" s="24"/>
      <c r="S914" s="24"/>
      <c r="T914" s="36"/>
      <c r="W914" s="80"/>
      <c r="AB914" s="24"/>
      <c r="AC914" s="24"/>
    </row>
    <row r="915" spans="2:29" ht="15.75" customHeight="1" x14ac:dyDescent="0.2">
      <c r="B915" s="24"/>
      <c r="C915" s="24"/>
      <c r="F915" s="24"/>
      <c r="G915" s="80"/>
      <c r="J915" s="24"/>
      <c r="K915" s="36"/>
      <c r="O915" s="24"/>
      <c r="S915" s="24"/>
      <c r="T915" s="36"/>
      <c r="W915" s="80"/>
      <c r="AB915" s="24"/>
      <c r="AC915" s="24"/>
    </row>
    <row r="916" spans="2:29" ht="15.75" customHeight="1" x14ac:dyDescent="0.2">
      <c r="B916" s="24"/>
      <c r="C916" s="24"/>
      <c r="F916" s="24"/>
      <c r="G916" s="80"/>
      <c r="J916" s="24"/>
      <c r="K916" s="36"/>
      <c r="O916" s="24"/>
      <c r="S916" s="24"/>
      <c r="T916" s="36"/>
      <c r="W916" s="80"/>
      <c r="AB916" s="24"/>
      <c r="AC916" s="24"/>
    </row>
    <row r="917" spans="2:29" ht="15.75" customHeight="1" x14ac:dyDescent="0.2">
      <c r="B917" s="24"/>
      <c r="C917" s="24"/>
      <c r="F917" s="24"/>
      <c r="G917" s="80"/>
      <c r="J917" s="24"/>
      <c r="K917" s="36"/>
      <c r="O917" s="24"/>
      <c r="S917" s="24"/>
      <c r="T917" s="36"/>
      <c r="W917" s="80"/>
      <c r="AB917" s="24"/>
      <c r="AC917" s="24"/>
    </row>
    <row r="918" spans="2:29" ht="15.75" customHeight="1" x14ac:dyDescent="0.2">
      <c r="B918" s="24"/>
      <c r="C918" s="24"/>
      <c r="F918" s="24"/>
      <c r="G918" s="80"/>
      <c r="J918" s="24"/>
      <c r="K918" s="36"/>
      <c r="O918" s="24"/>
      <c r="S918" s="24"/>
      <c r="T918" s="36"/>
      <c r="W918" s="80"/>
      <c r="AB918" s="24"/>
      <c r="AC918" s="24"/>
    </row>
    <row r="919" spans="2:29" ht="15.75" customHeight="1" x14ac:dyDescent="0.2">
      <c r="B919" s="24"/>
      <c r="C919" s="24"/>
      <c r="F919" s="24"/>
      <c r="G919" s="80"/>
      <c r="J919" s="24"/>
      <c r="K919" s="36"/>
      <c r="O919" s="24"/>
      <c r="S919" s="24"/>
      <c r="T919" s="36"/>
      <c r="W919" s="80"/>
      <c r="AB919" s="24"/>
      <c r="AC919" s="24"/>
    </row>
    <row r="920" spans="2:29" ht="15.75" customHeight="1" x14ac:dyDescent="0.2">
      <c r="B920" s="24"/>
      <c r="C920" s="24"/>
      <c r="F920" s="24"/>
      <c r="G920" s="80"/>
      <c r="J920" s="24"/>
      <c r="K920" s="36"/>
      <c r="O920" s="24"/>
      <c r="S920" s="24"/>
      <c r="T920" s="36"/>
      <c r="W920" s="80"/>
      <c r="AB920" s="24"/>
      <c r="AC920" s="24"/>
    </row>
    <row r="921" spans="2:29" ht="15.75" customHeight="1" x14ac:dyDescent="0.2">
      <c r="B921" s="24"/>
      <c r="C921" s="24"/>
      <c r="F921" s="24"/>
      <c r="G921" s="80"/>
      <c r="J921" s="24"/>
      <c r="K921" s="36"/>
      <c r="O921" s="24"/>
      <c r="S921" s="24"/>
      <c r="T921" s="36"/>
      <c r="W921" s="80"/>
      <c r="AB921" s="24"/>
      <c r="AC921" s="24"/>
    </row>
    <row r="922" spans="2:29" ht="15.75" customHeight="1" x14ac:dyDescent="0.2">
      <c r="B922" s="24"/>
      <c r="C922" s="24"/>
      <c r="F922" s="24"/>
      <c r="G922" s="80"/>
      <c r="J922" s="24"/>
      <c r="K922" s="36"/>
      <c r="O922" s="24"/>
      <c r="S922" s="24"/>
      <c r="T922" s="36"/>
      <c r="W922" s="80"/>
      <c r="AB922" s="24"/>
      <c r="AC922" s="24"/>
    </row>
    <row r="923" spans="2:29" ht="15.75" customHeight="1" x14ac:dyDescent="0.2">
      <c r="B923" s="24"/>
      <c r="C923" s="24"/>
      <c r="F923" s="24"/>
      <c r="G923" s="80"/>
      <c r="J923" s="24"/>
      <c r="K923" s="36"/>
      <c r="O923" s="24"/>
      <c r="S923" s="24"/>
      <c r="T923" s="36"/>
      <c r="W923" s="80"/>
      <c r="AB923" s="24"/>
      <c r="AC923" s="24"/>
    </row>
    <row r="924" spans="2:29" ht="15.75" customHeight="1" x14ac:dyDescent="0.2">
      <c r="B924" s="24"/>
      <c r="C924" s="24"/>
      <c r="F924" s="24"/>
      <c r="G924" s="80"/>
      <c r="J924" s="24"/>
      <c r="K924" s="36"/>
      <c r="O924" s="24"/>
      <c r="S924" s="24"/>
      <c r="T924" s="36"/>
      <c r="W924" s="80"/>
      <c r="AB924" s="24"/>
      <c r="AC924" s="24"/>
    </row>
    <row r="925" spans="2:29" ht="15.75" customHeight="1" x14ac:dyDescent="0.2">
      <c r="B925" s="24"/>
      <c r="C925" s="24"/>
      <c r="F925" s="24"/>
      <c r="G925" s="80"/>
      <c r="J925" s="24"/>
      <c r="K925" s="36"/>
      <c r="O925" s="24"/>
      <c r="S925" s="24"/>
      <c r="T925" s="36"/>
      <c r="W925" s="80"/>
      <c r="AB925" s="24"/>
      <c r="AC925" s="24"/>
    </row>
    <row r="926" spans="2:29" ht="15.75" customHeight="1" x14ac:dyDescent="0.2">
      <c r="B926" s="24"/>
      <c r="C926" s="24"/>
      <c r="F926" s="24"/>
      <c r="G926" s="80"/>
      <c r="J926" s="24"/>
      <c r="K926" s="36"/>
      <c r="O926" s="24"/>
      <c r="S926" s="24"/>
      <c r="T926" s="36"/>
      <c r="W926" s="80"/>
      <c r="AB926" s="24"/>
      <c r="AC926" s="24"/>
    </row>
    <row r="927" spans="2:29" ht="15.75" customHeight="1" x14ac:dyDescent="0.2">
      <c r="B927" s="24"/>
      <c r="C927" s="24"/>
      <c r="F927" s="24"/>
      <c r="G927" s="80"/>
      <c r="J927" s="24"/>
      <c r="K927" s="36"/>
      <c r="O927" s="24"/>
      <c r="S927" s="24"/>
      <c r="T927" s="36"/>
      <c r="W927" s="80"/>
      <c r="AB927" s="24"/>
      <c r="AC927" s="24"/>
    </row>
    <row r="928" spans="2:29" ht="15.75" customHeight="1" x14ac:dyDescent="0.2">
      <c r="B928" s="24"/>
      <c r="C928" s="24"/>
      <c r="F928" s="24"/>
      <c r="G928" s="80"/>
      <c r="J928" s="24"/>
      <c r="K928" s="36"/>
      <c r="O928" s="24"/>
      <c r="S928" s="24"/>
      <c r="T928" s="36"/>
      <c r="W928" s="80"/>
      <c r="AB928" s="24"/>
      <c r="AC928" s="24"/>
    </row>
    <row r="929" spans="2:29" ht="15.75" customHeight="1" x14ac:dyDescent="0.2">
      <c r="B929" s="24"/>
      <c r="C929" s="24"/>
      <c r="F929" s="24"/>
      <c r="G929" s="80"/>
      <c r="J929" s="24"/>
      <c r="K929" s="36"/>
      <c r="O929" s="24"/>
      <c r="S929" s="24"/>
      <c r="T929" s="36"/>
      <c r="W929" s="80"/>
      <c r="AB929" s="24"/>
      <c r="AC929" s="24"/>
    </row>
    <row r="930" spans="2:29" ht="15.75" customHeight="1" x14ac:dyDescent="0.2">
      <c r="B930" s="24"/>
      <c r="C930" s="24"/>
      <c r="F930" s="24"/>
      <c r="G930" s="80"/>
      <c r="J930" s="24"/>
      <c r="K930" s="36"/>
      <c r="O930" s="24"/>
      <c r="S930" s="24"/>
      <c r="T930" s="36"/>
      <c r="W930" s="80"/>
      <c r="AB930" s="24"/>
      <c r="AC930" s="24"/>
    </row>
    <row r="931" spans="2:29" ht="15.75" customHeight="1" x14ac:dyDescent="0.2">
      <c r="B931" s="24"/>
      <c r="C931" s="24"/>
      <c r="F931" s="24"/>
      <c r="G931" s="80"/>
      <c r="J931" s="24"/>
      <c r="K931" s="36"/>
      <c r="O931" s="24"/>
      <c r="S931" s="24"/>
      <c r="T931" s="36"/>
      <c r="W931" s="80"/>
      <c r="AB931" s="24"/>
      <c r="AC931" s="24"/>
    </row>
    <row r="932" spans="2:29" ht="15.75" customHeight="1" x14ac:dyDescent="0.2">
      <c r="B932" s="24"/>
      <c r="C932" s="24"/>
      <c r="F932" s="24"/>
      <c r="G932" s="80"/>
      <c r="J932" s="24"/>
      <c r="K932" s="36"/>
      <c r="O932" s="24"/>
      <c r="S932" s="24"/>
      <c r="T932" s="36"/>
      <c r="W932" s="80"/>
      <c r="AB932" s="24"/>
      <c r="AC932" s="24"/>
    </row>
    <row r="933" spans="2:29" ht="15.75" customHeight="1" x14ac:dyDescent="0.2">
      <c r="B933" s="24"/>
      <c r="C933" s="24"/>
      <c r="F933" s="24"/>
      <c r="G933" s="80"/>
      <c r="J933" s="24"/>
      <c r="K933" s="36"/>
      <c r="O933" s="24"/>
      <c r="S933" s="24"/>
      <c r="T933" s="36"/>
      <c r="W933" s="80"/>
      <c r="AB933" s="24"/>
      <c r="AC933" s="24"/>
    </row>
    <row r="934" spans="2:29" ht="15.75" customHeight="1" x14ac:dyDescent="0.2">
      <c r="B934" s="24"/>
      <c r="C934" s="24"/>
      <c r="F934" s="24"/>
      <c r="G934" s="80"/>
      <c r="J934" s="24"/>
      <c r="K934" s="36"/>
      <c r="O934" s="24"/>
      <c r="S934" s="24"/>
      <c r="T934" s="36"/>
      <c r="W934" s="80"/>
      <c r="AB934" s="24"/>
      <c r="AC934" s="24"/>
    </row>
    <row r="935" spans="2:29" ht="15.75" customHeight="1" x14ac:dyDescent="0.2">
      <c r="B935" s="24"/>
      <c r="C935" s="24"/>
      <c r="F935" s="24"/>
      <c r="G935" s="80"/>
      <c r="J935" s="24"/>
      <c r="K935" s="36"/>
      <c r="O935" s="24"/>
      <c r="S935" s="24"/>
      <c r="T935" s="36"/>
      <c r="W935" s="80"/>
      <c r="AB935" s="24"/>
      <c r="AC935" s="24"/>
    </row>
    <row r="936" spans="2:29" ht="15.75" customHeight="1" x14ac:dyDescent="0.2">
      <c r="B936" s="24"/>
      <c r="C936" s="24"/>
      <c r="F936" s="24"/>
      <c r="G936" s="80"/>
      <c r="J936" s="24"/>
      <c r="K936" s="36"/>
      <c r="O936" s="24"/>
      <c r="S936" s="24"/>
      <c r="T936" s="36"/>
      <c r="W936" s="80"/>
      <c r="AB936" s="24"/>
      <c r="AC936" s="24"/>
    </row>
    <row r="937" spans="2:29" ht="15.75" customHeight="1" x14ac:dyDescent="0.2">
      <c r="B937" s="24"/>
      <c r="C937" s="24"/>
      <c r="F937" s="24"/>
      <c r="G937" s="80"/>
      <c r="J937" s="24"/>
      <c r="K937" s="36"/>
      <c r="O937" s="24"/>
      <c r="S937" s="24"/>
      <c r="T937" s="36"/>
      <c r="W937" s="80"/>
      <c r="AB937" s="24"/>
      <c r="AC937" s="24"/>
    </row>
    <row r="938" spans="2:29" ht="15.75" customHeight="1" x14ac:dyDescent="0.2">
      <c r="B938" s="24"/>
      <c r="C938" s="24"/>
      <c r="F938" s="24"/>
      <c r="G938" s="80"/>
      <c r="J938" s="24"/>
      <c r="K938" s="36"/>
      <c r="O938" s="24"/>
      <c r="S938" s="24"/>
      <c r="T938" s="36"/>
      <c r="W938" s="80"/>
      <c r="AB938" s="24"/>
      <c r="AC938" s="24"/>
    </row>
    <row r="939" spans="2:29" ht="15.75" customHeight="1" x14ac:dyDescent="0.2">
      <c r="B939" s="24"/>
      <c r="C939" s="24"/>
      <c r="F939" s="24"/>
      <c r="G939" s="80"/>
      <c r="J939" s="24"/>
      <c r="K939" s="36"/>
      <c r="O939" s="24"/>
      <c r="S939" s="24"/>
      <c r="T939" s="36"/>
      <c r="W939" s="80"/>
      <c r="AB939" s="24"/>
      <c r="AC939" s="24"/>
    </row>
    <row r="940" spans="2:29" ht="15.75" customHeight="1" x14ac:dyDescent="0.2">
      <c r="B940" s="24"/>
      <c r="C940" s="24"/>
      <c r="F940" s="24"/>
      <c r="G940" s="80"/>
      <c r="J940" s="24"/>
      <c r="K940" s="36"/>
      <c r="O940" s="24"/>
      <c r="S940" s="24"/>
      <c r="T940" s="36"/>
      <c r="W940" s="80"/>
      <c r="AB940" s="24"/>
      <c r="AC940" s="24"/>
    </row>
    <row r="941" spans="2:29" ht="15.75" customHeight="1" x14ac:dyDescent="0.2">
      <c r="B941" s="24"/>
      <c r="C941" s="24"/>
      <c r="F941" s="24"/>
      <c r="G941" s="80"/>
      <c r="J941" s="24"/>
      <c r="K941" s="36"/>
      <c r="O941" s="24"/>
      <c r="S941" s="24"/>
      <c r="T941" s="36"/>
      <c r="W941" s="80"/>
      <c r="AB941" s="24"/>
      <c r="AC941" s="24"/>
    </row>
    <row r="942" spans="2:29" ht="15.75" customHeight="1" x14ac:dyDescent="0.2">
      <c r="B942" s="24"/>
      <c r="C942" s="24"/>
      <c r="F942" s="24"/>
      <c r="G942" s="80"/>
      <c r="J942" s="24"/>
      <c r="K942" s="36"/>
      <c r="O942" s="24"/>
      <c r="S942" s="24"/>
      <c r="T942" s="36"/>
      <c r="W942" s="80"/>
      <c r="AB942" s="24"/>
      <c r="AC942" s="24"/>
    </row>
    <row r="943" spans="2:29" ht="15.75" customHeight="1" x14ac:dyDescent="0.2">
      <c r="B943" s="24"/>
      <c r="C943" s="24"/>
      <c r="F943" s="24"/>
      <c r="G943" s="80"/>
      <c r="J943" s="24"/>
      <c r="K943" s="36"/>
      <c r="O943" s="24"/>
      <c r="S943" s="24"/>
      <c r="T943" s="36"/>
      <c r="W943" s="80"/>
      <c r="AB943" s="24"/>
      <c r="AC943" s="24"/>
    </row>
    <row r="944" spans="2:29" ht="15.75" customHeight="1" x14ac:dyDescent="0.2">
      <c r="B944" s="24"/>
      <c r="C944" s="24"/>
      <c r="F944" s="24"/>
      <c r="G944" s="80"/>
      <c r="J944" s="24"/>
      <c r="K944" s="36"/>
      <c r="O944" s="24"/>
      <c r="S944" s="24"/>
      <c r="T944" s="36"/>
      <c r="W944" s="80"/>
      <c r="AB944" s="24"/>
      <c r="AC944" s="24"/>
    </row>
    <row r="945" spans="2:29" ht="15.75" customHeight="1" x14ac:dyDescent="0.2">
      <c r="B945" s="24"/>
      <c r="C945" s="24"/>
      <c r="F945" s="24"/>
      <c r="G945" s="80"/>
      <c r="J945" s="24"/>
      <c r="K945" s="36"/>
      <c r="O945" s="24"/>
      <c r="S945" s="24"/>
      <c r="T945" s="36"/>
      <c r="W945" s="80"/>
      <c r="AB945" s="24"/>
      <c r="AC945" s="24"/>
    </row>
    <row r="946" spans="2:29" ht="15.75" customHeight="1" x14ac:dyDescent="0.2">
      <c r="B946" s="24"/>
      <c r="C946" s="24"/>
      <c r="F946" s="24"/>
      <c r="G946" s="80"/>
      <c r="J946" s="24"/>
      <c r="K946" s="36"/>
      <c r="O946" s="24"/>
      <c r="S946" s="24"/>
      <c r="T946" s="36"/>
      <c r="W946" s="80"/>
      <c r="AB946" s="24"/>
      <c r="AC946" s="24"/>
    </row>
    <row r="947" spans="2:29" ht="15.75" customHeight="1" x14ac:dyDescent="0.2">
      <c r="B947" s="24"/>
      <c r="C947" s="24"/>
      <c r="F947" s="24"/>
      <c r="G947" s="80"/>
      <c r="J947" s="24"/>
      <c r="K947" s="36"/>
      <c r="O947" s="24"/>
      <c r="S947" s="24"/>
      <c r="T947" s="36"/>
      <c r="W947" s="80"/>
      <c r="AB947" s="24"/>
      <c r="AC947" s="24"/>
    </row>
    <row r="948" spans="2:29" ht="15.75" customHeight="1" x14ac:dyDescent="0.2">
      <c r="B948" s="24"/>
      <c r="C948" s="24"/>
      <c r="F948" s="24"/>
      <c r="G948" s="80"/>
      <c r="J948" s="24"/>
      <c r="K948" s="36"/>
      <c r="O948" s="24"/>
      <c r="S948" s="24"/>
      <c r="T948" s="36"/>
      <c r="W948" s="80"/>
      <c r="AB948" s="24"/>
      <c r="AC948" s="24"/>
    </row>
    <row r="949" spans="2:29" ht="15.75" customHeight="1" x14ac:dyDescent="0.2">
      <c r="B949" s="24"/>
      <c r="C949" s="24"/>
      <c r="F949" s="24"/>
      <c r="G949" s="80"/>
      <c r="J949" s="24"/>
      <c r="K949" s="36"/>
      <c r="O949" s="24"/>
      <c r="S949" s="24"/>
      <c r="T949" s="36"/>
      <c r="W949" s="80"/>
      <c r="AB949" s="24"/>
      <c r="AC949" s="24"/>
    </row>
    <row r="950" spans="2:29" ht="15.75" customHeight="1" x14ac:dyDescent="0.2">
      <c r="B950" s="24"/>
      <c r="C950" s="24"/>
      <c r="F950" s="24"/>
      <c r="G950" s="80"/>
      <c r="J950" s="24"/>
      <c r="K950" s="36"/>
      <c r="O950" s="24"/>
      <c r="S950" s="24"/>
      <c r="T950" s="36"/>
      <c r="W950" s="80"/>
      <c r="AB950" s="24"/>
      <c r="AC950" s="24"/>
    </row>
    <row r="951" spans="2:29" ht="15.75" customHeight="1" x14ac:dyDescent="0.2">
      <c r="B951" s="24"/>
      <c r="C951" s="24"/>
      <c r="F951" s="24"/>
      <c r="G951" s="80"/>
      <c r="J951" s="24"/>
      <c r="K951" s="36"/>
      <c r="O951" s="24"/>
      <c r="S951" s="24"/>
      <c r="T951" s="36"/>
      <c r="W951" s="80"/>
      <c r="AB951" s="24"/>
      <c r="AC951" s="24"/>
    </row>
    <row r="952" spans="2:29" ht="15.75" customHeight="1" x14ac:dyDescent="0.2">
      <c r="B952" s="24"/>
      <c r="C952" s="24"/>
      <c r="F952" s="24"/>
      <c r="G952" s="80"/>
      <c r="J952" s="24"/>
      <c r="K952" s="36"/>
      <c r="O952" s="24"/>
      <c r="S952" s="24"/>
      <c r="T952" s="36"/>
      <c r="W952" s="80"/>
      <c r="AB952" s="24"/>
      <c r="AC952" s="24"/>
    </row>
    <row r="953" spans="2:29" ht="15.75" customHeight="1" x14ac:dyDescent="0.2">
      <c r="B953" s="24"/>
      <c r="C953" s="24"/>
      <c r="F953" s="24"/>
      <c r="G953" s="80"/>
      <c r="J953" s="24"/>
      <c r="K953" s="36"/>
      <c r="O953" s="24"/>
      <c r="S953" s="24"/>
      <c r="T953" s="36"/>
      <c r="W953" s="80"/>
      <c r="AB953" s="24"/>
      <c r="AC953" s="24"/>
    </row>
    <row r="954" spans="2:29" ht="15.75" customHeight="1" x14ac:dyDescent="0.2">
      <c r="B954" s="24"/>
      <c r="C954" s="24"/>
      <c r="F954" s="24"/>
      <c r="G954" s="80"/>
      <c r="J954" s="24"/>
      <c r="K954" s="36"/>
      <c r="O954" s="24"/>
      <c r="S954" s="24"/>
      <c r="T954" s="36"/>
      <c r="W954" s="80"/>
      <c r="AB954" s="24"/>
      <c r="AC954" s="24"/>
    </row>
    <row r="955" spans="2:29" ht="15.75" customHeight="1" x14ac:dyDescent="0.2">
      <c r="B955" s="24"/>
      <c r="C955" s="24"/>
      <c r="F955" s="24"/>
      <c r="G955" s="80"/>
      <c r="J955" s="24"/>
      <c r="K955" s="36"/>
      <c r="O955" s="24"/>
      <c r="S955" s="24"/>
      <c r="T955" s="36"/>
      <c r="W955" s="80"/>
      <c r="AB955" s="24"/>
      <c r="AC955" s="24"/>
    </row>
    <row r="956" spans="2:29" ht="15.75" customHeight="1" x14ac:dyDescent="0.2">
      <c r="B956" s="24"/>
      <c r="C956" s="24"/>
      <c r="F956" s="24"/>
      <c r="G956" s="80"/>
      <c r="J956" s="24"/>
      <c r="K956" s="36"/>
      <c r="O956" s="24"/>
      <c r="S956" s="24"/>
      <c r="T956" s="36"/>
      <c r="W956" s="80"/>
      <c r="AB956" s="24"/>
      <c r="AC956" s="24"/>
    </row>
    <row r="957" spans="2:29" ht="15.75" customHeight="1" x14ac:dyDescent="0.2">
      <c r="B957" s="24"/>
      <c r="C957" s="24"/>
      <c r="F957" s="24"/>
      <c r="G957" s="80"/>
      <c r="J957" s="24"/>
      <c r="K957" s="36"/>
      <c r="O957" s="24"/>
      <c r="S957" s="24"/>
      <c r="T957" s="36"/>
      <c r="W957" s="80"/>
      <c r="AB957" s="24"/>
      <c r="AC957" s="24"/>
    </row>
    <row r="958" spans="2:29" ht="15.75" customHeight="1" x14ac:dyDescent="0.2">
      <c r="B958" s="24"/>
      <c r="C958" s="24"/>
      <c r="F958" s="24"/>
      <c r="G958" s="80"/>
      <c r="J958" s="24"/>
      <c r="K958" s="36"/>
      <c r="O958" s="24"/>
      <c r="S958" s="24"/>
      <c r="T958" s="36"/>
      <c r="W958" s="80"/>
      <c r="AB958" s="24"/>
      <c r="AC958" s="24"/>
    </row>
    <row r="959" spans="2:29" ht="15.75" customHeight="1" x14ac:dyDescent="0.2">
      <c r="B959" s="24"/>
      <c r="C959" s="24"/>
      <c r="F959" s="24"/>
      <c r="G959" s="80"/>
      <c r="J959" s="24"/>
      <c r="K959" s="36"/>
      <c r="O959" s="24"/>
      <c r="S959" s="24"/>
      <c r="T959" s="36"/>
      <c r="W959" s="80"/>
      <c r="AB959" s="24"/>
      <c r="AC959" s="24"/>
    </row>
    <row r="960" spans="2:29" ht="15.75" customHeight="1" x14ac:dyDescent="0.2">
      <c r="B960" s="24"/>
      <c r="C960" s="24"/>
      <c r="F960" s="24"/>
      <c r="G960" s="80"/>
      <c r="J960" s="24"/>
      <c r="K960" s="36"/>
      <c r="O960" s="24"/>
      <c r="S960" s="24"/>
      <c r="T960" s="36"/>
      <c r="W960" s="80"/>
      <c r="AB960" s="24"/>
      <c r="AC960" s="24"/>
    </row>
    <row r="961" spans="2:29" ht="15.75" customHeight="1" x14ac:dyDescent="0.2">
      <c r="B961" s="24"/>
      <c r="C961" s="24"/>
      <c r="F961" s="24"/>
      <c r="G961" s="80"/>
      <c r="J961" s="24"/>
      <c r="K961" s="36"/>
      <c r="O961" s="24"/>
      <c r="S961" s="24"/>
      <c r="T961" s="36"/>
      <c r="W961" s="80"/>
      <c r="AB961" s="24"/>
      <c r="AC961" s="24"/>
    </row>
    <row r="962" spans="2:29" ht="15.75" customHeight="1" x14ac:dyDescent="0.2">
      <c r="B962" s="24"/>
      <c r="C962" s="24"/>
      <c r="F962" s="24"/>
      <c r="G962" s="80"/>
      <c r="J962" s="24"/>
      <c r="K962" s="36"/>
      <c r="O962" s="24"/>
      <c r="S962" s="24"/>
      <c r="T962" s="36"/>
      <c r="W962" s="80"/>
      <c r="AB962" s="24"/>
      <c r="AC962" s="24"/>
    </row>
    <row r="963" spans="2:29" ht="15.75" customHeight="1" x14ac:dyDescent="0.2">
      <c r="B963" s="24"/>
      <c r="C963" s="24"/>
      <c r="F963" s="24"/>
      <c r="G963" s="80"/>
      <c r="J963" s="24"/>
      <c r="K963" s="36"/>
      <c r="O963" s="24"/>
      <c r="S963" s="24"/>
      <c r="T963" s="36"/>
      <c r="W963" s="80"/>
      <c r="AB963" s="24"/>
      <c r="AC963" s="24"/>
    </row>
    <row r="964" spans="2:29" ht="15.75" customHeight="1" x14ac:dyDescent="0.2">
      <c r="B964" s="24"/>
      <c r="C964" s="24"/>
      <c r="F964" s="24"/>
      <c r="G964" s="80"/>
      <c r="J964" s="24"/>
      <c r="K964" s="36"/>
      <c r="O964" s="24"/>
      <c r="S964" s="24"/>
      <c r="T964" s="36"/>
      <c r="W964" s="80"/>
      <c r="AB964" s="24"/>
      <c r="AC964" s="24"/>
    </row>
    <row r="965" spans="2:29" ht="15.75" customHeight="1" x14ac:dyDescent="0.2">
      <c r="B965" s="24"/>
      <c r="C965" s="24"/>
      <c r="F965" s="24"/>
      <c r="G965" s="80"/>
      <c r="J965" s="24"/>
      <c r="K965" s="36"/>
      <c r="O965" s="24"/>
      <c r="S965" s="24"/>
      <c r="T965" s="36"/>
      <c r="W965" s="80"/>
      <c r="AB965" s="24"/>
      <c r="AC965" s="24"/>
    </row>
    <row r="966" spans="2:29" ht="15.75" customHeight="1" x14ac:dyDescent="0.2">
      <c r="B966" s="24"/>
      <c r="C966" s="24"/>
      <c r="F966" s="24"/>
      <c r="G966" s="80"/>
      <c r="J966" s="24"/>
      <c r="K966" s="36"/>
      <c r="O966" s="24"/>
      <c r="S966" s="24"/>
      <c r="T966" s="36"/>
      <c r="W966" s="80"/>
      <c r="AB966" s="24"/>
      <c r="AC966" s="24"/>
    </row>
    <row r="967" spans="2:29" ht="15.75" customHeight="1" x14ac:dyDescent="0.2">
      <c r="B967" s="24"/>
      <c r="C967" s="24"/>
      <c r="F967" s="24"/>
      <c r="G967" s="80"/>
      <c r="J967" s="24"/>
      <c r="K967" s="36"/>
      <c r="O967" s="24"/>
      <c r="S967" s="24"/>
      <c r="T967" s="36"/>
      <c r="W967" s="80"/>
      <c r="AB967" s="24"/>
      <c r="AC967" s="24"/>
    </row>
    <row r="968" spans="2:29" ht="15.75" customHeight="1" x14ac:dyDescent="0.2">
      <c r="B968" s="24"/>
      <c r="C968" s="24"/>
      <c r="F968" s="24"/>
      <c r="G968" s="80"/>
      <c r="J968" s="24"/>
      <c r="K968" s="36"/>
      <c r="O968" s="24"/>
      <c r="S968" s="24"/>
      <c r="T968" s="36"/>
      <c r="W968" s="80"/>
      <c r="AB968" s="24"/>
      <c r="AC968" s="24"/>
    </row>
    <row r="969" spans="2:29" ht="15.75" customHeight="1" x14ac:dyDescent="0.2">
      <c r="B969" s="24"/>
      <c r="C969" s="24"/>
      <c r="F969" s="24"/>
      <c r="G969" s="80"/>
      <c r="J969" s="24"/>
      <c r="K969" s="36"/>
      <c r="O969" s="24"/>
      <c r="S969" s="24"/>
      <c r="T969" s="36"/>
      <c r="W969" s="80"/>
      <c r="AB969" s="24"/>
      <c r="AC969" s="24"/>
    </row>
    <row r="970" spans="2:29" ht="15.75" customHeight="1" x14ac:dyDescent="0.2">
      <c r="B970" s="24"/>
      <c r="C970" s="24"/>
      <c r="F970" s="24"/>
      <c r="G970" s="80"/>
      <c r="J970" s="24"/>
      <c r="K970" s="36"/>
      <c r="O970" s="24"/>
      <c r="S970" s="24"/>
      <c r="T970" s="36"/>
      <c r="W970" s="80"/>
      <c r="AB970" s="24"/>
      <c r="AC970" s="24"/>
    </row>
    <row r="971" spans="2:29" ht="15.75" customHeight="1" x14ac:dyDescent="0.2">
      <c r="B971" s="24"/>
      <c r="C971" s="24"/>
      <c r="F971" s="24"/>
      <c r="G971" s="80"/>
      <c r="J971" s="24"/>
      <c r="K971" s="36"/>
      <c r="O971" s="24"/>
      <c r="S971" s="24"/>
      <c r="T971" s="36"/>
      <c r="W971" s="80"/>
      <c r="AB971" s="24"/>
      <c r="AC971" s="24"/>
    </row>
    <row r="972" spans="2:29" ht="15.75" customHeight="1" x14ac:dyDescent="0.2">
      <c r="B972" s="24"/>
      <c r="C972" s="24"/>
      <c r="F972" s="24"/>
      <c r="G972" s="80"/>
      <c r="J972" s="24"/>
      <c r="K972" s="36"/>
      <c r="O972" s="24"/>
      <c r="S972" s="24"/>
      <c r="T972" s="36"/>
      <c r="W972" s="80"/>
      <c r="AB972" s="24"/>
      <c r="AC972" s="24"/>
    </row>
    <row r="973" spans="2:29" ht="15.75" customHeight="1" x14ac:dyDescent="0.2">
      <c r="B973" s="24"/>
      <c r="C973" s="24"/>
      <c r="F973" s="24"/>
      <c r="G973" s="80"/>
      <c r="J973" s="24"/>
      <c r="K973" s="36"/>
      <c r="O973" s="24"/>
      <c r="S973" s="24"/>
      <c r="T973" s="36"/>
      <c r="W973" s="80"/>
      <c r="AB973" s="24"/>
      <c r="AC973" s="24"/>
    </row>
    <row r="974" spans="2:29" ht="15.75" customHeight="1" x14ac:dyDescent="0.2">
      <c r="B974" s="24"/>
      <c r="C974" s="24"/>
      <c r="F974" s="24"/>
      <c r="G974" s="80"/>
      <c r="J974" s="24"/>
      <c r="K974" s="36"/>
      <c r="O974" s="24"/>
      <c r="S974" s="24"/>
      <c r="T974" s="36"/>
      <c r="W974" s="80"/>
      <c r="AB974" s="24"/>
      <c r="AC974" s="24"/>
    </row>
    <row r="975" spans="2:29" ht="15.75" customHeight="1" x14ac:dyDescent="0.2">
      <c r="B975" s="24"/>
      <c r="C975" s="24"/>
      <c r="F975" s="24"/>
      <c r="G975" s="80"/>
      <c r="J975" s="24"/>
      <c r="K975" s="36"/>
      <c r="O975" s="24"/>
      <c r="S975" s="24"/>
      <c r="T975" s="36"/>
      <c r="W975" s="80"/>
      <c r="AB975" s="24"/>
      <c r="AC975" s="24"/>
    </row>
    <row r="976" spans="2:29" ht="15.75" customHeight="1" x14ac:dyDescent="0.2">
      <c r="B976" s="24"/>
      <c r="C976" s="24"/>
      <c r="F976" s="24"/>
      <c r="G976" s="80"/>
      <c r="J976" s="24"/>
      <c r="K976" s="36"/>
      <c r="O976" s="24"/>
      <c r="S976" s="24"/>
      <c r="T976" s="36"/>
      <c r="W976" s="80"/>
      <c r="AB976" s="24"/>
      <c r="AC976" s="24"/>
    </row>
    <row r="977" spans="2:29" ht="15.75" customHeight="1" x14ac:dyDescent="0.2">
      <c r="B977" s="24"/>
      <c r="C977" s="24"/>
      <c r="F977" s="24"/>
      <c r="G977" s="80"/>
      <c r="J977" s="24"/>
      <c r="K977" s="36"/>
      <c r="O977" s="24"/>
      <c r="S977" s="24"/>
      <c r="T977" s="36"/>
      <c r="W977" s="80"/>
      <c r="AB977" s="24"/>
      <c r="AC977" s="24"/>
    </row>
    <row r="978" spans="2:29" ht="15.75" customHeight="1" x14ac:dyDescent="0.2">
      <c r="B978" s="24"/>
      <c r="C978" s="24"/>
      <c r="F978" s="24"/>
      <c r="G978" s="80"/>
      <c r="J978" s="24"/>
      <c r="K978" s="36"/>
      <c r="O978" s="24"/>
      <c r="S978" s="24"/>
      <c r="T978" s="36"/>
      <c r="W978" s="80"/>
      <c r="AB978" s="24"/>
      <c r="AC978" s="24"/>
    </row>
    <row r="979" spans="2:29" ht="15.75" customHeight="1" x14ac:dyDescent="0.2">
      <c r="B979" s="24"/>
      <c r="C979" s="24"/>
      <c r="F979" s="24"/>
      <c r="G979" s="80"/>
      <c r="J979" s="24"/>
      <c r="K979" s="36"/>
      <c r="O979" s="24"/>
      <c r="S979" s="24"/>
      <c r="T979" s="36"/>
      <c r="W979" s="80"/>
      <c r="AB979" s="24"/>
      <c r="AC979" s="24"/>
    </row>
    <row r="980" spans="2:29" ht="15.75" customHeight="1" x14ac:dyDescent="0.2">
      <c r="B980" s="24"/>
      <c r="C980" s="24"/>
      <c r="F980" s="24"/>
      <c r="G980" s="80"/>
      <c r="J980" s="24"/>
      <c r="K980" s="36"/>
      <c r="O980" s="24"/>
      <c r="S980" s="24"/>
      <c r="T980" s="36"/>
      <c r="W980" s="80"/>
      <c r="AB980" s="24"/>
      <c r="AC980" s="24"/>
    </row>
    <row r="981" spans="2:29" ht="15.75" customHeight="1" x14ac:dyDescent="0.2">
      <c r="B981" s="24"/>
      <c r="C981" s="24"/>
      <c r="F981" s="24"/>
      <c r="G981" s="80"/>
      <c r="J981" s="24"/>
      <c r="K981" s="36"/>
      <c r="O981" s="24"/>
      <c r="S981" s="24"/>
      <c r="T981" s="36"/>
      <c r="W981" s="80"/>
      <c r="AB981" s="24"/>
      <c r="AC981" s="24"/>
    </row>
    <row r="982" spans="2:29" ht="15.75" customHeight="1" x14ac:dyDescent="0.2">
      <c r="B982" s="24"/>
      <c r="C982" s="24"/>
      <c r="F982" s="24"/>
      <c r="G982" s="80"/>
      <c r="J982" s="24"/>
      <c r="K982" s="36"/>
      <c r="O982" s="24"/>
      <c r="S982" s="24"/>
      <c r="T982" s="36"/>
      <c r="W982" s="80"/>
      <c r="AB982" s="24"/>
      <c r="AC982" s="24"/>
    </row>
    <row r="983" spans="2:29" ht="15.75" customHeight="1" x14ac:dyDescent="0.2">
      <c r="B983" s="24"/>
      <c r="C983" s="24"/>
      <c r="F983" s="24"/>
      <c r="G983" s="80"/>
      <c r="J983" s="24"/>
      <c r="K983" s="36"/>
      <c r="O983" s="24"/>
      <c r="S983" s="24"/>
      <c r="T983" s="36"/>
      <c r="W983" s="80"/>
      <c r="AB983" s="24"/>
      <c r="AC983" s="24"/>
    </row>
    <row r="984" spans="2:29" ht="15.75" customHeight="1" x14ac:dyDescent="0.2">
      <c r="B984" s="24"/>
      <c r="C984" s="24"/>
      <c r="F984" s="24"/>
      <c r="G984" s="80"/>
      <c r="J984" s="24"/>
      <c r="K984" s="36"/>
      <c r="O984" s="24"/>
      <c r="S984" s="24"/>
      <c r="T984" s="36"/>
      <c r="W984" s="80"/>
      <c r="AB984" s="24"/>
      <c r="AC984" s="24"/>
    </row>
    <row r="985" spans="2:29" ht="15.75" customHeight="1" x14ac:dyDescent="0.2">
      <c r="B985" s="24"/>
      <c r="C985" s="24"/>
      <c r="F985" s="24"/>
      <c r="G985" s="80"/>
      <c r="J985" s="24"/>
      <c r="K985" s="36"/>
      <c r="O985" s="24"/>
      <c r="S985" s="24"/>
      <c r="T985" s="36"/>
      <c r="W985" s="80"/>
      <c r="AB985" s="24"/>
      <c r="AC985" s="24"/>
    </row>
    <row r="986" spans="2:29" ht="15.75" customHeight="1" x14ac:dyDescent="0.2">
      <c r="B986" s="24"/>
      <c r="C986" s="24"/>
      <c r="F986" s="24"/>
      <c r="G986" s="80"/>
      <c r="J986" s="24"/>
      <c r="K986" s="36"/>
      <c r="O986" s="24"/>
      <c r="S986" s="24"/>
      <c r="T986" s="36"/>
      <c r="W986" s="80"/>
      <c r="AB986" s="24"/>
      <c r="AC986" s="24"/>
    </row>
    <row r="987" spans="2:29" ht="15.75" customHeight="1" x14ac:dyDescent="0.2">
      <c r="B987" s="24"/>
      <c r="C987" s="24"/>
      <c r="F987" s="24"/>
      <c r="G987" s="80"/>
      <c r="J987" s="24"/>
      <c r="K987" s="36"/>
      <c r="O987" s="24"/>
      <c r="S987" s="24"/>
      <c r="T987" s="36"/>
      <c r="W987" s="80"/>
      <c r="AB987" s="24"/>
      <c r="AC987" s="24"/>
    </row>
    <row r="988" spans="2:29" ht="15.75" customHeight="1" x14ac:dyDescent="0.2">
      <c r="B988" s="24"/>
      <c r="C988" s="24"/>
      <c r="F988" s="24"/>
      <c r="G988" s="80"/>
      <c r="J988" s="24"/>
      <c r="K988" s="36"/>
      <c r="O988" s="24"/>
      <c r="S988" s="24"/>
      <c r="T988" s="36"/>
      <c r="W988" s="80"/>
      <c r="AB988" s="24"/>
      <c r="AC988" s="24"/>
    </row>
    <row r="989" spans="2:29" ht="15.75" customHeight="1" x14ac:dyDescent="0.2">
      <c r="B989" s="24"/>
      <c r="C989" s="24"/>
      <c r="F989" s="24"/>
      <c r="G989" s="80"/>
      <c r="J989" s="24"/>
      <c r="K989" s="36"/>
      <c r="O989" s="24"/>
      <c r="S989" s="24"/>
      <c r="T989" s="36"/>
      <c r="W989" s="80"/>
      <c r="AB989" s="24"/>
      <c r="AC989" s="24"/>
    </row>
    <row r="990" spans="2:29" ht="15.75" customHeight="1" x14ac:dyDescent="0.2">
      <c r="B990" s="24"/>
      <c r="C990" s="24"/>
      <c r="F990" s="24"/>
      <c r="G990" s="80"/>
      <c r="J990" s="24"/>
      <c r="K990" s="36"/>
      <c r="O990" s="24"/>
      <c r="S990" s="24"/>
      <c r="T990" s="36"/>
      <c r="W990" s="80"/>
      <c r="AB990" s="24"/>
      <c r="AC990" s="24"/>
    </row>
    <row r="991" spans="2:29" ht="15.75" customHeight="1" x14ac:dyDescent="0.2">
      <c r="B991" s="24"/>
      <c r="C991" s="24"/>
      <c r="F991" s="24"/>
      <c r="G991" s="80"/>
      <c r="J991" s="24"/>
      <c r="K991" s="36"/>
      <c r="O991" s="24"/>
      <c r="S991" s="24"/>
      <c r="T991" s="36"/>
      <c r="W991" s="80"/>
      <c r="AB991" s="24"/>
      <c r="AC991" s="24"/>
    </row>
    <row r="992" spans="2:29" ht="15.75" customHeight="1" x14ac:dyDescent="0.2">
      <c r="B992" s="24"/>
      <c r="C992" s="24"/>
      <c r="F992" s="24"/>
      <c r="G992" s="80"/>
      <c r="J992" s="24"/>
      <c r="K992" s="36"/>
      <c r="O992" s="24"/>
      <c r="S992" s="24"/>
      <c r="T992" s="36"/>
      <c r="W992" s="80"/>
      <c r="AB992" s="24"/>
      <c r="AC992" s="24"/>
    </row>
    <row r="993" spans="2:29" ht="15.75" customHeight="1" x14ac:dyDescent="0.2">
      <c r="B993" s="24"/>
      <c r="C993" s="24"/>
      <c r="F993" s="24"/>
      <c r="G993" s="80"/>
      <c r="J993" s="24"/>
      <c r="K993" s="36"/>
      <c r="O993" s="24"/>
      <c r="S993" s="24"/>
      <c r="T993" s="36"/>
      <c r="W993" s="80"/>
      <c r="AB993" s="24"/>
      <c r="AC993" s="24"/>
    </row>
    <row r="994" spans="2:29" ht="15.75" customHeight="1" x14ac:dyDescent="0.2">
      <c r="B994" s="24"/>
      <c r="C994" s="24"/>
      <c r="F994" s="24"/>
      <c r="G994" s="80"/>
      <c r="J994" s="24"/>
      <c r="K994" s="36"/>
      <c r="O994" s="24"/>
      <c r="S994" s="24"/>
      <c r="T994" s="36"/>
      <c r="W994" s="80"/>
      <c r="AB994" s="24"/>
      <c r="AC994" s="24"/>
    </row>
    <row r="995" spans="2:29" ht="15.75" customHeight="1" x14ac:dyDescent="0.2">
      <c r="B995" s="24"/>
      <c r="C995" s="24"/>
      <c r="F995" s="24"/>
      <c r="G995" s="80"/>
      <c r="J995" s="24"/>
      <c r="K995" s="36"/>
      <c r="O995" s="24"/>
      <c r="S995" s="24"/>
      <c r="T995" s="36"/>
      <c r="W995" s="80"/>
      <c r="AB995" s="24"/>
      <c r="AC995" s="24"/>
    </row>
    <row r="996" spans="2:29" ht="15.75" customHeight="1" x14ac:dyDescent="0.2">
      <c r="B996" s="24"/>
      <c r="C996" s="24"/>
      <c r="F996" s="24"/>
      <c r="G996" s="80"/>
      <c r="J996" s="24"/>
      <c r="K996" s="36"/>
      <c r="O996" s="24"/>
      <c r="S996" s="24"/>
      <c r="T996" s="36"/>
      <c r="W996" s="80"/>
      <c r="AB996" s="24"/>
      <c r="AC996" s="24"/>
    </row>
    <row r="997" spans="2:29" ht="15.75" customHeight="1" x14ac:dyDescent="0.2">
      <c r="B997" s="24"/>
      <c r="C997" s="24"/>
      <c r="F997" s="24"/>
      <c r="G997" s="80"/>
      <c r="J997" s="24"/>
      <c r="K997" s="36"/>
      <c r="O997" s="24"/>
      <c r="S997" s="24"/>
      <c r="T997" s="36"/>
      <c r="W997" s="80"/>
      <c r="AB997" s="24"/>
      <c r="AC997" s="24"/>
    </row>
    <row r="998" spans="2:29" ht="15.75" customHeight="1" x14ac:dyDescent="0.2">
      <c r="B998" s="24"/>
      <c r="C998" s="24"/>
      <c r="F998" s="24"/>
      <c r="G998" s="80"/>
      <c r="J998" s="24"/>
      <c r="K998" s="36"/>
      <c r="O998" s="24"/>
      <c r="S998" s="24"/>
      <c r="T998" s="36"/>
      <c r="W998" s="80"/>
      <c r="AB998" s="24"/>
      <c r="AC998" s="24"/>
    </row>
    <row r="999" spans="2:29" ht="15.75" customHeight="1" x14ac:dyDescent="0.2">
      <c r="B999" s="24"/>
      <c r="C999" s="24"/>
      <c r="F999" s="24"/>
      <c r="G999" s="80"/>
      <c r="J999" s="24"/>
      <c r="K999" s="36"/>
      <c r="O999" s="24"/>
      <c r="S999" s="24"/>
      <c r="T999" s="36"/>
      <c r="W999" s="80"/>
      <c r="AB999" s="24"/>
      <c r="AC999" s="24"/>
    </row>
    <row r="1000" spans="2:29" ht="15.75" customHeight="1" x14ac:dyDescent="0.2">
      <c r="B1000" s="24"/>
      <c r="C1000" s="24"/>
      <c r="F1000" s="24"/>
      <c r="G1000" s="80"/>
      <c r="J1000" s="24"/>
      <c r="K1000" s="36"/>
      <c r="O1000" s="24"/>
      <c r="S1000" s="24"/>
      <c r="T1000" s="36"/>
      <c r="W1000" s="80"/>
      <c r="AB1000" s="24"/>
      <c r="AC1000" s="24"/>
    </row>
    <row r="1001" spans="2:29" ht="15.75" customHeight="1" x14ac:dyDescent="0.2">
      <c r="B1001" s="24"/>
      <c r="C1001" s="24"/>
      <c r="F1001" s="24"/>
      <c r="G1001" s="80"/>
      <c r="J1001" s="24"/>
      <c r="K1001" s="36"/>
      <c r="O1001" s="24"/>
      <c r="S1001" s="24"/>
      <c r="T1001" s="36"/>
      <c r="W1001" s="80"/>
      <c r="AB1001" s="24"/>
    </row>
    <row r="1002" spans="2:29" ht="15.75" customHeight="1" x14ac:dyDescent="0.2">
      <c r="B1002" s="24"/>
      <c r="C1002" s="24"/>
      <c r="F1002" s="24"/>
      <c r="G1002" s="80"/>
      <c r="J1002" s="24"/>
      <c r="K1002" s="36"/>
      <c r="O1002" s="24"/>
      <c r="S1002" s="24"/>
      <c r="T1002" s="36"/>
      <c r="W1002" s="80"/>
      <c r="AB1002" s="24"/>
    </row>
    <row r="1003" spans="2:29" ht="15.75" customHeight="1" x14ac:dyDescent="0.2">
      <c r="S1003" s="24"/>
      <c r="T1003" s="36"/>
    </row>
    <row r="1004" spans="2:29" ht="15.75" customHeight="1" x14ac:dyDescent="0.2">
      <c r="S1004" s="24"/>
      <c r="T1004" s="36"/>
    </row>
  </sheetData>
  <mergeCells count="41">
    <mergeCell ref="S56:T56"/>
    <mergeCell ref="W15:X15"/>
    <mergeCell ref="O9:P9"/>
    <mergeCell ref="J19:K19"/>
    <mergeCell ref="O38:P38"/>
    <mergeCell ref="S49:T49"/>
    <mergeCell ref="S37:T37"/>
    <mergeCell ref="O15:P15"/>
    <mergeCell ref="O50:P50"/>
    <mergeCell ref="J50:K50"/>
    <mergeCell ref="B15:C15"/>
    <mergeCell ref="F46:G46"/>
    <mergeCell ref="O5:P5"/>
    <mergeCell ref="W5:X5"/>
    <mergeCell ref="J5:K5"/>
    <mergeCell ref="W37:X37"/>
    <mergeCell ref="W46:X46"/>
    <mergeCell ref="W26:X26"/>
    <mergeCell ref="J37:K37"/>
    <mergeCell ref="J26:K26"/>
    <mergeCell ref="O32:P32"/>
    <mergeCell ref="J46:K46"/>
    <mergeCell ref="O20:P20"/>
    <mergeCell ref="J15:K15"/>
    <mergeCell ref="O46:P46"/>
    <mergeCell ref="S26:T26"/>
    <mergeCell ref="B46:C46"/>
    <mergeCell ref="F37:G37"/>
    <mergeCell ref="B37:C37"/>
    <mergeCell ref="S43:T43"/>
    <mergeCell ref="F26:G26"/>
    <mergeCell ref="B26:C26"/>
    <mergeCell ref="F31:G31"/>
    <mergeCell ref="O26:P26"/>
    <mergeCell ref="B30:C30"/>
    <mergeCell ref="B5:C5"/>
    <mergeCell ref="F5:G5"/>
    <mergeCell ref="S5:T5"/>
    <mergeCell ref="AC5:AE5"/>
    <mergeCell ref="AC2:AE3"/>
    <mergeCell ref="AC4:AE4"/>
  </mergeCells>
  <pageMargins left="0.7" right="0.7" top="0.75" bottom="0.75" header="0.3" footer="0.3"/>
  <pageSetup orientation="landscape" horizontalDpi="4294967293" verticalDpi="4294967293" r:id="rId1"/>
  <headerFooter>
    <oddHeader>&amp;CAsientos de Mayor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view="pageLayout" topLeftCell="A40" zoomScale="85" zoomScaleNormal="85" zoomScalePageLayoutView="85" workbookViewId="0">
      <selection activeCell="B57" sqref="B57"/>
    </sheetView>
  </sheetViews>
  <sheetFormatPr baseColWidth="10" defaultColWidth="9.140625" defaultRowHeight="12.75" x14ac:dyDescent="0.2"/>
  <cols>
    <col min="1" max="1" width="40.42578125" customWidth="1"/>
    <col min="2" max="2" width="29.85546875" style="54" customWidth="1"/>
    <col min="3" max="3" width="22.140625" style="54" customWidth="1"/>
  </cols>
  <sheetData>
    <row r="1" spans="1:3" x14ac:dyDescent="0.2">
      <c r="A1" s="237" t="s">
        <v>31</v>
      </c>
      <c r="B1" s="237"/>
      <c r="C1" s="237"/>
    </row>
    <row r="2" spans="1:3" x14ac:dyDescent="0.2">
      <c r="A2" s="237"/>
      <c r="B2" s="237"/>
      <c r="C2" s="237"/>
    </row>
    <row r="3" spans="1:3" ht="18.75" x14ac:dyDescent="0.3">
      <c r="A3" s="236" t="s">
        <v>88</v>
      </c>
      <c r="B3" s="236"/>
      <c r="C3" s="236"/>
    </row>
    <row r="4" spans="1:3" s="31" customFormat="1" ht="18.75" x14ac:dyDescent="0.3">
      <c r="A4" s="236" t="s">
        <v>108</v>
      </c>
      <c r="B4" s="236"/>
      <c r="C4" s="236"/>
    </row>
    <row r="5" spans="1:3" ht="18.75" x14ac:dyDescent="0.3">
      <c r="A5" s="43"/>
      <c r="B5" s="44"/>
      <c r="C5" s="44"/>
    </row>
    <row r="6" spans="1:3" ht="21" x14ac:dyDescent="0.35">
      <c r="A6" s="45" t="s">
        <v>32</v>
      </c>
      <c r="B6" s="46" t="s">
        <v>33</v>
      </c>
      <c r="C6" s="47" t="s">
        <v>34</v>
      </c>
    </row>
    <row r="7" spans="1:3" ht="18.75" x14ac:dyDescent="0.3">
      <c r="A7" s="114" t="s">
        <v>35</v>
      </c>
      <c r="B7" s="70">
        <v>63000</v>
      </c>
      <c r="C7" s="116"/>
    </row>
    <row r="8" spans="1:3" ht="18.75" x14ac:dyDescent="0.3">
      <c r="A8" s="48" t="s">
        <v>36</v>
      </c>
      <c r="B8" s="50">
        <v>1429.49</v>
      </c>
      <c r="C8" s="49"/>
    </row>
    <row r="9" spans="1:3" ht="18.75" x14ac:dyDescent="0.3">
      <c r="A9" s="48" t="s">
        <v>37</v>
      </c>
      <c r="B9" s="92">
        <v>0</v>
      </c>
      <c r="C9" s="49"/>
    </row>
    <row r="10" spans="1:3" ht="18.75" x14ac:dyDescent="0.3">
      <c r="A10" s="48" t="s">
        <v>38</v>
      </c>
      <c r="B10" s="50">
        <v>58179.25</v>
      </c>
      <c r="C10" s="49"/>
    </row>
    <row r="11" spans="1:3" ht="18.75" x14ac:dyDescent="0.3">
      <c r="A11" s="48" t="s">
        <v>39</v>
      </c>
      <c r="B11" s="50"/>
      <c r="C11" s="49">
        <v>4000</v>
      </c>
    </row>
    <row r="12" spans="1:3" ht="18.75" x14ac:dyDescent="0.3">
      <c r="A12" s="48" t="s">
        <v>40</v>
      </c>
      <c r="B12" s="50">
        <v>23400</v>
      </c>
      <c r="C12" s="49"/>
    </row>
    <row r="13" spans="1:3" ht="18.75" x14ac:dyDescent="0.3">
      <c r="A13" s="48" t="s">
        <v>41</v>
      </c>
      <c r="B13" s="50">
        <v>229000</v>
      </c>
      <c r="C13" s="49"/>
    </row>
    <row r="14" spans="1:3" ht="18.75" x14ac:dyDescent="0.3">
      <c r="A14" s="48" t="s">
        <v>42</v>
      </c>
      <c r="B14" s="50">
        <v>0</v>
      </c>
      <c r="C14" s="49"/>
    </row>
    <row r="15" spans="1:3" ht="18.75" x14ac:dyDescent="0.3">
      <c r="A15" s="48" t="s">
        <v>43</v>
      </c>
      <c r="B15" s="50">
        <v>46807.35</v>
      </c>
      <c r="C15" s="49"/>
    </row>
    <row r="16" spans="1:3" ht="18.75" x14ac:dyDescent="0.3">
      <c r="A16" s="48"/>
      <c r="B16" s="50"/>
      <c r="C16" s="49"/>
    </row>
    <row r="17" spans="1:3" ht="18.75" x14ac:dyDescent="0.3">
      <c r="A17" s="48" t="s">
        <v>44</v>
      </c>
      <c r="B17" s="50">
        <v>60000</v>
      </c>
      <c r="C17" s="49"/>
    </row>
    <row r="18" spans="1:3" ht="18.75" x14ac:dyDescent="0.3">
      <c r="A18" s="48" t="s">
        <v>45</v>
      </c>
      <c r="B18" s="50">
        <v>12000</v>
      </c>
      <c r="C18" s="49"/>
    </row>
    <row r="19" spans="1:3" ht="18.75" x14ac:dyDescent="0.3">
      <c r="A19" s="48" t="s">
        <v>46</v>
      </c>
      <c r="B19" s="50">
        <v>25600</v>
      </c>
      <c r="C19" s="49"/>
    </row>
    <row r="20" spans="1:3" ht="18.75" x14ac:dyDescent="0.3">
      <c r="A20" s="48" t="s">
        <v>47</v>
      </c>
      <c r="B20" s="50">
        <v>9000</v>
      </c>
      <c r="C20" s="49"/>
    </row>
    <row r="21" spans="1:3" ht="18.75" x14ac:dyDescent="0.3">
      <c r="A21" s="48"/>
      <c r="B21" s="50"/>
      <c r="C21" s="49"/>
    </row>
    <row r="22" spans="1:3" ht="18.75" x14ac:dyDescent="0.3">
      <c r="A22" s="48" t="s">
        <v>48</v>
      </c>
      <c r="B22" s="50">
        <v>321000</v>
      </c>
      <c r="C22" s="49"/>
    </row>
    <row r="23" spans="1:3" ht="18.75" x14ac:dyDescent="0.3">
      <c r="A23" s="48" t="s">
        <v>49</v>
      </c>
      <c r="B23" s="50"/>
      <c r="C23" s="49">
        <v>90950</v>
      </c>
    </row>
    <row r="24" spans="1:3" ht="18.75" x14ac:dyDescent="0.3">
      <c r="A24" s="48" t="s">
        <v>50</v>
      </c>
      <c r="B24" s="50">
        <v>82200</v>
      </c>
      <c r="C24" s="49"/>
    </row>
    <row r="25" spans="1:3" ht="18.75" x14ac:dyDescent="0.3">
      <c r="A25" s="48" t="s">
        <v>51</v>
      </c>
      <c r="B25" s="50"/>
      <c r="C25" s="49">
        <v>17211</v>
      </c>
    </row>
    <row r="26" spans="1:3" ht="18.75" x14ac:dyDescent="0.3">
      <c r="A26" s="48" t="s">
        <v>52</v>
      </c>
      <c r="B26" s="50">
        <v>328800</v>
      </c>
      <c r="C26" s="49"/>
    </row>
    <row r="27" spans="1:3" ht="18.75" x14ac:dyDescent="0.3">
      <c r="A27" s="48" t="s">
        <v>53</v>
      </c>
      <c r="B27" s="50"/>
      <c r="C27" s="49">
        <v>100622</v>
      </c>
    </row>
    <row r="28" spans="1:3" ht="18.75" x14ac:dyDescent="0.3">
      <c r="A28" s="48"/>
      <c r="B28" s="50"/>
      <c r="C28" s="49"/>
    </row>
    <row r="29" spans="1:3" ht="18.75" x14ac:dyDescent="0.3">
      <c r="A29" s="51" t="s">
        <v>54</v>
      </c>
      <c r="B29" s="107">
        <v>26000</v>
      </c>
      <c r="C29" s="104"/>
    </row>
    <row r="30" spans="1:3" ht="18.75" x14ac:dyDescent="0.3">
      <c r="A30" s="51" t="s">
        <v>55</v>
      </c>
      <c r="B30" s="107"/>
      <c r="C30" s="104">
        <v>7367</v>
      </c>
    </row>
    <row r="31" spans="1:3" ht="18.75" x14ac:dyDescent="0.3">
      <c r="A31" s="98"/>
      <c r="B31" s="107"/>
      <c r="C31" s="104"/>
    </row>
    <row r="32" spans="1:3" ht="18.75" x14ac:dyDescent="0.3">
      <c r="A32" s="48" t="s">
        <v>56</v>
      </c>
      <c r="B32" s="108"/>
      <c r="C32" s="105">
        <v>221957.18</v>
      </c>
    </row>
    <row r="33" spans="1:5" ht="18.75" x14ac:dyDescent="0.3">
      <c r="A33" s="100" t="s">
        <v>57</v>
      </c>
      <c r="B33" s="108"/>
      <c r="C33" s="49">
        <v>33800.75</v>
      </c>
    </row>
    <row r="34" spans="1:5" ht="18.75" x14ac:dyDescent="0.3">
      <c r="A34" s="48" t="s">
        <v>58</v>
      </c>
      <c r="B34" s="108"/>
      <c r="C34" s="105">
        <v>26922.76</v>
      </c>
    </row>
    <row r="35" spans="1:5" ht="18.75" x14ac:dyDescent="0.3">
      <c r="A35" s="48" t="s">
        <v>59</v>
      </c>
      <c r="B35" s="108"/>
      <c r="C35" s="105">
        <v>8136.6</v>
      </c>
    </row>
    <row r="36" spans="1:5" ht="18.75" x14ac:dyDescent="0.3">
      <c r="A36" s="98" t="s">
        <v>60</v>
      </c>
      <c r="B36" s="107"/>
      <c r="C36" s="104">
        <v>5106.3</v>
      </c>
    </row>
    <row r="37" spans="1:5" ht="18.75" x14ac:dyDescent="0.3">
      <c r="A37" s="48"/>
      <c r="B37" s="108"/>
      <c r="C37" s="105"/>
    </row>
    <row r="38" spans="1:5" ht="18.75" x14ac:dyDescent="0.3">
      <c r="A38" s="48" t="s">
        <v>61</v>
      </c>
      <c r="B38" s="108"/>
      <c r="C38" s="105">
        <v>0</v>
      </c>
    </row>
    <row r="39" spans="1:5" ht="18.75" x14ac:dyDescent="0.3">
      <c r="A39" s="48" t="s">
        <v>62</v>
      </c>
      <c r="B39" s="108"/>
      <c r="C39" s="105">
        <v>76586.5</v>
      </c>
    </row>
    <row r="40" spans="1:5" ht="18.75" x14ac:dyDescent="0.3">
      <c r="A40" s="48" t="s">
        <v>63</v>
      </c>
      <c r="B40" s="108"/>
      <c r="C40" s="105">
        <v>0</v>
      </c>
    </row>
    <row r="41" spans="1:5" ht="18.75" x14ac:dyDescent="0.3">
      <c r="A41" s="99"/>
      <c r="B41" s="107"/>
      <c r="C41" s="104"/>
    </row>
    <row r="42" spans="1:5" ht="18.75" x14ac:dyDescent="0.3">
      <c r="A42" s="48" t="s">
        <v>64</v>
      </c>
      <c r="B42" s="107"/>
      <c r="C42" s="104">
        <v>130000</v>
      </c>
    </row>
    <row r="43" spans="1:5" ht="18.75" x14ac:dyDescent="0.3">
      <c r="A43" s="48" t="s">
        <v>65</v>
      </c>
      <c r="B43" s="107"/>
      <c r="C43" s="104">
        <v>65000</v>
      </c>
    </row>
    <row r="44" spans="1:5" ht="18.75" x14ac:dyDescent="0.3">
      <c r="A44" s="99"/>
      <c r="B44" s="107"/>
      <c r="C44" s="104"/>
    </row>
    <row r="45" spans="1:5" ht="18.75" x14ac:dyDescent="0.3">
      <c r="A45" s="48" t="s">
        <v>66</v>
      </c>
      <c r="B45" s="107"/>
      <c r="C45" s="104">
        <v>725250</v>
      </c>
      <c r="D45" s="112"/>
      <c r="E45" s="112"/>
    </row>
    <row r="46" spans="1:5" ht="18.75" x14ac:dyDescent="0.3">
      <c r="A46" s="115" t="s">
        <v>67</v>
      </c>
      <c r="B46" s="107"/>
      <c r="C46" s="104">
        <v>95600</v>
      </c>
      <c r="D46" s="112"/>
      <c r="E46" s="112"/>
    </row>
    <row r="47" spans="1:5" ht="18.75" x14ac:dyDescent="0.3">
      <c r="A47" s="115" t="s">
        <v>68</v>
      </c>
      <c r="B47" s="107"/>
      <c r="C47" s="106">
        <v>0</v>
      </c>
      <c r="D47" s="112"/>
      <c r="E47" s="112"/>
    </row>
    <row r="48" spans="1:5" ht="18.75" x14ac:dyDescent="0.3">
      <c r="A48" s="115"/>
      <c r="B48" s="107"/>
      <c r="C48" s="104"/>
      <c r="D48" s="112"/>
      <c r="E48" s="112"/>
    </row>
    <row r="49" spans="1:5" ht="18.75" x14ac:dyDescent="0.3">
      <c r="A49" s="115" t="s">
        <v>69</v>
      </c>
      <c r="B49" s="107"/>
      <c r="C49" s="104">
        <v>58034</v>
      </c>
      <c r="D49" s="112"/>
      <c r="E49" s="112"/>
    </row>
    <row r="50" spans="1:5" ht="18.75" x14ac:dyDescent="0.3">
      <c r="A50" s="115" t="s">
        <v>70</v>
      </c>
      <c r="B50" s="107">
        <v>3790</v>
      </c>
      <c r="C50" s="104"/>
      <c r="D50" s="112"/>
      <c r="E50" s="112"/>
    </row>
    <row r="51" spans="1:5" ht="18.75" x14ac:dyDescent="0.3">
      <c r="A51" s="115" t="s">
        <v>71</v>
      </c>
      <c r="B51" s="107">
        <v>0</v>
      </c>
      <c r="C51" s="104"/>
      <c r="D51" s="112"/>
      <c r="E51" s="112"/>
    </row>
    <row r="52" spans="1:5" ht="18.75" x14ac:dyDescent="0.3">
      <c r="A52" s="115" t="s">
        <v>72</v>
      </c>
      <c r="B52" s="107">
        <v>232874</v>
      </c>
      <c r="C52" s="104"/>
      <c r="D52" s="112"/>
      <c r="E52" s="112"/>
    </row>
    <row r="53" spans="1:5" ht="18.75" x14ac:dyDescent="0.3">
      <c r="A53" s="115" t="s">
        <v>73</v>
      </c>
      <c r="B53" s="107">
        <v>3000</v>
      </c>
      <c r="C53" s="104"/>
      <c r="D53" s="112"/>
      <c r="E53" s="112"/>
    </row>
    <row r="54" spans="1:5" ht="18.75" x14ac:dyDescent="0.3">
      <c r="A54" s="115" t="s">
        <v>74</v>
      </c>
      <c r="B54" s="107"/>
      <c r="C54" s="104">
        <v>27300</v>
      </c>
      <c r="D54" s="112"/>
      <c r="E54" s="112"/>
    </row>
    <row r="55" spans="1:5" ht="18.75" x14ac:dyDescent="0.3">
      <c r="A55" s="115" t="s">
        <v>75</v>
      </c>
      <c r="B55" s="107"/>
      <c r="C55" s="104">
        <v>0</v>
      </c>
      <c r="D55" s="112"/>
      <c r="E55" s="112"/>
    </row>
    <row r="56" spans="1:5" ht="18.75" x14ac:dyDescent="0.3">
      <c r="A56" s="115" t="s">
        <v>76</v>
      </c>
      <c r="B56" s="107">
        <v>0</v>
      </c>
      <c r="C56" s="104"/>
      <c r="D56" s="112"/>
      <c r="E56" s="112"/>
    </row>
    <row r="57" spans="1:5" ht="18.75" x14ac:dyDescent="0.3">
      <c r="A57" s="115" t="s">
        <v>77</v>
      </c>
      <c r="B57" s="107">
        <v>69573</v>
      </c>
      <c r="C57" s="104"/>
      <c r="D57" s="112"/>
      <c r="E57" s="112"/>
    </row>
    <row r="58" spans="1:5" ht="18.75" x14ac:dyDescent="0.3">
      <c r="A58" s="115" t="s">
        <v>78</v>
      </c>
      <c r="B58" s="107">
        <v>98191</v>
      </c>
      <c r="C58" s="104"/>
      <c r="D58" s="112"/>
      <c r="E58" s="112"/>
    </row>
    <row r="59" spans="1:5" ht="18.75" x14ac:dyDescent="0.3">
      <c r="A59" s="115" t="s">
        <v>79</v>
      </c>
      <c r="B59" s="107">
        <v>0</v>
      </c>
      <c r="C59" s="104"/>
      <c r="D59" s="112"/>
      <c r="E59" s="112"/>
    </row>
    <row r="60" spans="1:5" ht="18.75" x14ac:dyDescent="0.3">
      <c r="A60" s="115" t="s">
        <v>80</v>
      </c>
      <c r="B60" s="107">
        <v>0</v>
      </c>
      <c r="C60" s="104"/>
      <c r="D60" s="112"/>
      <c r="E60" s="112"/>
    </row>
    <row r="61" spans="1:5" ht="18.75" x14ac:dyDescent="0.3">
      <c r="A61" s="115" t="s">
        <v>81</v>
      </c>
      <c r="B61" s="107">
        <v>0</v>
      </c>
      <c r="C61" s="104"/>
      <c r="D61" s="112"/>
      <c r="E61" s="112"/>
    </row>
    <row r="62" spans="1:5" ht="18.75" x14ac:dyDescent="0.3">
      <c r="A62" s="115" t="s">
        <v>82</v>
      </c>
      <c r="B62" s="107">
        <v>0</v>
      </c>
      <c r="C62" s="104"/>
      <c r="D62" s="112"/>
      <c r="E62" s="112"/>
    </row>
    <row r="63" spans="1:5" ht="18.75" x14ac:dyDescent="0.3">
      <c r="A63" s="115"/>
      <c r="B63" s="107"/>
      <c r="C63" s="104"/>
      <c r="D63" s="112"/>
      <c r="E63" s="112"/>
    </row>
    <row r="64" spans="1:5" ht="18.75" x14ac:dyDescent="0.3">
      <c r="A64" s="117" t="s">
        <v>83</v>
      </c>
      <c r="B64" s="111">
        <f>SUM(B7:B63)</f>
        <v>1693844.0899999999</v>
      </c>
      <c r="C64" s="118">
        <f>SUM(C7:C63)</f>
        <v>1693844.0899999999</v>
      </c>
      <c r="D64" s="112"/>
      <c r="E64" s="112"/>
    </row>
    <row r="67" spans="2:2" x14ac:dyDescent="0.2">
      <c r="B67" s="113"/>
    </row>
  </sheetData>
  <mergeCells count="3">
    <mergeCell ref="A1:C2"/>
    <mergeCell ref="A3:C3"/>
    <mergeCell ref="A4:C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view="pageLayout" topLeftCell="A7" zoomScale="85" zoomScaleNormal="85" zoomScalePageLayoutView="85" workbookViewId="0">
      <selection activeCell="B35" sqref="B35"/>
    </sheetView>
  </sheetViews>
  <sheetFormatPr baseColWidth="10" defaultColWidth="9.140625" defaultRowHeight="12.75" x14ac:dyDescent="0.2"/>
  <cols>
    <col min="1" max="1" width="40.42578125" customWidth="1"/>
    <col min="2" max="2" width="27.85546875" customWidth="1"/>
    <col min="3" max="3" width="23" customWidth="1"/>
  </cols>
  <sheetData>
    <row r="1" spans="1:3" x14ac:dyDescent="0.2">
      <c r="A1" s="237" t="s">
        <v>31</v>
      </c>
      <c r="B1" s="237"/>
      <c r="C1" s="237"/>
    </row>
    <row r="2" spans="1:3" x14ac:dyDescent="0.2">
      <c r="A2" s="237"/>
      <c r="B2" s="237"/>
      <c r="C2" s="237"/>
    </row>
    <row r="3" spans="1:3" ht="18.75" x14ac:dyDescent="0.3">
      <c r="A3" s="236" t="s">
        <v>88</v>
      </c>
      <c r="B3" s="236"/>
      <c r="C3" s="236"/>
    </row>
    <row r="4" spans="1:3" ht="18.75" x14ac:dyDescent="0.3">
      <c r="A4" s="236" t="s">
        <v>108</v>
      </c>
      <c r="B4" s="236"/>
      <c r="C4" s="236"/>
    </row>
    <row r="5" spans="1:3" ht="18.75" x14ac:dyDescent="0.3">
      <c r="A5" s="43"/>
      <c r="B5" s="44"/>
      <c r="C5" s="44"/>
    </row>
    <row r="6" spans="1:3" ht="21" x14ac:dyDescent="0.35">
      <c r="A6" s="45" t="s">
        <v>32</v>
      </c>
      <c r="B6" s="46" t="s">
        <v>33</v>
      </c>
      <c r="C6" s="47" t="s">
        <v>34</v>
      </c>
    </row>
    <row r="7" spans="1:3" ht="18.75" x14ac:dyDescent="0.3">
      <c r="A7" s="114" t="s">
        <v>35</v>
      </c>
      <c r="B7" s="70">
        <v>63000</v>
      </c>
      <c r="C7" s="116"/>
    </row>
    <row r="8" spans="1:3" ht="18.75" x14ac:dyDescent="0.3">
      <c r="A8" s="48" t="s">
        <v>36</v>
      </c>
      <c r="B8" s="50">
        <v>1429.49</v>
      </c>
      <c r="C8" s="49"/>
    </row>
    <row r="9" spans="1:3" ht="18.75" x14ac:dyDescent="0.3">
      <c r="A9" s="48" t="s">
        <v>37</v>
      </c>
      <c r="B9" s="92">
        <v>0</v>
      </c>
      <c r="C9" s="49"/>
    </row>
    <row r="10" spans="1:3" ht="18.75" x14ac:dyDescent="0.3">
      <c r="A10" s="48" t="s">
        <v>38</v>
      </c>
      <c r="B10" s="50">
        <v>58179.25</v>
      </c>
      <c r="C10" s="49"/>
    </row>
    <row r="11" spans="1:3" ht="18.75" x14ac:dyDescent="0.3">
      <c r="A11" s="48" t="s">
        <v>39</v>
      </c>
      <c r="B11" s="50"/>
      <c r="C11" s="49">
        <v>4000</v>
      </c>
    </row>
    <row r="12" spans="1:3" ht="18.75" x14ac:dyDescent="0.3">
      <c r="A12" s="48" t="s">
        <v>40</v>
      </c>
      <c r="B12" s="50">
        <v>23400</v>
      </c>
      <c r="C12" s="49"/>
    </row>
    <row r="13" spans="1:3" ht="18.75" x14ac:dyDescent="0.3">
      <c r="A13" s="48" t="s">
        <v>41</v>
      </c>
      <c r="B13" s="50">
        <v>383330</v>
      </c>
      <c r="C13" s="49"/>
    </row>
    <row r="14" spans="1:3" ht="18.75" x14ac:dyDescent="0.3">
      <c r="A14" s="48" t="s">
        <v>42</v>
      </c>
      <c r="B14" s="50">
        <v>0</v>
      </c>
      <c r="C14" s="49"/>
    </row>
    <row r="15" spans="1:3" ht="18.75" x14ac:dyDescent="0.3">
      <c r="A15" s="48" t="s">
        <v>43</v>
      </c>
      <c r="B15" s="50">
        <v>46807.35</v>
      </c>
      <c r="C15" s="49"/>
    </row>
    <row r="16" spans="1:3" ht="18.75" x14ac:dyDescent="0.3">
      <c r="A16" s="48"/>
      <c r="B16" s="50"/>
      <c r="C16" s="49"/>
    </row>
    <row r="17" spans="1:3" ht="18.75" x14ac:dyDescent="0.3">
      <c r="A17" s="48" t="s">
        <v>44</v>
      </c>
      <c r="B17" s="50">
        <v>60000</v>
      </c>
      <c r="C17" s="49"/>
    </row>
    <row r="18" spans="1:3" ht="18.75" x14ac:dyDescent="0.3">
      <c r="A18" s="48" t="s">
        <v>45</v>
      </c>
      <c r="B18" s="50">
        <v>12000</v>
      </c>
      <c r="C18" s="49"/>
    </row>
    <row r="19" spans="1:3" ht="18.75" x14ac:dyDescent="0.3">
      <c r="A19" s="48" t="s">
        <v>46</v>
      </c>
      <c r="B19" s="50">
        <v>25600</v>
      </c>
      <c r="C19" s="49"/>
    </row>
    <row r="20" spans="1:3" ht="18.75" x14ac:dyDescent="0.3">
      <c r="A20" s="48" t="s">
        <v>47</v>
      </c>
      <c r="B20" s="50">
        <v>9000</v>
      </c>
      <c r="C20" s="49"/>
    </row>
    <row r="21" spans="1:3" ht="18.75" x14ac:dyDescent="0.3">
      <c r="A21" s="48"/>
      <c r="B21" s="50"/>
      <c r="C21" s="49"/>
    </row>
    <row r="22" spans="1:3" ht="18.75" x14ac:dyDescent="0.3">
      <c r="A22" s="48" t="s">
        <v>48</v>
      </c>
      <c r="B22" s="50">
        <v>321000</v>
      </c>
      <c r="C22" s="49"/>
    </row>
    <row r="23" spans="1:3" ht="18.75" x14ac:dyDescent="0.3">
      <c r="A23" s="48" t="s">
        <v>49</v>
      </c>
      <c r="B23" s="50"/>
      <c r="C23" s="49">
        <v>90950</v>
      </c>
    </row>
    <row r="24" spans="1:3" ht="18.75" x14ac:dyDescent="0.3">
      <c r="A24" s="48" t="s">
        <v>50</v>
      </c>
      <c r="B24" s="50">
        <v>82200</v>
      </c>
      <c r="C24" s="49"/>
    </row>
    <row r="25" spans="1:3" ht="18.75" x14ac:dyDescent="0.3">
      <c r="A25" s="48" t="s">
        <v>51</v>
      </c>
      <c r="B25" s="50"/>
      <c r="C25" s="49">
        <v>17211</v>
      </c>
    </row>
    <row r="26" spans="1:3" ht="18.75" x14ac:dyDescent="0.3">
      <c r="A26" s="48" t="s">
        <v>52</v>
      </c>
      <c r="B26" s="50">
        <v>328800</v>
      </c>
      <c r="C26" s="49"/>
    </row>
    <row r="27" spans="1:3" ht="18.75" x14ac:dyDescent="0.3">
      <c r="A27" s="48" t="s">
        <v>53</v>
      </c>
      <c r="B27" s="50"/>
      <c r="C27" s="49">
        <v>100622</v>
      </c>
    </row>
    <row r="28" spans="1:3" ht="18.75" x14ac:dyDescent="0.3">
      <c r="A28" s="48"/>
      <c r="B28" s="50"/>
      <c r="C28" s="49"/>
    </row>
    <row r="29" spans="1:3" ht="18.75" x14ac:dyDescent="0.3">
      <c r="A29" s="51" t="s">
        <v>54</v>
      </c>
      <c r="B29" s="107">
        <v>26000</v>
      </c>
      <c r="C29" s="104"/>
    </row>
    <row r="30" spans="1:3" ht="18.75" x14ac:dyDescent="0.3">
      <c r="A30" s="51" t="s">
        <v>55</v>
      </c>
      <c r="B30" s="107"/>
      <c r="C30" s="104">
        <v>7367</v>
      </c>
    </row>
    <row r="31" spans="1:3" ht="18.75" x14ac:dyDescent="0.3">
      <c r="A31" s="98"/>
      <c r="B31" s="107"/>
      <c r="C31" s="104"/>
    </row>
    <row r="32" spans="1:3" ht="18.75" x14ac:dyDescent="0.3">
      <c r="A32" s="48" t="s">
        <v>56</v>
      </c>
      <c r="B32" s="108"/>
      <c r="C32" s="105">
        <v>221957.18</v>
      </c>
    </row>
    <row r="33" spans="1:3" ht="18.75" x14ac:dyDescent="0.3">
      <c r="A33" s="48" t="s">
        <v>57</v>
      </c>
      <c r="B33" s="108"/>
      <c r="C33" s="50">
        <v>33800.75</v>
      </c>
    </row>
    <row r="34" spans="1:3" ht="18.75" x14ac:dyDescent="0.3">
      <c r="A34" s="48" t="s">
        <v>58</v>
      </c>
      <c r="B34" s="108"/>
      <c r="C34" s="105">
        <v>26922.76</v>
      </c>
    </row>
    <row r="35" spans="1:3" ht="18.75" x14ac:dyDescent="0.3">
      <c r="A35" s="48" t="s">
        <v>59</v>
      </c>
      <c r="B35" s="108"/>
      <c r="C35" s="105">
        <v>8136.6</v>
      </c>
    </row>
    <row r="36" spans="1:3" ht="18.75" x14ac:dyDescent="0.3">
      <c r="A36" s="98" t="s">
        <v>60</v>
      </c>
      <c r="B36" s="107"/>
      <c r="C36" s="104">
        <v>5106.3</v>
      </c>
    </row>
    <row r="37" spans="1:3" ht="18.75" x14ac:dyDescent="0.3">
      <c r="A37" s="48"/>
      <c r="B37" s="108"/>
      <c r="C37" s="105"/>
    </row>
    <row r="38" spans="1:3" ht="18.75" x14ac:dyDescent="0.3">
      <c r="A38" s="48" t="s">
        <v>61</v>
      </c>
      <c r="B38" s="108"/>
      <c r="C38" s="105">
        <v>0</v>
      </c>
    </row>
    <row r="39" spans="1:3" ht="18.75" x14ac:dyDescent="0.3">
      <c r="A39" s="48" t="s">
        <v>62</v>
      </c>
      <c r="B39" s="108"/>
      <c r="C39" s="105">
        <v>76586.5</v>
      </c>
    </row>
    <row r="40" spans="1:3" ht="18.75" x14ac:dyDescent="0.3">
      <c r="A40" s="48" t="s">
        <v>63</v>
      </c>
      <c r="B40" s="108"/>
      <c r="C40" s="105">
        <v>0</v>
      </c>
    </row>
    <row r="41" spans="1:3" ht="18.75" x14ac:dyDescent="0.3">
      <c r="A41" s="99"/>
      <c r="B41" s="107"/>
      <c r="C41" s="104"/>
    </row>
    <row r="42" spans="1:3" ht="18.75" x14ac:dyDescent="0.3">
      <c r="A42" s="48" t="s">
        <v>64</v>
      </c>
      <c r="B42" s="107"/>
      <c r="C42" s="104">
        <v>130000</v>
      </c>
    </row>
    <row r="43" spans="1:3" ht="18.75" x14ac:dyDescent="0.3">
      <c r="A43" s="48" t="s">
        <v>65</v>
      </c>
      <c r="B43" s="107"/>
      <c r="C43" s="104">
        <v>65000</v>
      </c>
    </row>
    <row r="44" spans="1:3" ht="18.75" x14ac:dyDescent="0.3">
      <c r="A44" s="99"/>
      <c r="B44" s="107"/>
      <c r="C44" s="104"/>
    </row>
    <row r="45" spans="1:3" ht="18.75" x14ac:dyDescent="0.3">
      <c r="A45" s="48" t="s">
        <v>66</v>
      </c>
      <c r="B45" s="107"/>
      <c r="C45" s="104">
        <v>725250</v>
      </c>
    </row>
    <row r="46" spans="1:3" ht="18.75" x14ac:dyDescent="0.3">
      <c r="A46" s="115" t="s">
        <v>67</v>
      </c>
      <c r="B46" s="107"/>
      <c r="C46" s="104">
        <v>95600</v>
      </c>
    </row>
    <row r="47" spans="1:3" ht="18.75" x14ac:dyDescent="0.3">
      <c r="A47" s="115" t="s">
        <v>111</v>
      </c>
      <c r="B47" s="107"/>
      <c r="C47" s="106">
        <v>-167764</v>
      </c>
    </row>
    <row r="48" spans="1:3" ht="18.75" x14ac:dyDescent="0.3">
      <c r="A48" s="115"/>
      <c r="B48" s="107"/>
      <c r="C48" s="104"/>
    </row>
    <row r="49" spans="1:3" ht="18.75" x14ac:dyDescent="0.3">
      <c r="A49" s="115"/>
      <c r="B49" s="107"/>
      <c r="C49" s="104"/>
    </row>
    <row r="50" spans="1:3" ht="18.75" x14ac:dyDescent="0.3">
      <c r="A50" s="117" t="s">
        <v>83</v>
      </c>
      <c r="B50" s="111">
        <f>SUM(B7:B49)</f>
        <v>1440746.0899999999</v>
      </c>
      <c r="C50" s="118">
        <f>SUM(C7:C49)</f>
        <v>1440746.0899999999</v>
      </c>
    </row>
    <row r="54" spans="1:3" x14ac:dyDescent="0.2">
      <c r="B54" s="54"/>
    </row>
  </sheetData>
  <mergeCells count="3">
    <mergeCell ref="A1:C2"/>
    <mergeCell ref="A3:C3"/>
    <mergeCell ref="A4:C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zoomScalePageLayoutView="85" workbookViewId="0">
      <selection activeCell="G15" sqref="G15"/>
    </sheetView>
  </sheetViews>
  <sheetFormatPr baseColWidth="10" defaultColWidth="9.140625" defaultRowHeight="15.75" x14ac:dyDescent="0.25"/>
  <cols>
    <col min="1" max="1" width="43.7109375" customWidth="1"/>
    <col min="2" max="2" width="4.140625" style="40" customWidth="1"/>
    <col min="3" max="3" width="22.140625" customWidth="1"/>
    <col min="4" max="4" width="22.28515625" customWidth="1"/>
    <col min="5" max="5" width="4.5703125" style="134" customWidth="1"/>
    <col min="6" max="6" width="19.5703125" customWidth="1"/>
    <col min="7" max="7" width="12.7109375" customWidth="1"/>
  </cols>
  <sheetData>
    <row r="1" spans="1:8" ht="26.25" x14ac:dyDescent="0.4">
      <c r="A1" s="245" t="s">
        <v>89</v>
      </c>
      <c r="B1" s="245"/>
      <c r="C1" s="245"/>
      <c r="D1" s="245"/>
      <c r="E1" s="132"/>
      <c r="F1" s="52"/>
      <c r="G1" s="121"/>
      <c r="H1" s="52"/>
    </row>
    <row r="2" spans="1:8" ht="18.75" x14ac:dyDescent="0.3">
      <c r="A2" s="236" t="s">
        <v>88</v>
      </c>
      <c r="B2" s="236"/>
      <c r="C2" s="236"/>
      <c r="D2" s="236"/>
      <c r="E2" s="132"/>
      <c r="F2" s="52"/>
      <c r="G2" s="121"/>
      <c r="H2" s="52"/>
    </row>
    <row r="3" spans="1:8" s="40" customFormat="1" ht="18.75" x14ac:dyDescent="0.3">
      <c r="A3" s="236" t="s">
        <v>108</v>
      </c>
      <c r="B3" s="236"/>
      <c r="C3" s="236"/>
      <c r="D3" s="236"/>
      <c r="E3" s="132"/>
      <c r="F3" s="52"/>
      <c r="G3" s="121"/>
      <c r="H3" s="52"/>
    </row>
    <row r="4" spans="1:8" s="40" customFormat="1" ht="18.75" x14ac:dyDescent="0.3">
      <c r="A4" s="43"/>
      <c r="B4" s="43"/>
      <c r="C4" s="43"/>
      <c r="D4" s="43"/>
      <c r="E4" s="132"/>
      <c r="F4" s="52"/>
      <c r="G4" s="121"/>
      <c r="H4" s="52"/>
    </row>
    <row r="5" spans="1:8" s="40" customFormat="1" ht="18.75" x14ac:dyDescent="0.3">
      <c r="A5" s="43"/>
      <c r="B5" s="43"/>
      <c r="C5" s="43"/>
      <c r="D5" s="43"/>
      <c r="E5" s="132"/>
      <c r="F5" s="52"/>
      <c r="G5" s="121"/>
      <c r="H5" s="52"/>
    </row>
    <row r="6" spans="1:8" ht="19.5" customHeight="1" x14ac:dyDescent="0.35">
      <c r="A6" s="162" t="s">
        <v>32</v>
      </c>
      <c r="B6" s="163"/>
      <c r="C6" s="126"/>
      <c r="D6" s="126"/>
      <c r="E6" s="133" t="s">
        <v>115</v>
      </c>
      <c r="F6" s="52" t="s">
        <v>90</v>
      </c>
      <c r="G6" s="121">
        <v>208574</v>
      </c>
      <c r="H6" s="52"/>
    </row>
    <row r="7" spans="1:8" ht="18.75" x14ac:dyDescent="0.3">
      <c r="A7" s="48" t="s">
        <v>91</v>
      </c>
      <c r="B7" s="164"/>
      <c r="C7" s="108">
        <v>54244</v>
      </c>
      <c r="D7" s="108"/>
      <c r="E7" s="133" t="s">
        <v>115</v>
      </c>
      <c r="F7" s="52" t="s">
        <v>92</v>
      </c>
      <c r="G7" s="121">
        <v>229000</v>
      </c>
      <c r="H7" s="52"/>
    </row>
    <row r="8" spans="1:8" ht="18.75" x14ac:dyDescent="0.3">
      <c r="A8" s="48" t="s">
        <v>93</v>
      </c>
      <c r="B8" s="164"/>
      <c r="C8" s="50">
        <v>54244</v>
      </c>
      <c r="D8" s="108"/>
      <c r="E8" s="133" t="s">
        <v>116</v>
      </c>
      <c r="F8" s="52" t="s">
        <v>94</v>
      </c>
      <c r="G8" s="121">
        <f>SUM(G6:G7)</f>
        <v>437574</v>
      </c>
      <c r="H8" s="52"/>
    </row>
    <row r="9" spans="1:8" ht="18.75" x14ac:dyDescent="0.3">
      <c r="A9" s="165" t="s">
        <v>95</v>
      </c>
      <c r="B9" s="166"/>
      <c r="C9" s="125"/>
      <c r="D9" s="125">
        <f>C7-C8</f>
        <v>0</v>
      </c>
      <c r="E9" s="133" t="s">
        <v>117</v>
      </c>
      <c r="F9" s="52" t="s">
        <v>96</v>
      </c>
      <c r="G9" s="121">
        <v>54244</v>
      </c>
      <c r="H9" s="52"/>
    </row>
    <row r="10" spans="1:8" ht="18.75" x14ac:dyDescent="0.3">
      <c r="A10" s="48" t="s">
        <v>97</v>
      </c>
      <c r="B10" s="164"/>
      <c r="C10" s="50">
        <v>167764</v>
      </c>
      <c r="D10" s="108"/>
      <c r="E10" s="133" t="s">
        <v>116</v>
      </c>
      <c r="F10" s="122" t="s">
        <v>98</v>
      </c>
      <c r="G10" s="123">
        <f>G8-G9</f>
        <v>383330</v>
      </c>
      <c r="H10" s="52"/>
    </row>
    <row r="11" spans="1:8" ht="18.75" x14ac:dyDescent="0.3">
      <c r="A11" s="165" t="s">
        <v>99</v>
      </c>
      <c r="B11" s="166"/>
      <c r="C11" s="125"/>
      <c r="D11" s="125">
        <f>D9-C10</f>
        <v>-167764</v>
      </c>
      <c r="E11" s="133"/>
      <c r="F11" s="52"/>
      <c r="G11" s="121"/>
      <c r="H11" s="52"/>
    </row>
    <row r="12" spans="1:8" ht="18.75" x14ac:dyDescent="0.3">
      <c r="A12" s="48" t="s">
        <v>100</v>
      </c>
      <c r="B12" s="164"/>
      <c r="C12" s="108">
        <v>0</v>
      </c>
      <c r="D12" s="108"/>
      <c r="E12" s="133"/>
      <c r="F12" s="52"/>
      <c r="G12" s="121"/>
      <c r="H12" s="52"/>
    </row>
    <row r="13" spans="1:8" ht="18.75" x14ac:dyDescent="0.3">
      <c r="A13" s="48" t="s">
        <v>101</v>
      </c>
      <c r="B13" s="164"/>
      <c r="C13" s="108">
        <v>0</v>
      </c>
      <c r="D13" s="108"/>
      <c r="E13" s="133" t="s">
        <v>115</v>
      </c>
      <c r="F13" s="52" t="s">
        <v>92</v>
      </c>
      <c r="G13" s="121">
        <v>229000</v>
      </c>
      <c r="H13" s="52"/>
    </row>
    <row r="14" spans="1:8" ht="18.75" x14ac:dyDescent="0.3">
      <c r="A14" s="165" t="s">
        <v>102</v>
      </c>
      <c r="B14" s="166"/>
      <c r="C14" s="125"/>
      <c r="D14" s="125">
        <f>D11-C12-C13</f>
        <v>-167764</v>
      </c>
      <c r="E14" s="133" t="s">
        <v>115</v>
      </c>
      <c r="F14" s="52" t="s">
        <v>90</v>
      </c>
      <c r="G14" s="121">
        <v>208574</v>
      </c>
      <c r="H14" s="52"/>
    </row>
    <row r="15" spans="1:8" ht="18.75" x14ac:dyDescent="0.3">
      <c r="A15" s="48" t="s">
        <v>103</v>
      </c>
      <c r="B15" s="164"/>
      <c r="C15" s="107">
        <v>0</v>
      </c>
      <c r="D15" s="108"/>
      <c r="E15" s="133" t="s">
        <v>117</v>
      </c>
      <c r="F15" s="52" t="s">
        <v>98</v>
      </c>
      <c r="G15" s="121">
        <v>383330</v>
      </c>
      <c r="H15" s="52"/>
    </row>
    <row r="16" spans="1:8" ht="18.75" x14ac:dyDescent="0.3">
      <c r="A16" s="162" t="s">
        <v>110</v>
      </c>
      <c r="B16" s="163"/>
      <c r="C16" s="127"/>
      <c r="D16" s="127">
        <f>D14-C15</f>
        <v>-167764</v>
      </c>
      <c r="E16" s="133" t="s">
        <v>116</v>
      </c>
      <c r="F16" s="122" t="s">
        <v>104</v>
      </c>
      <c r="G16" s="123">
        <f>G13+G14-G15</f>
        <v>54244</v>
      </c>
      <c r="H16" s="52"/>
    </row>
    <row r="17" spans="1:8" x14ac:dyDescent="0.25">
      <c r="A17" s="52"/>
      <c r="B17" s="52"/>
      <c r="C17" s="52"/>
      <c r="D17" s="52"/>
      <c r="F17" s="52"/>
      <c r="G17" s="121"/>
      <c r="H17" s="52"/>
    </row>
    <row r="18" spans="1:8" x14ac:dyDescent="0.25">
      <c r="A18" s="52"/>
      <c r="B18" s="52"/>
      <c r="C18" s="52"/>
      <c r="D18" s="52"/>
      <c r="E18" s="134" t="s">
        <v>115</v>
      </c>
      <c r="F18" s="52" t="s">
        <v>105</v>
      </c>
      <c r="G18" s="121">
        <v>69573</v>
      </c>
      <c r="H18" s="52"/>
    </row>
    <row r="19" spans="1:8" x14ac:dyDescent="0.25">
      <c r="A19" s="52"/>
      <c r="B19" s="52"/>
      <c r="C19" s="52"/>
      <c r="D19" s="52"/>
      <c r="E19" s="134" t="s">
        <v>115</v>
      </c>
      <c r="F19" s="131" t="s">
        <v>118</v>
      </c>
      <c r="G19" s="121">
        <v>98191</v>
      </c>
      <c r="H19" s="52"/>
    </row>
    <row r="20" spans="1:8" x14ac:dyDescent="0.25">
      <c r="A20" s="52"/>
      <c r="B20" s="52"/>
      <c r="C20" s="52"/>
      <c r="D20" s="52"/>
      <c r="E20" s="134" t="s">
        <v>116</v>
      </c>
      <c r="F20" s="122" t="s">
        <v>106</v>
      </c>
      <c r="G20" s="123">
        <f>SUM(G18:G19)</f>
        <v>167764</v>
      </c>
      <c r="H20" s="52"/>
    </row>
    <row r="21" spans="1:8" s="40" customFormat="1" x14ac:dyDescent="0.25">
      <c r="A21" s="52"/>
      <c r="B21" s="52"/>
      <c r="C21" s="52"/>
      <c r="D21" s="52"/>
      <c r="E21" s="134"/>
      <c r="F21" s="122"/>
      <c r="G21" s="123"/>
      <c r="H21" s="52"/>
    </row>
    <row r="22" spans="1:8" s="40" customFormat="1" x14ac:dyDescent="0.25">
      <c r="A22" s="52"/>
      <c r="B22" s="52"/>
      <c r="C22" s="52"/>
      <c r="D22" s="52"/>
      <c r="E22" s="134"/>
      <c r="F22" s="122"/>
      <c r="G22" s="123"/>
      <c r="H22" s="52"/>
    </row>
    <row r="23" spans="1:8" s="40" customFormat="1" x14ac:dyDescent="0.25">
      <c r="A23" s="52"/>
      <c r="B23" s="52"/>
      <c r="C23" s="52"/>
      <c r="D23" s="52"/>
      <c r="E23" s="134"/>
      <c r="F23" s="122"/>
      <c r="G23" s="123"/>
      <c r="H23" s="52"/>
    </row>
    <row r="24" spans="1:8" s="40" customFormat="1" x14ac:dyDescent="0.25">
      <c r="A24" s="52"/>
      <c r="B24" s="52"/>
      <c r="C24" s="52"/>
      <c r="D24" s="52"/>
      <c r="E24" s="134"/>
      <c r="F24" s="122"/>
      <c r="G24" s="123"/>
      <c r="H24" s="52"/>
    </row>
    <row r="25" spans="1:8" s="40" customFormat="1" x14ac:dyDescent="0.25">
      <c r="A25" s="52"/>
      <c r="B25" s="52"/>
      <c r="C25" s="52"/>
      <c r="D25" s="52"/>
      <c r="E25" s="134"/>
      <c r="F25" s="122"/>
      <c r="G25" s="123"/>
      <c r="H25" s="52"/>
    </row>
    <row r="26" spans="1:8" s="40" customFormat="1" x14ac:dyDescent="0.25">
      <c r="A26" s="52"/>
      <c r="B26" s="52"/>
      <c r="C26" s="52"/>
      <c r="D26" s="52"/>
      <c r="E26" s="134"/>
      <c r="F26" s="122"/>
      <c r="G26" s="123"/>
      <c r="H26" s="52"/>
    </row>
    <row r="27" spans="1:8" s="40" customFormat="1" x14ac:dyDescent="0.25">
      <c r="A27" s="52"/>
      <c r="B27" s="52"/>
      <c r="C27" s="52"/>
      <c r="D27" s="52"/>
      <c r="E27" s="134"/>
      <c r="F27" s="122"/>
      <c r="G27" s="123"/>
      <c r="H27" s="52"/>
    </row>
    <row r="28" spans="1:8" ht="18.75" x14ac:dyDescent="0.3">
      <c r="A28" s="128"/>
      <c r="B28" s="128"/>
      <c r="C28" s="244" t="s">
        <v>112</v>
      </c>
      <c r="D28" s="244"/>
    </row>
    <row r="29" spans="1:8" ht="18.75" x14ac:dyDescent="0.3">
      <c r="A29" s="129" t="s">
        <v>113</v>
      </c>
      <c r="B29" s="128"/>
      <c r="C29" s="243" t="s">
        <v>114</v>
      </c>
      <c r="D29" s="243"/>
    </row>
  </sheetData>
  <mergeCells count="5">
    <mergeCell ref="C29:D29"/>
    <mergeCell ref="C28:D28"/>
    <mergeCell ref="A1:D1"/>
    <mergeCell ref="A2:D2"/>
    <mergeCell ref="A3:D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Layout" zoomScaleNormal="100" workbookViewId="0">
      <selection activeCell="G14" sqref="G14"/>
    </sheetView>
  </sheetViews>
  <sheetFormatPr baseColWidth="10" defaultColWidth="9.140625" defaultRowHeight="12.75" x14ac:dyDescent="0.2"/>
  <cols>
    <col min="1" max="1" width="2" style="40" customWidth="1"/>
    <col min="2" max="2" width="25.140625" customWidth="1"/>
    <col min="3" max="3" width="15.140625" style="54" customWidth="1"/>
    <col min="4" max="4" width="15.7109375" style="54" customWidth="1"/>
    <col min="5" max="5" width="3.85546875" customWidth="1"/>
    <col min="6" max="6" width="22.85546875" customWidth="1"/>
    <col min="7" max="7" width="19.28515625" style="54" customWidth="1"/>
  </cols>
  <sheetData>
    <row r="1" spans="2:7" ht="15" x14ac:dyDescent="0.25">
      <c r="B1" s="130"/>
      <c r="C1" s="123"/>
      <c r="D1" s="123"/>
      <c r="E1" s="130"/>
      <c r="F1" s="130"/>
      <c r="G1" s="123"/>
    </row>
    <row r="2" spans="2:7" ht="23.25" x14ac:dyDescent="0.35">
      <c r="B2" s="246" t="s">
        <v>119</v>
      </c>
      <c r="C2" s="246"/>
      <c r="D2" s="246"/>
      <c r="E2" s="246"/>
      <c r="F2" s="246"/>
      <c r="G2" s="246"/>
    </row>
    <row r="3" spans="2:7" x14ac:dyDescent="0.2">
      <c r="B3" s="247" t="s">
        <v>88</v>
      </c>
      <c r="C3" s="247"/>
      <c r="D3" s="247"/>
      <c r="E3" s="247"/>
      <c r="F3" s="247"/>
      <c r="G3" s="247"/>
    </row>
    <row r="4" spans="2:7" x14ac:dyDescent="0.2">
      <c r="B4" s="247" t="s">
        <v>108</v>
      </c>
      <c r="C4" s="247"/>
      <c r="D4" s="247"/>
      <c r="E4" s="247"/>
      <c r="F4" s="247"/>
      <c r="G4" s="247"/>
    </row>
    <row r="5" spans="2:7" ht="15" x14ac:dyDescent="0.25">
      <c r="B5" s="137"/>
      <c r="C5" s="167"/>
      <c r="D5" s="167"/>
      <c r="E5" s="137"/>
      <c r="F5" s="137"/>
      <c r="G5" s="167"/>
    </row>
    <row r="6" spans="2:7" ht="15" x14ac:dyDescent="0.25">
      <c r="B6" s="131"/>
      <c r="C6" s="168"/>
      <c r="D6" s="168"/>
      <c r="E6" s="131"/>
      <c r="F6" s="131"/>
      <c r="G6" s="168"/>
    </row>
    <row r="7" spans="2:7" ht="18" x14ac:dyDescent="0.25">
      <c r="B7" s="138" t="s">
        <v>120</v>
      </c>
      <c r="C7" s="168"/>
      <c r="D7" s="168"/>
      <c r="E7" s="131"/>
      <c r="F7" s="138" t="s">
        <v>121</v>
      </c>
      <c r="G7" s="168"/>
    </row>
    <row r="8" spans="2:7" ht="15" x14ac:dyDescent="0.25">
      <c r="B8" s="131"/>
      <c r="C8" s="168"/>
      <c r="D8" s="168"/>
      <c r="E8" s="131"/>
      <c r="F8" s="131"/>
      <c r="G8" s="168"/>
    </row>
    <row r="9" spans="2:7" ht="15" x14ac:dyDescent="0.25">
      <c r="B9" s="139" t="s">
        <v>122</v>
      </c>
      <c r="C9" s="168"/>
      <c r="D9" s="168"/>
      <c r="E9" s="131"/>
      <c r="F9" s="139" t="s">
        <v>139</v>
      </c>
      <c r="G9" s="168"/>
    </row>
    <row r="10" spans="2:7" x14ac:dyDescent="0.2">
      <c r="B10" s="136" t="s">
        <v>35</v>
      </c>
      <c r="C10" s="169">
        <v>63000</v>
      </c>
      <c r="D10" s="169"/>
      <c r="E10" s="131"/>
      <c r="F10" s="153" t="s">
        <v>56</v>
      </c>
      <c r="G10" s="158">
        <v>221957.18</v>
      </c>
    </row>
    <row r="11" spans="2:7" x14ac:dyDescent="0.2">
      <c r="B11" s="136" t="s">
        <v>36</v>
      </c>
      <c r="C11" s="135">
        <v>1429.49</v>
      </c>
      <c r="D11" s="169"/>
      <c r="E11" s="131"/>
      <c r="F11" s="153" t="s">
        <v>57</v>
      </c>
      <c r="G11" s="135">
        <v>33800.75</v>
      </c>
    </row>
    <row r="12" spans="2:7" x14ac:dyDescent="0.2">
      <c r="B12" s="136" t="s">
        <v>38</v>
      </c>
      <c r="C12" s="135">
        <v>58179.25</v>
      </c>
      <c r="D12" s="169"/>
      <c r="E12" s="131"/>
      <c r="F12" s="153" t="s">
        <v>58</v>
      </c>
      <c r="G12" s="158">
        <v>26922.76</v>
      </c>
    </row>
    <row r="13" spans="2:7" x14ac:dyDescent="0.2">
      <c r="B13" s="136" t="s">
        <v>129</v>
      </c>
      <c r="C13" s="169"/>
      <c r="D13" s="169">
        <v>4000</v>
      </c>
      <c r="E13" s="131"/>
      <c r="F13" s="153" t="s">
        <v>59</v>
      </c>
      <c r="G13" s="158">
        <v>8136.6</v>
      </c>
    </row>
    <row r="14" spans="2:7" x14ac:dyDescent="0.2">
      <c r="B14" s="136" t="s">
        <v>130</v>
      </c>
      <c r="C14" s="135">
        <v>23400</v>
      </c>
      <c r="D14" s="169"/>
      <c r="E14" s="131"/>
      <c r="F14" s="144" t="s">
        <v>60</v>
      </c>
      <c r="G14" s="155">
        <v>5106.3</v>
      </c>
    </row>
    <row r="15" spans="2:7" x14ac:dyDescent="0.2">
      <c r="B15" s="136" t="s">
        <v>41</v>
      </c>
      <c r="C15" s="135">
        <v>383330</v>
      </c>
      <c r="D15" s="169"/>
      <c r="E15" s="131"/>
      <c r="F15" s="153" t="s">
        <v>62</v>
      </c>
      <c r="G15" s="158">
        <v>76586.5</v>
      </c>
    </row>
    <row r="16" spans="2:7" ht="15" x14ac:dyDescent="0.25">
      <c r="B16" s="136" t="s">
        <v>43</v>
      </c>
      <c r="C16" s="135">
        <v>46807.35</v>
      </c>
      <c r="D16" s="169"/>
      <c r="E16" s="131"/>
      <c r="F16" s="150" t="s">
        <v>140</v>
      </c>
      <c r="G16" s="183">
        <f>SUM(G10:G15)</f>
        <v>372510.08999999997</v>
      </c>
    </row>
    <row r="17" spans="2:7" ht="15" x14ac:dyDescent="0.25">
      <c r="B17" s="143" t="s">
        <v>123</v>
      </c>
      <c r="C17" s="170">
        <f>SUM(C10:C16)-D13</f>
        <v>572146.09</v>
      </c>
      <c r="D17" s="178"/>
      <c r="E17" s="131"/>
      <c r="F17" s="131"/>
      <c r="G17" s="168"/>
    </row>
    <row r="18" spans="2:7" ht="15" x14ac:dyDescent="0.25">
      <c r="B18" s="140"/>
      <c r="C18" s="169"/>
      <c r="D18" s="169"/>
      <c r="E18" s="131"/>
      <c r="F18" s="131"/>
      <c r="G18" s="168"/>
    </row>
    <row r="19" spans="2:7" ht="15" x14ac:dyDescent="0.25">
      <c r="B19" s="140" t="s">
        <v>131</v>
      </c>
      <c r="C19" s="169"/>
      <c r="D19" s="169"/>
      <c r="E19" s="131"/>
      <c r="F19" s="149" t="s">
        <v>141</v>
      </c>
      <c r="G19" s="168"/>
    </row>
    <row r="20" spans="2:7" x14ac:dyDescent="0.2">
      <c r="B20" s="145" t="s">
        <v>48</v>
      </c>
      <c r="C20" s="135">
        <v>321000</v>
      </c>
      <c r="D20" s="135"/>
      <c r="E20" s="131"/>
      <c r="F20" s="136" t="s">
        <v>64</v>
      </c>
      <c r="G20" s="155">
        <v>130000</v>
      </c>
    </row>
    <row r="21" spans="2:7" ht="15" x14ac:dyDescent="0.25">
      <c r="B21" s="146" t="s">
        <v>132</v>
      </c>
      <c r="C21" s="135"/>
      <c r="D21" s="135">
        <v>90950</v>
      </c>
      <c r="E21" s="139"/>
      <c r="F21" s="144" t="s">
        <v>142</v>
      </c>
      <c r="G21" s="155">
        <v>65000</v>
      </c>
    </row>
    <row r="22" spans="2:7" x14ac:dyDescent="0.2">
      <c r="B22" s="145" t="s">
        <v>133</v>
      </c>
      <c r="C22" s="135">
        <v>82200</v>
      </c>
      <c r="D22" s="135"/>
      <c r="E22" s="131"/>
      <c r="F22" s="161" t="s">
        <v>143</v>
      </c>
      <c r="G22" s="170">
        <f>SUM(G20:G21)</f>
        <v>195000</v>
      </c>
    </row>
    <row r="23" spans="2:7" ht="14.25" x14ac:dyDescent="0.2">
      <c r="B23" s="145" t="s">
        <v>134</v>
      </c>
      <c r="C23" s="135"/>
      <c r="D23" s="135">
        <v>17211</v>
      </c>
      <c r="E23" s="131"/>
      <c r="F23" s="136"/>
      <c r="G23" s="184"/>
    </row>
    <row r="24" spans="2:7" ht="15" x14ac:dyDescent="0.25">
      <c r="B24" s="146" t="s">
        <v>135</v>
      </c>
      <c r="C24" s="135">
        <v>328800</v>
      </c>
      <c r="D24" s="135"/>
      <c r="E24" s="131"/>
      <c r="F24" s="140"/>
      <c r="G24" s="169"/>
    </row>
    <row r="25" spans="2:7" ht="15" x14ac:dyDescent="0.25">
      <c r="B25" s="145" t="s">
        <v>136</v>
      </c>
      <c r="C25" s="135"/>
      <c r="D25" s="135">
        <v>100622</v>
      </c>
      <c r="E25" s="131"/>
      <c r="F25" s="136"/>
      <c r="G25" s="185"/>
    </row>
    <row r="26" spans="2:7" ht="15" x14ac:dyDescent="0.25">
      <c r="B26" s="150" t="s">
        <v>125</v>
      </c>
      <c r="C26" s="171">
        <f>SUM(C20:C25)-SUM(D20:D25)</f>
        <v>523217</v>
      </c>
      <c r="D26" s="179"/>
      <c r="E26" s="131"/>
      <c r="F26" s="131"/>
      <c r="G26" s="168"/>
    </row>
    <row r="27" spans="2:7" ht="15" x14ac:dyDescent="0.25">
      <c r="B27" s="147"/>
      <c r="C27" s="172"/>
      <c r="D27" s="172"/>
      <c r="E27" s="131"/>
      <c r="F27" s="131"/>
      <c r="G27" s="168"/>
    </row>
    <row r="28" spans="2:7" ht="15" x14ac:dyDescent="0.25">
      <c r="B28" s="154" t="s">
        <v>137</v>
      </c>
      <c r="C28" s="173"/>
      <c r="D28" s="173"/>
      <c r="E28" s="136"/>
      <c r="F28" s="149" t="s">
        <v>124</v>
      </c>
      <c r="G28" s="168"/>
    </row>
    <row r="29" spans="2:7" s="151" customFormat="1" ht="14.25" customHeight="1" x14ac:dyDescent="0.2">
      <c r="B29" s="152" t="s">
        <v>54</v>
      </c>
      <c r="C29" s="155">
        <v>26000</v>
      </c>
      <c r="D29" s="155"/>
      <c r="E29" s="136"/>
      <c r="F29" s="136" t="s">
        <v>66</v>
      </c>
      <c r="G29" s="157">
        <v>725250</v>
      </c>
    </row>
    <row r="30" spans="2:7" s="151" customFormat="1" ht="16.5" customHeight="1" x14ac:dyDescent="0.2">
      <c r="B30" s="152" t="s">
        <v>55</v>
      </c>
      <c r="C30" s="155"/>
      <c r="D30" s="155">
        <v>7367</v>
      </c>
      <c r="E30" s="136"/>
      <c r="F30" s="136" t="s">
        <v>144</v>
      </c>
      <c r="G30" s="157">
        <v>95600</v>
      </c>
    </row>
    <row r="31" spans="2:7" s="151" customFormat="1" ht="16.5" customHeight="1" x14ac:dyDescent="0.2">
      <c r="B31" s="153" t="s">
        <v>44</v>
      </c>
      <c r="C31" s="135">
        <v>60000</v>
      </c>
      <c r="D31" s="169"/>
      <c r="E31" s="136"/>
      <c r="F31" s="159" t="s">
        <v>111</v>
      </c>
      <c r="G31" s="160">
        <v>-167764</v>
      </c>
    </row>
    <row r="32" spans="2:7" s="151" customFormat="1" ht="14.25" customHeight="1" x14ac:dyDescent="0.2">
      <c r="B32" s="153" t="s">
        <v>45</v>
      </c>
      <c r="C32" s="135">
        <v>12000</v>
      </c>
      <c r="D32" s="169"/>
      <c r="E32" s="136"/>
      <c r="F32" s="161" t="s">
        <v>126</v>
      </c>
      <c r="G32" s="171">
        <f>SUM(G29:G31)</f>
        <v>653086</v>
      </c>
    </row>
    <row r="33" spans="2:7" s="151" customFormat="1" ht="14.25" customHeight="1" x14ac:dyDescent="0.2">
      <c r="B33" s="153" t="s">
        <v>46</v>
      </c>
      <c r="C33" s="135">
        <v>25600</v>
      </c>
      <c r="D33" s="169"/>
      <c r="E33" s="136"/>
      <c r="F33" s="136"/>
      <c r="G33" s="186"/>
    </row>
    <row r="34" spans="2:7" s="151" customFormat="1" ht="16.5" customHeight="1" x14ac:dyDescent="0.2">
      <c r="B34" s="153" t="s">
        <v>47</v>
      </c>
      <c r="C34" s="156">
        <v>9000</v>
      </c>
      <c r="D34" s="180"/>
      <c r="E34" s="136"/>
      <c r="F34" s="136"/>
      <c r="G34" s="186"/>
    </row>
    <row r="35" spans="2:7" s="40" customFormat="1" ht="18.75" customHeight="1" x14ac:dyDescent="0.25">
      <c r="B35" s="150" t="s">
        <v>138</v>
      </c>
      <c r="C35" s="174">
        <f>SUM(C29:C34)-D30</f>
        <v>125233</v>
      </c>
      <c r="D35" s="175"/>
      <c r="E35" s="136"/>
      <c r="F35" s="131"/>
      <c r="G35" s="168"/>
    </row>
    <row r="36" spans="2:7" s="40" customFormat="1" ht="15" x14ac:dyDescent="0.25">
      <c r="B36" s="148"/>
      <c r="C36" s="175"/>
      <c r="D36" s="175"/>
      <c r="E36" s="136"/>
      <c r="F36" s="131"/>
      <c r="G36" s="168"/>
    </row>
    <row r="37" spans="2:7" ht="15" x14ac:dyDescent="0.25">
      <c r="B37" s="140"/>
      <c r="C37" s="169"/>
      <c r="D37" s="169"/>
      <c r="E37" s="136"/>
      <c r="F37" s="131"/>
      <c r="G37" s="168"/>
    </row>
    <row r="38" spans="2:7" ht="15" x14ac:dyDescent="0.25">
      <c r="B38" s="131"/>
      <c r="C38" s="168"/>
      <c r="D38" s="168"/>
      <c r="E38" s="131"/>
      <c r="F38" s="131"/>
      <c r="G38" s="168"/>
    </row>
    <row r="39" spans="2:7" x14ac:dyDescent="0.2">
      <c r="B39" s="142" t="s">
        <v>127</v>
      </c>
      <c r="C39" s="176">
        <f>SUM(C17,C26,C35)</f>
        <v>1220596.0899999999</v>
      </c>
      <c r="D39" s="169"/>
      <c r="E39" s="131"/>
      <c r="F39" s="142" t="s">
        <v>128</v>
      </c>
      <c r="G39" s="176">
        <f>SUM(G16,G22,G32)</f>
        <v>1220596.0899999999</v>
      </c>
    </row>
    <row r="40" spans="2:7" ht="15" x14ac:dyDescent="0.25">
      <c r="B40" s="131"/>
      <c r="C40" s="168"/>
      <c r="D40" s="168"/>
      <c r="E40" s="131"/>
      <c r="F40" s="131"/>
      <c r="G40" s="168"/>
    </row>
    <row r="41" spans="2:7" ht="15" x14ac:dyDescent="0.25">
      <c r="B41" s="131"/>
      <c r="C41" s="168"/>
      <c r="D41" s="168"/>
      <c r="E41" s="131"/>
      <c r="F41" s="131"/>
      <c r="G41" s="168"/>
    </row>
    <row r="42" spans="2:7" ht="15" x14ac:dyDescent="0.25">
      <c r="B42" s="131"/>
      <c r="C42" s="168"/>
      <c r="D42" s="168"/>
      <c r="E42" s="131"/>
      <c r="F42" s="131"/>
      <c r="G42" s="168"/>
    </row>
    <row r="43" spans="2:7" ht="15" x14ac:dyDescent="0.25">
      <c r="B43" s="131"/>
      <c r="C43" s="168"/>
      <c r="D43" s="168"/>
      <c r="E43" s="131"/>
      <c r="F43" s="131"/>
      <c r="G43" s="168"/>
    </row>
    <row r="44" spans="2:7" ht="15" customHeight="1" x14ac:dyDescent="0.2">
      <c r="B44" s="249"/>
      <c r="C44" s="249"/>
      <c r="D44" s="181"/>
      <c r="E44" s="250" t="s">
        <v>112</v>
      </c>
      <c r="F44" s="250"/>
      <c r="G44" s="250"/>
    </row>
    <row r="45" spans="2:7" ht="15" customHeight="1" x14ac:dyDescent="0.2">
      <c r="B45" s="248" t="s">
        <v>113</v>
      </c>
      <c r="C45" s="248"/>
      <c r="D45" s="182"/>
      <c r="E45" s="248" t="s">
        <v>114</v>
      </c>
      <c r="F45" s="248"/>
      <c r="G45" s="248"/>
    </row>
    <row r="46" spans="2:7" ht="15" x14ac:dyDescent="0.25">
      <c r="B46" s="131"/>
      <c r="C46" s="168"/>
      <c r="D46" s="168"/>
      <c r="E46" s="131"/>
      <c r="F46" s="131"/>
      <c r="G46" s="168"/>
    </row>
    <row r="47" spans="2:7" ht="15" x14ac:dyDescent="0.25">
      <c r="B47" s="131"/>
      <c r="C47" s="168"/>
      <c r="D47" s="168"/>
      <c r="E47" s="131"/>
      <c r="F47" s="131"/>
      <c r="G47" s="168"/>
    </row>
    <row r="48" spans="2:7" ht="15" x14ac:dyDescent="0.25">
      <c r="B48" s="131"/>
      <c r="C48" s="168"/>
      <c r="D48" s="168"/>
      <c r="E48" s="131"/>
      <c r="F48" s="131"/>
      <c r="G48" s="168"/>
    </row>
    <row r="49" spans="2:7" ht="15" x14ac:dyDescent="0.25">
      <c r="B49" s="131"/>
      <c r="C49" s="168"/>
      <c r="D49" s="168"/>
      <c r="E49" s="131"/>
      <c r="F49" s="131"/>
      <c r="G49" s="168"/>
    </row>
    <row r="50" spans="2:7" x14ac:dyDescent="0.2">
      <c r="B50" s="141"/>
      <c r="C50" s="177"/>
      <c r="D50" s="177"/>
      <c r="E50" s="141"/>
      <c r="F50" s="141"/>
      <c r="G50" s="177"/>
    </row>
    <row r="51" spans="2:7" x14ac:dyDescent="0.2">
      <c r="B51" s="141"/>
      <c r="C51" s="177"/>
      <c r="D51" s="177"/>
      <c r="E51" s="141"/>
      <c r="F51" s="141"/>
      <c r="G51" s="177"/>
    </row>
    <row r="52" spans="2:7" x14ac:dyDescent="0.2">
      <c r="B52" s="141"/>
      <c r="C52" s="177"/>
      <c r="D52" s="177"/>
      <c r="E52" s="141"/>
      <c r="F52" s="141"/>
      <c r="G52" s="177"/>
    </row>
  </sheetData>
  <mergeCells count="7">
    <mergeCell ref="B2:G2"/>
    <mergeCell ref="B3:G3"/>
    <mergeCell ref="B4:G4"/>
    <mergeCell ref="B45:C45"/>
    <mergeCell ref="B44:C44"/>
    <mergeCell ref="E45:G45"/>
    <mergeCell ref="E44:G44"/>
  </mergeCells>
  <pageMargins left="0.25" right="0.25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view="pageLayout" topLeftCell="A4" zoomScaleNormal="100" workbookViewId="0">
      <selection activeCell="B32" sqref="B32"/>
    </sheetView>
  </sheetViews>
  <sheetFormatPr baseColWidth="10" defaultColWidth="9.140625" defaultRowHeight="12.75" x14ac:dyDescent="0.2"/>
  <cols>
    <col min="1" max="1" width="45.42578125" customWidth="1"/>
    <col min="2" max="2" width="25.28515625" customWidth="1"/>
    <col min="3" max="3" width="21.42578125" customWidth="1"/>
  </cols>
  <sheetData>
    <row r="1" spans="1:3" x14ac:dyDescent="0.2">
      <c r="A1" s="237" t="s">
        <v>31</v>
      </c>
      <c r="B1" s="237"/>
      <c r="C1" s="237"/>
    </row>
    <row r="2" spans="1:3" x14ac:dyDescent="0.2">
      <c r="A2" s="237"/>
      <c r="B2" s="237"/>
      <c r="C2" s="237"/>
    </row>
    <row r="3" spans="1:3" s="124" customFormat="1" ht="21" customHeight="1" x14ac:dyDescent="0.35">
      <c r="A3" s="251" t="s">
        <v>107</v>
      </c>
      <c r="B3" s="251"/>
      <c r="C3" s="251"/>
    </row>
    <row r="4" spans="1:3" ht="18.75" x14ac:dyDescent="0.3">
      <c r="A4" s="236" t="s">
        <v>88</v>
      </c>
      <c r="B4" s="236"/>
      <c r="C4" s="236"/>
    </row>
    <row r="5" spans="1:3" ht="18.75" x14ac:dyDescent="0.3">
      <c r="A5" s="236" t="s">
        <v>109</v>
      </c>
      <c r="B5" s="236"/>
      <c r="C5" s="236"/>
    </row>
    <row r="6" spans="1:3" ht="18.75" x14ac:dyDescent="0.3">
      <c r="A6" s="43"/>
      <c r="B6" s="44"/>
      <c r="C6" s="44"/>
    </row>
    <row r="7" spans="1:3" ht="21" x14ac:dyDescent="0.35">
      <c r="A7" s="45" t="s">
        <v>32</v>
      </c>
      <c r="B7" s="46" t="s">
        <v>33</v>
      </c>
      <c r="C7" s="47" t="s">
        <v>34</v>
      </c>
    </row>
    <row r="8" spans="1:3" ht="18.75" x14ac:dyDescent="0.3">
      <c r="A8" s="187" t="s">
        <v>35</v>
      </c>
      <c r="B8" s="70">
        <v>63000</v>
      </c>
      <c r="C8" s="69"/>
    </row>
    <row r="9" spans="1:3" ht="18.75" x14ac:dyDescent="0.3">
      <c r="A9" s="100" t="s">
        <v>36</v>
      </c>
      <c r="B9" s="50">
        <v>243500</v>
      </c>
      <c r="C9" s="50"/>
    </row>
    <row r="10" spans="1:3" ht="18.75" x14ac:dyDescent="0.3">
      <c r="A10" s="100" t="s">
        <v>37</v>
      </c>
      <c r="B10" s="50">
        <v>0</v>
      </c>
      <c r="C10" s="50"/>
    </row>
    <row r="11" spans="1:3" ht="18.75" x14ac:dyDescent="0.3">
      <c r="A11" s="100" t="s">
        <v>38</v>
      </c>
      <c r="B11" s="50">
        <v>56000</v>
      </c>
      <c r="C11" s="50"/>
    </row>
    <row r="12" spans="1:3" ht="18.75" x14ac:dyDescent="0.3">
      <c r="A12" s="100" t="s">
        <v>39</v>
      </c>
      <c r="B12" s="50"/>
      <c r="C12" s="50">
        <v>4000</v>
      </c>
    </row>
    <row r="13" spans="1:3" ht="18.75" x14ac:dyDescent="0.3">
      <c r="A13" s="100" t="s">
        <v>40</v>
      </c>
      <c r="B13" s="50">
        <v>23400</v>
      </c>
      <c r="C13" s="50"/>
    </row>
    <row r="14" spans="1:3" ht="18.75" x14ac:dyDescent="0.3">
      <c r="A14" s="100" t="s">
        <v>41</v>
      </c>
      <c r="B14" s="50">
        <v>229000</v>
      </c>
      <c r="C14" s="50"/>
    </row>
    <row r="15" spans="1:3" ht="18.75" x14ac:dyDescent="0.3">
      <c r="A15" s="100" t="s">
        <v>42</v>
      </c>
      <c r="B15" s="50">
        <v>0</v>
      </c>
      <c r="C15" s="50"/>
    </row>
    <row r="16" spans="1:3" ht="18.75" x14ac:dyDescent="0.3">
      <c r="A16" s="100" t="s">
        <v>43</v>
      </c>
      <c r="B16" s="50">
        <v>0</v>
      </c>
      <c r="C16" s="50"/>
    </row>
    <row r="17" spans="1:3" ht="18.75" x14ac:dyDescent="0.3">
      <c r="A17" s="100"/>
      <c r="B17" s="50"/>
      <c r="C17" s="50"/>
    </row>
    <row r="18" spans="1:3" ht="18.75" x14ac:dyDescent="0.3">
      <c r="A18" s="100" t="s">
        <v>44</v>
      </c>
      <c r="B18" s="50">
        <v>60000</v>
      </c>
      <c r="C18" s="50"/>
    </row>
    <row r="19" spans="1:3" ht="18.75" x14ac:dyDescent="0.3">
      <c r="A19" s="100" t="s">
        <v>45</v>
      </c>
      <c r="B19" s="50">
        <v>0</v>
      </c>
      <c r="C19" s="50"/>
    </row>
    <row r="20" spans="1:3" ht="18.75" x14ac:dyDescent="0.3">
      <c r="A20" s="100" t="s">
        <v>46</v>
      </c>
      <c r="B20" s="50">
        <v>0</v>
      </c>
      <c r="C20" s="50"/>
    </row>
    <row r="21" spans="1:3" ht="18.75" x14ac:dyDescent="0.3">
      <c r="A21" s="100" t="s">
        <v>47</v>
      </c>
      <c r="B21" s="50">
        <v>9000</v>
      </c>
      <c r="C21" s="50"/>
    </row>
    <row r="22" spans="1:3" ht="18.75" x14ac:dyDescent="0.3">
      <c r="A22" s="100"/>
      <c r="B22" s="50"/>
      <c r="C22" s="50"/>
    </row>
    <row r="23" spans="1:3" ht="18.75" x14ac:dyDescent="0.3">
      <c r="A23" s="100" t="s">
        <v>48</v>
      </c>
      <c r="B23" s="50">
        <v>321000</v>
      </c>
      <c r="C23" s="50"/>
    </row>
    <row r="24" spans="1:3" ht="18.75" x14ac:dyDescent="0.3">
      <c r="A24" s="100" t="s">
        <v>49</v>
      </c>
      <c r="B24" s="50"/>
      <c r="C24" s="50">
        <v>90950</v>
      </c>
    </row>
    <row r="25" spans="1:3" ht="18.75" x14ac:dyDescent="0.3">
      <c r="A25" s="100" t="s">
        <v>50</v>
      </c>
      <c r="B25" s="50">
        <v>82200</v>
      </c>
      <c r="C25" s="50"/>
    </row>
    <row r="26" spans="1:3" ht="18.75" x14ac:dyDescent="0.3">
      <c r="A26" s="100" t="s">
        <v>51</v>
      </c>
      <c r="B26" s="50"/>
      <c r="C26" s="50">
        <v>17211</v>
      </c>
    </row>
    <row r="27" spans="1:3" ht="18.75" x14ac:dyDescent="0.3">
      <c r="A27" s="100" t="s">
        <v>52</v>
      </c>
      <c r="B27" s="50">
        <v>259500</v>
      </c>
      <c r="C27" s="50"/>
    </row>
    <row r="28" spans="1:3" ht="18.75" x14ac:dyDescent="0.3">
      <c r="A28" s="100" t="s">
        <v>145</v>
      </c>
      <c r="B28" s="50"/>
      <c r="C28" s="50">
        <v>100622</v>
      </c>
    </row>
    <row r="29" spans="1:3" ht="18.75" x14ac:dyDescent="0.3">
      <c r="A29" s="100"/>
      <c r="B29" s="50"/>
      <c r="C29" s="50"/>
    </row>
    <row r="30" spans="1:3" ht="18.75" x14ac:dyDescent="0.3">
      <c r="A30" s="101" t="s">
        <v>54</v>
      </c>
      <c r="B30" s="107">
        <v>26000</v>
      </c>
      <c r="C30" s="107"/>
    </row>
    <row r="31" spans="1:3" ht="18.75" x14ac:dyDescent="0.3">
      <c r="A31" s="101" t="s">
        <v>55</v>
      </c>
      <c r="B31" s="107"/>
      <c r="C31" s="107">
        <v>7367</v>
      </c>
    </row>
    <row r="32" spans="1:3" ht="18.75" x14ac:dyDescent="0.3">
      <c r="A32" s="102"/>
      <c r="B32" s="107"/>
      <c r="C32" s="107"/>
    </row>
    <row r="33" spans="1:3" ht="18.75" x14ac:dyDescent="0.3">
      <c r="A33" s="100" t="s">
        <v>56</v>
      </c>
      <c r="B33" s="108"/>
      <c r="C33" s="108">
        <v>82000</v>
      </c>
    </row>
    <row r="34" spans="1:3" ht="18.75" x14ac:dyDescent="0.3">
      <c r="A34" s="48" t="s">
        <v>57</v>
      </c>
      <c r="B34" s="189"/>
      <c r="C34" s="50">
        <v>33800</v>
      </c>
    </row>
    <row r="35" spans="1:3" ht="18.75" x14ac:dyDescent="0.3">
      <c r="A35" s="100" t="s">
        <v>58</v>
      </c>
      <c r="B35" s="108"/>
      <c r="C35" s="108">
        <v>0</v>
      </c>
    </row>
    <row r="36" spans="1:3" ht="18.75" x14ac:dyDescent="0.3">
      <c r="A36" s="100" t="s">
        <v>59</v>
      </c>
      <c r="B36" s="108"/>
      <c r="C36" s="108">
        <v>0</v>
      </c>
    </row>
    <row r="37" spans="1:3" ht="18.75" x14ac:dyDescent="0.3">
      <c r="A37" s="102" t="s">
        <v>60</v>
      </c>
      <c r="B37" s="107"/>
      <c r="C37" s="107">
        <v>0</v>
      </c>
    </row>
    <row r="38" spans="1:3" ht="18.75" x14ac:dyDescent="0.3">
      <c r="A38" s="100"/>
      <c r="B38" s="108"/>
      <c r="C38" s="108"/>
    </row>
    <row r="39" spans="1:3" ht="18.75" x14ac:dyDescent="0.3">
      <c r="A39" s="100" t="s">
        <v>61</v>
      </c>
      <c r="B39" s="108"/>
      <c r="C39" s="108">
        <v>0</v>
      </c>
    </row>
    <row r="40" spans="1:3" ht="18.75" x14ac:dyDescent="0.3">
      <c r="A40" s="100" t="s">
        <v>62</v>
      </c>
      <c r="B40" s="108"/>
      <c r="C40" s="108">
        <v>20800</v>
      </c>
    </row>
    <row r="41" spans="1:3" ht="18.75" x14ac:dyDescent="0.3">
      <c r="A41" s="100" t="s">
        <v>63</v>
      </c>
      <c r="B41" s="108"/>
      <c r="C41" s="108">
        <v>0</v>
      </c>
    </row>
    <row r="42" spans="1:3" ht="18.75" x14ac:dyDescent="0.3">
      <c r="A42" s="103"/>
      <c r="B42" s="107"/>
      <c r="C42" s="107"/>
    </row>
    <row r="43" spans="1:3" ht="18.75" x14ac:dyDescent="0.3">
      <c r="A43" s="100" t="s">
        <v>64</v>
      </c>
      <c r="B43" s="107"/>
      <c r="C43" s="107">
        <v>130000</v>
      </c>
    </row>
    <row r="44" spans="1:3" ht="18.75" x14ac:dyDescent="0.3">
      <c r="A44" s="100" t="s">
        <v>65</v>
      </c>
      <c r="B44" s="107"/>
      <c r="C44" s="107">
        <v>65000</v>
      </c>
    </row>
    <row r="45" spans="1:3" ht="18.75" x14ac:dyDescent="0.3">
      <c r="A45" s="103"/>
      <c r="B45" s="107"/>
      <c r="C45" s="107"/>
    </row>
    <row r="46" spans="1:3" ht="18.75" x14ac:dyDescent="0.3">
      <c r="A46" s="100" t="s">
        <v>66</v>
      </c>
      <c r="B46" s="107"/>
      <c r="C46" s="107">
        <v>725250</v>
      </c>
    </row>
    <row r="47" spans="1:3" ht="18.75" x14ac:dyDescent="0.3">
      <c r="A47" s="103" t="s">
        <v>67</v>
      </c>
      <c r="B47" s="107"/>
      <c r="C47" s="107">
        <v>95600</v>
      </c>
    </row>
    <row r="48" spans="1:3" ht="18.75" x14ac:dyDescent="0.3">
      <c r="A48" s="103" t="s">
        <v>68</v>
      </c>
      <c r="B48" s="107"/>
      <c r="C48" s="109">
        <v>0</v>
      </c>
    </row>
    <row r="49" spans="1:3" ht="18.75" x14ac:dyDescent="0.3">
      <c r="A49" s="103"/>
      <c r="B49" s="107"/>
      <c r="C49" s="107"/>
    </row>
    <row r="50" spans="1:3" ht="18.75" x14ac:dyDescent="0.3">
      <c r="A50" s="103" t="s">
        <v>69</v>
      </c>
      <c r="B50" s="107">
        <v>0</v>
      </c>
      <c r="C50" s="107"/>
    </row>
    <row r="51" spans="1:3" ht="18.75" x14ac:dyDescent="0.3">
      <c r="A51" s="103" t="s">
        <v>70</v>
      </c>
      <c r="B51" s="107">
        <v>0</v>
      </c>
      <c r="C51" s="107"/>
    </row>
    <row r="52" spans="1:3" ht="18.75" x14ac:dyDescent="0.3">
      <c r="A52" s="103" t="s">
        <v>71</v>
      </c>
      <c r="B52" s="107">
        <v>0</v>
      </c>
      <c r="C52" s="107"/>
    </row>
    <row r="53" spans="1:3" ht="18.75" x14ac:dyDescent="0.3">
      <c r="A53" s="103" t="s">
        <v>72</v>
      </c>
      <c r="B53" s="107">
        <v>0</v>
      </c>
      <c r="C53" s="107"/>
    </row>
    <row r="54" spans="1:3" ht="18.75" x14ac:dyDescent="0.3">
      <c r="A54" s="103" t="s">
        <v>73</v>
      </c>
      <c r="B54" s="107">
        <v>0</v>
      </c>
      <c r="C54" s="107"/>
    </row>
    <row r="55" spans="1:3" ht="18.75" x14ac:dyDescent="0.3">
      <c r="A55" s="103" t="s">
        <v>74</v>
      </c>
      <c r="B55" s="107"/>
      <c r="C55" s="107">
        <v>0</v>
      </c>
    </row>
    <row r="56" spans="1:3" ht="18.75" x14ac:dyDescent="0.3">
      <c r="A56" s="103" t="s">
        <v>75</v>
      </c>
      <c r="B56" s="107"/>
      <c r="C56" s="107">
        <v>0</v>
      </c>
    </row>
    <row r="57" spans="1:3" ht="18.75" x14ac:dyDescent="0.3">
      <c r="A57" s="103" t="s">
        <v>76</v>
      </c>
      <c r="B57" s="107">
        <v>0</v>
      </c>
      <c r="C57" s="107"/>
    </row>
    <row r="58" spans="1:3" ht="18.75" x14ac:dyDescent="0.3">
      <c r="A58" s="103" t="s">
        <v>77</v>
      </c>
      <c r="B58" s="107">
        <v>0</v>
      </c>
      <c r="C58" s="107"/>
    </row>
    <row r="59" spans="1:3" ht="18.75" x14ac:dyDescent="0.3">
      <c r="A59" s="103" t="s">
        <v>78</v>
      </c>
      <c r="B59" s="107"/>
      <c r="C59" s="107"/>
    </row>
    <row r="60" spans="1:3" ht="18.75" x14ac:dyDescent="0.3">
      <c r="A60" s="103" t="s">
        <v>79</v>
      </c>
      <c r="B60" s="107">
        <v>0</v>
      </c>
      <c r="C60" s="107"/>
    </row>
    <row r="61" spans="1:3" ht="18.75" x14ac:dyDescent="0.3">
      <c r="A61" s="103" t="s">
        <v>80</v>
      </c>
      <c r="B61" s="107">
        <v>0</v>
      </c>
      <c r="C61" s="107"/>
    </row>
    <row r="62" spans="1:3" ht="18.75" x14ac:dyDescent="0.3">
      <c r="A62" s="103" t="s">
        <v>81</v>
      </c>
      <c r="B62" s="107">
        <v>0</v>
      </c>
      <c r="C62" s="107"/>
    </row>
    <row r="63" spans="1:3" ht="18.75" x14ac:dyDescent="0.3">
      <c r="A63" s="103" t="s">
        <v>82</v>
      </c>
      <c r="B63" s="107">
        <v>0</v>
      </c>
      <c r="C63" s="107"/>
    </row>
    <row r="64" spans="1:3" ht="18.75" x14ac:dyDescent="0.3">
      <c r="A64" s="103"/>
      <c r="B64" s="107"/>
      <c r="C64" s="107"/>
    </row>
    <row r="65" spans="1:3" ht="18.75" x14ac:dyDescent="0.3">
      <c r="A65" s="188" t="s">
        <v>83</v>
      </c>
      <c r="B65" s="111">
        <f>SUM(B8:B64)</f>
        <v>1372600</v>
      </c>
      <c r="C65" s="111">
        <f>SUM(C8:C64)</f>
        <v>1372600</v>
      </c>
    </row>
  </sheetData>
  <mergeCells count="4">
    <mergeCell ref="A1:C2"/>
    <mergeCell ref="A4:C4"/>
    <mergeCell ref="A3:C3"/>
    <mergeCell ref="A5:C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cp:lastPrinted>2016-09-22T06:17:02Z</cp:lastPrinted>
  <dcterms:created xsi:type="dcterms:W3CDTF">2017-03-11T02:06:02Z</dcterms:created>
  <dcterms:modified xsi:type="dcterms:W3CDTF">2017-03-11T03:40:27Z</dcterms:modified>
</cp:coreProperties>
</file>