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esktop\Aministración financiera Final\"/>
    </mc:Choice>
  </mc:AlternateContent>
  <bookViews>
    <workbookView xWindow="0" yWindow="0" windowWidth="25605" windowHeight="16005" tabRatio="500"/>
  </bookViews>
  <sheets>
    <sheet name="Mayor" sheetId="1" r:id="rId1"/>
    <sheet name="Balance" sheetId="3" r:id="rId2"/>
    <sheet name="General" sheetId="7" r:id="rId3"/>
    <sheet name="Resultados" sheetId="6" r:id="rId4"/>
  </sheets>
  <definedNames>
    <definedName name="_xlnm.Print_Area" localSheetId="1">Balance!$A$1:$F$68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6" l="1"/>
  <c r="C12" i="6"/>
  <c r="C15" i="6"/>
  <c r="C16" i="6"/>
  <c r="L27" i="7"/>
  <c r="E49" i="3"/>
  <c r="L25" i="7"/>
  <c r="E50" i="3"/>
  <c r="L26" i="7"/>
  <c r="J29" i="7"/>
  <c r="C36" i="1"/>
  <c r="B36" i="1"/>
  <c r="C37" i="1"/>
  <c r="E35" i="3"/>
  <c r="L8" i="7"/>
  <c r="E36" i="3"/>
  <c r="L9" i="7"/>
  <c r="G35" i="1"/>
  <c r="E37" i="3"/>
  <c r="L10" i="7"/>
  <c r="K37" i="1"/>
  <c r="J37" i="1"/>
  <c r="K38" i="1"/>
  <c r="E38" i="3"/>
  <c r="L11" i="7"/>
  <c r="E39" i="3"/>
  <c r="L12" i="7"/>
  <c r="O34" i="1"/>
  <c r="E40" i="3"/>
  <c r="L13" i="7"/>
  <c r="W35" i="1"/>
  <c r="E42" i="3"/>
  <c r="L14" i="7"/>
  <c r="E44" i="3"/>
  <c r="L15" i="7"/>
  <c r="J16" i="7"/>
  <c r="E46" i="3"/>
  <c r="L19" i="7"/>
  <c r="J20" i="7"/>
  <c r="J22" i="7"/>
  <c r="J34" i="7"/>
  <c r="C8" i="3"/>
  <c r="C8" i="7"/>
  <c r="B26" i="1"/>
  <c r="C9" i="3"/>
  <c r="C9" i="7"/>
  <c r="J9" i="1"/>
  <c r="K9" i="1"/>
  <c r="J10" i="1"/>
  <c r="C11" i="3"/>
  <c r="C10" i="7"/>
  <c r="C13" i="3"/>
  <c r="C12" i="7"/>
  <c r="C13" i="7"/>
  <c r="Z16" i="1"/>
  <c r="C16" i="3"/>
  <c r="C14" i="7"/>
  <c r="Z24" i="1"/>
  <c r="Z25" i="1"/>
  <c r="C17" i="3"/>
  <c r="C15" i="7"/>
  <c r="C18" i="3"/>
  <c r="C16" i="7"/>
  <c r="C19" i="3"/>
  <c r="C17" i="7"/>
  <c r="C18" i="7"/>
  <c r="C21" i="3"/>
  <c r="C19" i="7"/>
  <c r="E12" i="3"/>
  <c r="E11" i="7"/>
  <c r="C20" i="7"/>
  <c r="C23" i="3"/>
  <c r="C23" i="7"/>
  <c r="C25" i="3"/>
  <c r="C25" i="7"/>
  <c r="C27" i="3"/>
  <c r="C27" i="7"/>
  <c r="C29" i="3"/>
  <c r="C29" i="7"/>
  <c r="C30" i="3"/>
  <c r="C30" i="7"/>
  <c r="E24" i="3"/>
  <c r="E24" i="7"/>
  <c r="E26" i="3"/>
  <c r="E26" i="7"/>
  <c r="E28" i="3"/>
  <c r="E28" i="7"/>
  <c r="E31" i="3"/>
  <c r="E31" i="7"/>
  <c r="C32" i="7"/>
  <c r="C34" i="7"/>
  <c r="C64" i="1"/>
  <c r="E54" i="3"/>
  <c r="E58" i="3"/>
  <c r="E68" i="3"/>
  <c r="B69" i="1"/>
  <c r="C55" i="3"/>
  <c r="F65" i="1"/>
  <c r="C56" i="3"/>
  <c r="C57" i="3"/>
  <c r="N63" i="1"/>
  <c r="C61" i="3"/>
  <c r="R60" i="1"/>
  <c r="C62" i="3"/>
  <c r="C68" i="3"/>
  <c r="C25" i="1"/>
  <c r="B25" i="1"/>
  <c r="AD17" i="1"/>
</calcChain>
</file>

<file path=xl/sharedStrings.xml><?xml version="1.0" encoding="utf-8"?>
<sst xmlns="http://schemas.openxmlformats.org/spreadsheetml/2006/main" count="189" uniqueCount="99">
  <si>
    <t>Distribuidora Papelmex, S.A.</t>
  </si>
  <si>
    <t>Caja</t>
  </si>
  <si>
    <t>Bancos</t>
  </si>
  <si>
    <t>Inversiones Temporales</t>
  </si>
  <si>
    <t>Clientes</t>
  </si>
  <si>
    <t>Inventario</t>
  </si>
  <si>
    <t>IVA Acreditable</t>
  </si>
  <si>
    <t>Edificio</t>
  </si>
  <si>
    <t>Proveedores</t>
  </si>
  <si>
    <t>Acreedores</t>
  </si>
  <si>
    <t>Capital Social</t>
  </si>
  <si>
    <t>Ventas</t>
  </si>
  <si>
    <t>Compras</t>
  </si>
  <si>
    <t>Otros Gastos</t>
  </si>
  <si>
    <t>Otros Productos</t>
  </si>
  <si>
    <t>Activos</t>
  </si>
  <si>
    <t>Distribuidora Papelmex S.A.</t>
  </si>
  <si>
    <t>Activo Circulante</t>
  </si>
  <si>
    <t>Almacen Papeleria</t>
  </si>
  <si>
    <t>IVA x Acreditar</t>
  </si>
  <si>
    <t>Publicidad Pagada x Ant</t>
  </si>
  <si>
    <t>Dep Edificio</t>
  </si>
  <si>
    <t>Dep Mobiliario/Equipo</t>
  </si>
  <si>
    <t>Eq Transporte</t>
  </si>
  <si>
    <t>Dep Eq Transporte</t>
  </si>
  <si>
    <t>Gast Instalacion</t>
  </si>
  <si>
    <t>Amort Gast Instalacion</t>
  </si>
  <si>
    <t>Eq Reparto</t>
  </si>
  <si>
    <t>ISR x Pagar</t>
  </si>
  <si>
    <t>IVA x Trasladar</t>
  </si>
  <si>
    <t>Rentas Cobrada x Ant</t>
  </si>
  <si>
    <t>Seguros Pagados x Ant</t>
  </si>
  <si>
    <t>Rentas Pagadas x Ant</t>
  </si>
  <si>
    <t>Doc x Pagar CP</t>
  </si>
  <si>
    <t>Obligaciones x pagar</t>
  </si>
  <si>
    <t>Doc x Pagar LP</t>
  </si>
  <si>
    <t>IVA x  Pagar</t>
  </si>
  <si>
    <t>IMSS x Pagar</t>
  </si>
  <si>
    <t>Est. Cuentas Incobrables</t>
  </si>
  <si>
    <t>Util Ejercicio Anterior</t>
  </si>
  <si>
    <t>Util Ejercicio</t>
  </si>
  <si>
    <t>Dev/Ventas</t>
  </si>
  <si>
    <t>Dev/Compras</t>
  </si>
  <si>
    <t>Gast Compras</t>
  </si>
  <si>
    <t>Costo Ventas</t>
  </si>
  <si>
    <t>Descuentos/Compras</t>
  </si>
  <si>
    <t>Gast Ventas</t>
  </si>
  <si>
    <t>Gast Financieros</t>
  </si>
  <si>
    <t>Prod Financieros</t>
  </si>
  <si>
    <t>Est Cuentas Incobrables</t>
  </si>
  <si>
    <t>Doc x Cobrar CP</t>
  </si>
  <si>
    <t>Doc x Cobrar LP</t>
  </si>
  <si>
    <t>Mobiliario/Equipo Oficina</t>
  </si>
  <si>
    <t>Activo No Circulante</t>
  </si>
  <si>
    <t>Pasivo</t>
  </si>
  <si>
    <t>Pasivo Corto Plazo</t>
  </si>
  <si>
    <t>IVA x Pagar</t>
  </si>
  <si>
    <t>Rentas Cobradas x Ant</t>
  </si>
  <si>
    <t>Obligaciones x Pagar</t>
  </si>
  <si>
    <t>Hipoteca x Pagar a 2 Años</t>
  </si>
  <si>
    <t>Pasivo LargoPlazo</t>
  </si>
  <si>
    <t>Capital</t>
  </si>
  <si>
    <t>Util Ej Anterior</t>
  </si>
  <si>
    <t>Resultados</t>
  </si>
  <si>
    <t>Cost Ventas</t>
  </si>
  <si>
    <t>Gast Admon</t>
  </si>
  <si>
    <t>Sumas Totales</t>
  </si>
  <si>
    <t>Hipoteca x Pagar 2 Años</t>
  </si>
  <si>
    <t>Concepto</t>
  </si>
  <si>
    <t xml:space="preserve">Debe </t>
  </si>
  <si>
    <t>Haber</t>
  </si>
  <si>
    <t>Cuentas de Mayor</t>
  </si>
  <si>
    <t>1 de Enero al 31 de Diciembre de 2001</t>
  </si>
  <si>
    <t>00/100 M.N.</t>
  </si>
  <si>
    <t>-</t>
  </si>
  <si>
    <t>Balanza de Comprobacion</t>
  </si>
  <si>
    <t>Estado de Resultados</t>
  </si>
  <si>
    <t>Distribuidora Papelmex S.A</t>
  </si>
  <si>
    <t>Ventas Netas</t>
  </si>
  <si>
    <t>Costo de Ventas</t>
  </si>
  <si>
    <t>Utilidad de Operación</t>
  </si>
  <si>
    <t>Utilidad Neta</t>
  </si>
  <si>
    <t>+</t>
  </si>
  <si>
    <t>TOTAL CIRCULANTE</t>
  </si>
  <si>
    <t>TOTAL NO CIRCULANTE</t>
  </si>
  <si>
    <t>TOTAL ACTIVO</t>
  </si>
  <si>
    <t>ACTIVO</t>
  </si>
  <si>
    <t>ACTIVO CIRCULANTE</t>
  </si>
  <si>
    <t>ACTIVO NO CIRCULANTE</t>
  </si>
  <si>
    <t>PASIVO</t>
  </si>
  <si>
    <t>CORTO PLAZO</t>
  </si>
  <si>
    <t>TOTAL CORTO PLAZO</t>
  </si>
  <si>
    <t>TOTAL LARGO PLAZO</t>
  </si>
  <si>
    <t>TOTAL PASIVO</t>
  </si>
  <si>
    <t>Utilidades del Ejercicio</t>
  </si>
  <si>
    <t>CAPITAL</t>
  </si>
  <si>
    <t>TOTAL CAPITAL</t>
  </si>
  <si>
    <t>TOTAL CAPITAL+PASIVO</t>
  </si>
  <si>
    <t>Balance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</si>
</sst>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2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</font>
    <font>
      <i/>
      <sz val="8"/>
      <color theme="1"/>
      <name val="Arial"/>
    </font>
    <font>
      <b/>
      <sz val="12"/>
      <color theme="1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Arial"/>
      <charset val="161"/>
    </font>
    <font>
      <sz val="8"/>
      <color rgb="FF000000"/>
      <name val="Calibri"/>
      <family val="2"/>
    </font>
    <font>
      <sz val="8"/>
      <color rgb="FF000000"/>
      <name val="Arial"/>
      <charset val="161"/>
    </font>
    <font>
      <sz val="8"/>
      <name val="Arial"/>
      <family val="2"/>
    </font>
    <font>
      <sz val="8"/>
      <color rgb="FF000000"/>
      <name val="Calibri"/>
      <family val="2"/>
      <scheme val="minor"/>
    </font>
    <font>
      <b/>
      <sz val="8"/>
      <color theme="1"/>
      <name val="Arial"/>
      <charset val="161"/>
    </font>
    <font>
      <b/>
      <i/>
      <sz val="8"/>
      <color theme="1"/>
      <name val="Arial"/>
      <charset val="161"/>
    </font>
    <font>
      <i/>
      <sz val="8"/>
      <color rgb="FF000000"/>
      <name val="Arial"/>
      <charset val="161"/>
    </font>
    <font>
      <i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8" fillId="0" borderId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 applyAlignment="1">
      <alignment horizontal="center"/>
    </xf>
    <xf numFmtId="44" fontId="4" fillId="0" borderId="6" xfId="0" applyNumberFormat="1" applyFont="1" applyBorder="1" applyAlignment="1">
      <alignment horizontal="center"/>
    </xf>
    <xf numFmtId="44" fontId="4" fillId="0" borderId="7" xfId="0" applyNumberFormat="1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164" fontId="5" fillId="0" borderId="0" xfId="0" applyNumberFormat="1" applyFont="1" applyBorder="1" applyAlignment="1"/>
    <xf numFmtId="44" fontId="5" fillId="0" borderId="0" xfId="0" applyNumberFormat="1" applyFont="1" applyBorder="1" applyAlignment="1"/>
    <xf numFmtId="44" fontId="4" fillId="0" borderId="0" xfId="0" applyNumberFormat="1" applyFont="1" applyBorder="1" applyAlignment="1"/>
    <xf numFmtId="44" fontId="13" fillId="0" borderId="21" xfId="0" applyNumberFormat="1" applyFont="1" applyBorder="1" applyAlignment="1">
      <alignment horizontal="center"/>
    </xf>
    <xf numFmtId="44" fontId="14" fillId="0" borderId="21" xfId="0" applyNumberFormat="1" applyFont="1" applyBorder="1" applyAlignment="1"/>
    <xf numFmtId="44" fontId="14" fillId="0" borderId="21" xfId="0" applyNumberFormat="1" applyFont="1" applyBorder="1" applyAlignment="1">
      <alignment horizontal="center"/>
    </xf>
    <xf numFmtId="164" fontId="14" fillId="0" borderId="21" xfId="0" applyNumberFormat="1" applyFont="1" applyBorder="1" applyAlignment="1"/>
    <xf numFmtId="164" fontId="5" fillId="0" borderId="0" xfId="0" applyNumberFormat="1" applyFont="1" applyBorder="1" applyAlignment="1">
      <alignment horizontal="center"/>
    </xf>
    <xf numFmtId="44" fontId="4" fillId="0" borderId="34" xfId="0" applyNumberFormat="1" applyFont="1" applyBorder="1" applyAlignment="1">
      <alignment horizontal="center"/>
    </xf>
    <xf numFmtId="44" fontId="4" fillId="0" borderId="35" xfId="0" applyNumberFormat="1" applyFont="1" applyBorder="1" applyAlignment="1">
      <alignment horizontal="center"/>
    </xf>
    <xf numFmtId="44" fontId="5" fillId="0" borderId="12" xfId="0" applyNumberFormat="1" applyFont="1" applyBorder="1" applyAlignment="1"/>
    <xf numFmtId="164" fontId="4" fillId="0" borderId="34" xfId="0" applyNumberFormat="1" applyFont="1" applyBorder="1" applyAlignment="1">
      <alignment horizontal="center"/>
    </xf>
    <xf numFmtId="164" fontId="4" fillId="0" borderId="35" xfId="0" applyNumberFormat="1" applyFont="1" applyBorder="1" applyAlignment="1">
      <alignment horizontal="center"/>
    </xf>
    <xf numFmtId="0" fontId="4" fillId="3" borderId="36" xfId="0" applyNumberFormat="1" applyFont="1" applyFill="1" applyBorder="1" applyAlignment="1">
      <alignment horizontal="center"/>
    </xf>
    <xf numFmtId="0" fontId="4" fillId="3" borderId="37" xfId="0" applyNumberFormat="1" applyFont="1" applyFill="1" applyBorder="1" applyAlignment="1">
      <alignment horizontal="center"/>
    </xf>
    <xf numFmtId="0" fontId="4" fillId="3" borderId="19" xfId="0" applyNumberFormat="1" applyFont="1" applyFill="1" applyBorder="1" applyAlignment="1">
      <alignment horizontal="center"/>
    </xf>
    <xf numFmtId="0" fontId="4" fillId="3" borderId="38" xfId="0" applyNumberFormat="1" applyFont="1" applyFill="1" applyBorder="1" applyAlignment="1">
      <alignment horizontal="center"/>
    </xf>
    <xf numFmtId="0" fontId="4" fillId="3" borderId="20" xfId="0" applyNumberFormat="1" applyFont="1" applyFill="1" applyBorder="1" applyAlignment="1">
      <alignment horizontal="center"/>
    </xf>
    <xf numFmtId="0" fontId="4" fillId="3" borderId="39" xfId="0" applyNumberFormat="1" applyFont="1" applyFill="1" applyBorder="1" applyAlignment="1">
      <alignment horizontal="center"/>
    </xf>
    <xf numFmtId="44" fontId="9" fillId="0" borderId="6" xfId="1" applyNumberFormat="1" applyFont="1" applyBorder="1" applyAlignment="1"/>
    <xf numFmtId="44" fontId="9" fillId="0" borderId="26" xfId="1" applyNumberFormat="1" applyFont="1" applyBorder="1" applyAlignment="1"/>
    <xf numFmtId="44" fontId="9" fillId="0" borderId="27" xfId="1" applyNumberFormat="1" applyFont="1" applyBorder="1" applyAlignment="1">
      <alignment horizontal="left"/>
    </xf>
    <xf numFmtId="44" fontId="4" fillId="0" borderId="29" xfId="0" applyNumberFormat="1" applyFont="1" applyBorder="1" applyAlignment="1">
      <alignment horizontal="center"/>
    </xf>
    <xf numFmtId="44" fontId="4" fillId="0" borderId="30" xfId="0" applyNumberFormat="1" applyFont="1" applyBorder="1" applyAlignment="1">
      <alignment horizontal="center"/>
    </xf>
    <xf numFmtId="44" fontId="9" fillId="0" borderId="22" xfId="1" applyNumberFormat="1" applyFont="1" applyBorder="1" applyAlignment="1"/>
    <xf numFmtId="44" fontId="11" fillId="0" borderId="40" xfId="1" applyNumberFormat="1" applyFont="1" applyBorder="1" applyAlignment="1">
      <alignment horizontal="left"/>
    </xf>
    <xf numFmtId="44" fontId="4" fillId="0" borderId="26" xfId="0" applyNumberFormat="1" applyFont="1" applyBorder="1" applyAlignment="1">
      <alignment horizontal="center"/>
    </xf>
    <xf numFmtId="44" fontId="4" fillId="0" borderId="27" xfId="0" applyNumberFormat="1" applyFont="1" applyBorder="1" applyAlignment="1">
      <alignment horizontal="center"/>
    </xf>
    <xf numFmtId="44" fontId="4" fillId="0" borderId="10" xfId="0" applyNumberFormat="1" applyFont="1" applyBorder="1" applyAlignment="1">
      <alignment horizontal="center"/>
    </xf>
    <xf numFmtId="0" fontId="4" fillId="3" borderId="41" xfId="0" applyNumberFormat="1" applyFont="1" applyFill="1" applyBorder="1" applyAlignment="1">
      <alignment horizontal="center"/>
    </xf>
    <xf numFmtId="44" fontId="9" fillId="0" borderId="7" xfId="1" applyNumberFormat="1" applyFont="1" applyBorder="1" applyAlignment="1">
      <alignment horizontal="left"/>
    </xf>
    <xf numFmtId="44" fontId="9" fillId="0" borderId="7" xfId="1" applyNumberFormat="1" applyFont="1" applyFill="1" applyBorder="1" applyAlignment="1">
      <alignment horizontal="left"/>
    </xf>
    <xf numFmtId="44" fontId="9" fillId="0" borderId="7" xfId="1" applyNumberFormat="1" applyFont="1" applyBorder="1" applyAlignment="1"/>
    <xf numFmtId="44" fontId="12" fillId="0" borderId="27" xfId="1" applyNumberFormat="1" applyFont="1" applyBorder="1" applyAlignment="1"/>
    <xf numFmtId="44" fontId="5" fillId="0" borderId="29" xfId="0" applyNumberFormat="1" applyFont="1" applyBorder="1" applyAlignment="1">
      <alignment horizontal="center"/>
    </xf>
    <xf numFmtId="44" fontId="5" fillId="0" borderId="30" xfId="0" applyNumberFormat="1" applyFont="1" applyBorder="1" applyAlignment="1">
      <alignment horizontal="center"/>
    </xf>
    <xf numFmtId="44" fontId="9" fillId="0" borderId="40" xfId="1" applyNumberFormat="1" applyFont="1" applyBorder="1" applyAlignment="1">
      <alignment horizontal="left"/>
    </xf>
    <xf numFmtId="0" fontId="4" fillId="3" borderId="44" xfId="0" applyNumberFormat="1" applyFont="1" applyFill="1" applyBorder="1" applyAlignment="1">
      <alignment horizontal="center"/>
    </xf>
    <xf numFmtId="164" fontId="4" fillId="3" borderId="44" xfId="0" applyNumberFormat="1" applyFont="1" applyFill="1" applyBorder="1" applyAlignment="1">
      <alignment horizontal="center"/>
    </xf>
    <xf numFmtId="44" fontId="4" fillId="0" borderId="40" xfId="0" applyNumberFormat="1" applyFont="1" applyBorder="1" applyAlignment="1">
      <alignment horizontal="center"/>
    </xf>
    <xf numFmtId="0" fontId="4" fillId="3" borderId="21" xfId="0" applyNumberFormat="1" applyFont="1" applyFill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10" fillId="0" borderId="7" xfId="1" applyNumberFormat="1" applyFont="1" applyBorder="1" applyAlignment="1"/>
    <xf numFmtId="44" fontId="9" fillId="0" borderId="26" xfId="1" applyNumberFormat="1" applyFont="1" applyFill="1" applyBorder="1" applyAlignment="1"/>
    <xf numFmtId="44" fontId="10" fillId="0" borderId="27" xfId="1" applyNumberFormat="1" applyFont="1" applyBorder="1" applyAlignment="1"/>
    <xf numFmtId="44" fontId="15" fillId="0" borderId="30" xfId="1" applyNumberFormat="1" applyFont="1" applyBorder="1" applyAlignment="1"/>
    <xf numFmtId="44" fontId="10" fillId="0" borderId="40" xfId="1" applyNumberFormat="1" applyFont="1" applyBorder="1" applyAlignment="1"/>
    <xf numFmtId="44" fontId="9" fillId="0" borderId="27" xfId="1" applyNumberFormat="1" applyFont="1" applyBorder="1" applyAlignment="1"/>
    <xf numFmtId="44" fontId="14" fillId="0" borderId="10" xfId="0" applyNumberFormat="1" applyFont="1" applyBorder="1" applyAlignment="1"/>
    <xf numFmtId="44" fontId="9" fillId="0" borderId="40" xfId="1" applyNumberFormat="1" applyFont="1" applyBorder="1" applyAlignment="1"/>
    <xf numFmtId="0" fontId="4" fillId="3" borderId="45" xfId="0" applyNumberFormat="1" applyFont="1" applyFill="1" applyBorder="1" applyAlignment="1">
      <alignment horizontal="center"/>
    </xf>
    <xf numFmtId="44" fontId="9" fillId="0" borderId="6" xfId="1" applyNumberFormat="1" applyFont="1" applyBorder="1" applyAlignment="1">
      <alignment horizontal="left"/>
    </xf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5" fillId="0" borderId="10" xfId="0" applyNumberFormat="1" applyFont="1" applyBorder="1" applyAlignment="1"/>
    <xf numFmtId="0" fontId="4" fillId="3" borderId="43" xfId="0" applyNumberFormat="1" applyFont="1" applyFill="1" applyBorder="1" applyAlignment="1">
      <alignment horizontal="center"/>
    </xf>
    <xf numFmtId="0" fontId="9" fillId="0" borderId="7" xfId="1" applyFont="1" applyBorder="1" applyAlignment="1"/>
    <xf numFmtId="44" fontId="10" fillId="0" borderId="26" xfId="1" applyNumberFormat="1" applyFont="1" applyBorder="1" applyAlignment="1"/>
    <xf numFmtId="0" fontId="9" fillId="0" borderId="27" xfId="1" applyFont="1" applyBorder="1" applyAlignment="1"/>
    <xf numFmtId="0" fontId="9" fillId="0" borderId="40" xfId="1" applyFont="1" applyBorder="1" applyAlignment="1"/>
    <xf numFmtId="0" fontId="4" fillId="3" borderId="42" xfId="0" applyNumberFormat="1" applyFont="1" applyFill="1" applyBorder="1" applyAlignment="1">
      <alignment horizontal="center"/>
    </xf>
    <xf numFmtId="44" fontId="10" fillId="0" borderId="46" xfId="1" applyNumberFormat="1" applyFont="1" applyBorder="1" applyAlignment="1"/>
    <xf numFmtId="44" fontId="3" fillId="0" borderId="0" xfId="0" applyNumberFormat="1" applyFont="1" applyBorder="1" applyAlignment="1"/>
    <xf numFmtId="44" fontId="0" fillId="0" borderId="0" xfId="0" applyNumberFormat="1"/>
    <xf numFmtId="44" fontId="0" fillId="0" borderId="0" xfId="0" applyNumberFormat="1" applyFont="1" applyBorder="1"/>
    <xf numFmtId="44" fontId="3" fillId="0" borderId="0" xfId="0" applyNumberFormat="1" applyFont="1" applyAlignment="1">
      <alignment horizontal="center"/>
    </xf>
    <xf numFmtId="44" fontId="3" fillId="0" borderId="0" xfId="0" applyNumberFormat="1" applyFont="1" applyAlignment="1"/>
    <xf numFmtId="44" fontId="0" fillId="0" borderId="0" xfId="0" applyNumberFormat="1" applyBorder="1"/>
    <xf numFmtId="44" fontId="0" fillId="0" borderId="9" xfId="0" applyNumberFormat="1" applyBorder="1"/>
    <xf numFmtId="44" fontId="0" fillId="0" borderId="8" xfId="0" applyNumberFormat="1" applyBorder="1"/>
    <xf numFmtId="44" fontId="0" fillId="0" borderId="9" xfId="0" applyNumberFormat="1" applyFont="1" applyBorder="1"/>
    <xf numFmtId="44" fontId="0" fillId="0" borderId="11" xfId="0" applyNumberFormat="1" applyBorder="1"/>
    <xf numFmtId="44" fontId="3" fillId="0" borderId="0" xfId="0" applyNumberFormat="1" applyFont="1"/>
    <xf numFmtId="0" fontId="3" fillId="0" borderId="0" xfId="0" applyFont="1"/>
    <xf numFmtId="164" fontId="6" fillId="0" borderId="29" xfId="0" applyNumberFormat="1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164" fontId="13" fillId="0" borderId="29" xfId="0" applyNumberFormat="1" applyFont="1" applyBorder="1" applyAlignment="1">
      <alignment horizontal="center"/>
    </xf>
    <xf numFmtId="164" fontId="13" fillId="0" borderId="30" xfId="0" applyNumberFormat="1" applyFont="1" applyBorder="1" applyAlignment="1">
      <alignment horizontal="center"/>
    </xf>
    <xf numFmtId="44" fontId="13" fillId="0" borderId="29" xfId="0" applyNumberFormat="1" applyFont="1" applyBorder="1" applyAlignment="1">
      <alignment horizontal="center"/>
    </xf>
    <xf numFmtId="44" fontId="13" fillId="0" borderId="30" xfId="0" applyNumberFormat="1" applyFont="1" applyBorder="1" applyAlignment="1">
      <alignment horizontal="center"/>
    </xf>
    <xf numFmtId="164" fontId="6" fillId="0" borderId="31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164" fontId="13" fillId="0" borderId="42" xfId="0" applyNumberFormat="1" applyFont="1" applyBorder="1" applyAlignment="1">
      <alignment horizontal="center"/>
    </xf>
    <xf numFmtId="164" fontId="13" fillId="0" borderId="43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26" xfId="0" applyNumberFormat="1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164" fontId="4" fillId="2" borderId="27" xfId="0" applyNumberFormat="1" applyFont="1" applyFill="1" applyBorder="1" applyAlignment="1">
      <alignment horizontal="center"/>
    </xf>
    <xf numFmtId="44" fontId="3" fillId="0" borderId="0" xfId="0" applyNumberFormat="1" applyFont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16" fillId="0" borderId="0" xfId="0" applyNumberFormat="1" applyFont="1" applyBorder="1" applyAlignment="1">
      <alignment horizontal="center"/>
    </xf>
    <xf numFmtId="44" fontId="17" fillId="0" borderId="29" xfId="0" applyNumberFormat="1" applyFont="1" applyBorder="1" applyAlignment="1">
      <alignment horizontal="center"/>
    </xf>
    <xf numFmtId="44" fontId="17" fillId="0" borderId="30" xfId="0" applyNumberFormat="1" applyFont="1" applyBorder="1" applyAlignment="1">
      <alignment horizontal="center"/>
    </xf>
    <xf numFmtId="44" fontId="16" fillId="0" borderId="25" xfId="0" applyNumberFormat="1" applyFont="1" applyBorder="1" applyAlignment="1">
      <alignment horizontal="center"/>
    </xf>
    <xf numFmtId="44" fontId="16" fillId="0" borderId="30" xfId="0" applyNumberFormat="1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0" borderId="0" xfId="0" applyFont="1" applyAlignment="1">
      <alignment horizontal="center"/>
    </xf>
    <xf numFmtId="44" fontId="16" fillId="0" borderId="28" xfId="0" applyNumberFormat="1" applyFont="1" applyBorder="1" applyAlignment="1">
      <alignment horizontal="center"/>
    </xf>
    <xf numFmtId="44" fontId="16" fillId="0" borderId="9" xfId="0" applyNumberFormat="1" applyFont="1" applyBorder="1" applyAlignment="1">
      <alignment horizontal="center"/>
    </xf>
    <xf numFmtId="44" fontId="16" fillId="0" borderId="25" xfId="0" quotePrefix="1" applyNumberFormat="1" applyFont="1" applyBorder="1" applyAlignment="1">
      <alignment horizontal="center"/>
    </xf>
    <xf numFmtId="44" fontId="16" fillId="0" borderId="35" xfId="0" applyNumberFormat="1" applyFont="1" applyBorder="1" applyAlignment="1">
      <alignment horizontal="center"/>
    </xf>
    <xf numFmtId="44" fontId="16" fillId="0" borderId="24" xfId="0" applyNumberFormat="1" applyFont="1" applyBorder="1" applyAlignment="1">
      <alignment horizontal="center"/>
    </xf>
    <xf numFmtId="44" fontId="16" fillId="0" borderId="27" xfId="0" applyNumberFormat="1" applyFont="1" applyBorder="1" applyAlignment="1">
      <alignment horizontal="center"/>
    </xf>
    <xf numFmtId="44" fontId="19" fillId="0" borderId="48" xfId="0" applyNumberFormat="1" applyFont="1" applyBorder="1" applyAlignment="1">
      <alignment horizontal="center"/>
    </xf>
    <xf numFmtId="44" fontId="19" fillId="0" borderId="49" xfId="0" applyNumberFormat="1" applyFont="1" applyBorder="1" applyAlignment="1">
      <alignment horizontal="center"/>
    </xf>
    <xf numFmtId="44" fontId="19" fillId="0" borderId="43" xfId="0" applyNumberFormat="1" applyFont="1" applyBorder="1" applyAlignment="1">
      <alignment horizontal="center"/>
    </xf>
    <xf numFmtId="44" fontId="19" fillId="0" borderId="29" xfId="0" applyNumberFormat="1" applyFont="1" applyBorder="1" applyAlignment="1">
      <alignment horizontal="center"/>
    </xf>
    <xf numFmtId="44" fontId="19" fillId="0" borderId="25" xfId="0" applyNumberFormat="1" applyFont="1" applyBorder="1" applyAlignment="1">
      <alignment horizontal="center"/>
    </xf>
    <xf numFmtId="44" fontId="7" fillId="0" borderId="42" xfId="0" applyNumberFormat="1" applyFont="1" applyBorder="1" applyAlignment="1">
      <alignment horizontal="center"/>
    </xf>
    <xf numFmtId="44" fontId="7" fillId="0" borderId="49" xfId="0" applyNumberFormat="1" applyFont="1" applyBorder="1" applyAlignment="1">
      <alignment horizontal="center"/>
    </xf>
    <xf numFmtId="44" fontId="7" fillId="0" borderId="43" xfId="0" applyNumberFormat="1" applyFont="1" applyBorder="1" applyAlignment="1">
      <alignment horizontal="center"/>
    </xf>
    <xf numFmtId="44" fontId="0" fillId="0" borderId="8" xfId="0" applyNumberFormat="1" applyBorder="1"/>
    <xf numFmtId="44" fontId="0" fillId="0" borderId="0" xfId="0" applyNumberFormat="1" applyBorder="1"/>
    <xf numFmtId="44" fontId="0" fillId="0" borderId="9" xfId="0" applyNumberFormat="1" applyBorder="1"/>
    <xf numFmtId="44" fontId="7" fillId="0" borderId="48" xfId="0" applyNumberFormat="1" applyFont="1" applyBorder="1" applyAlignment="1">
      <alignment horizontal="center"/>
    </xf>
    <xf numFmtId="44" fontId="0" fillId="0" borderId="26" xfId="0" applyNumberFormat="1" applyFont="1" applyBorder="1" applyAlignment="1">
      <alignment horizontal="center"/>
    </xf>
    <xf numFmtId="44" fontId="0" fillId="0" borderId="24" xfId="0" applyNumberFormat="1" applyFont="1" applyBorder="1" applyAlignment="1">
      <alignment horizontal="center"/>
    </xf>
    <xf numFmtId="44" fontId="18" fillId="0" borderId="24" xfId="0" applyNumberFormat="1" applyFont="1" applyBorder="1" applyAlignment="1">
      <alignment horizontal="center"/>
    </xf>
    <xf numFmtId="44" fontId="18" fillId="0" borderId="27" xfId="0" applyNumberFormat="1" applyFont="1" applyBorder="1" applyAlignment="1">
      <alignment horizontal="center"/>
    </xf>
    <xf numFmtId="44" fontId="0" fillId="0" borderId="6" xfId="0" applyNumberFormat="1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44" fontId="18" fillId="0" borderId="1" xfId="0" applyNumberFormat="1" applyFont="1" applyBorder="1" applyAlignment="1">
      <alignment horizontal="center"/>
    </xf>
    <xf numFmtId="44" fontId="18" fillId="0" borderId="7" xfId="0" applyNumberFormat="1" applyFont="1" applyBorder="1" applyAlignment="1">
      <alignment horizontal="center"/>
    </xf>
    <xf numFmtId="44" fontId="7" fillId="0" borderId="3" xfId="0" applyNumberFormat="1" applyFont="1" applyBorder="1" applyAlignment="1">
      <alignment horizontal="center"/>
    </xf>
    <xf numFmtId="44" fontId="7" fillId="0" borderId="4" xfId="0" applyNumberFormat="1" applyFont="1" applyBorder="1" applyAlignment="1">
      <alignment horizontal="center"/>
    </xf>
    <xf numFmtId="44" fontId="18" fillId="0" borderId="4" xfId="0" applyNumberFormat="1" applyFont="1" applyBorder="1" applyAlignment="1">
      <alignment horizontal="center"/>
    </xf>
    <xf numFmtId="44" fontId="18" fillId="0" borderId="5" xfId="0" applyNumberFormat="1" applyFont="1" applyBorder="1" applyAlignment="1">
      <alignment horizontal="center"/>
    </xf>
    <xf numFmtId="44" fontId="7" fillId="0" borderId="29" xfId="0" applyNumberFormat="1" applyFont="1" applyBorder="1" applyAlignment="1">
      <alignment horizontal="center"/>
    </xf>
    <xf numFmtId="44" fontId="7" fillId="0" borderId="25" xfId="0" applyNumberFormat="1" applyFont="1" applyBorder="1" applyAlignment="1">
      <alignment horizontal="center"/>
    </xf>
    <xf numFmtId="44" fontId="0" fillId="0" borderId="46" xfId="0" applyNumberFormat="1" applyFont="1" applyBorder="1" applyAlignment="1">
      <alignment horizontal="center"/>
    </xf>
    <xf numFmtId="44" fontId="0" fillId="0" borderId="17" xfId="0" applyNumberFormat="1" applyFont="1" applyBorder="1" applyAlignment="1">
      <alignment horizontal="center"/>
    </xf>
    <xf numFmtId="44" fontId="18" fillId="0" borderId="17" xfId="0" applyNumberFormat="1" applyFont="1" applyBorder="1" applyAlignment="1">
      <alignment horizontal="center"/>
    </xf>
    <xf numFmtId="44" fontId="18" fillId="0" borderId="18" xfId="0" applyNumberFormat="1" applyFont="1" applyBorder="1" applyAlignment="1">
      <alignment horizontal="center"/>
    </xf>
    <xf numFmtId="44" fontId="0" fillId="0" borderId="8" xfId="0" applyNumberFormat="1" applyFont="1" applyBorder="1" applyAlignment="1">
      <alignment horizontal="center"/>
    </xf>
    <xf numFmtId="44" fontId="0" fillId="0" borderId="0" xfId="0" applyNumberFormat="1" applyFont="1" applyBorder="1" applyAlignment="1">
      <alignment horizontal="center"/>
    </xf>
    <xf numFmtId="44" fontId="7" fillId="0" borderId="6" xfId="0" applyNumberFormat="1" applyFont="1" applyBorder="1" applyAlignment="1">
      <alignment horizontal="center"/>
    </xf>
    <xf numFmtId="44" fontId="7" fillId="0" borderId="1" xfId="0" applyNumberFormat="1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23" xfId="0" applyFont="1" applyBorder="1"/>
    <xf numFmtId="0" fontId="3" fillId="0" borderId="40" xfId="0" applyFont="1" applyBorder="1"/>
    <xf numFmtId="0" fontId="3" fillId="0" borderId="4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3" fillId="0" borderId="51" xfId="0" applyFont="1" applyBorder="1"/>
    <xf numFmtId="0" fontId="3" fillId="0" borderId="52" xfId="0" applyFont="1" applyBorder="1"/>
    <xf numFmtId="44" fontId="3" fillId="0" borderId="51" xfId="0" applyNumberFormat="1" applyFont="1" applyBorder="1" applyAlignment="1">
      <alignment horizontal="center"/>
    </xf>
    <xf numFmtId="0" fontId="3" fillId="0" borderId="53" xfId="0" applyFont="1" applyBorder="1"/>
    <xf numFmtId="0" fontId="3" fillId="0" borderId="1" xfId="0" applyFont="1" applyBorder="1"/>
    <xf numFmtId="44" fontId="3" fillId="0" borderId="23" xfId="0" applyNumberFormat="1" applyFont="1" applyBorder="1" applyAlignment="1">
      <alignment horizontal="center"/>
    </xf>
    <xf numFmtId="44" fontId="17" fillId="0" borderId="10" xfId="0" applyNumberFormat="1" applyFont="1" applyBorder="1" applyAlignment="1">
      <alignment horizontal="center"/>
    </xf>
    <xf numFmtId="44" fontId="17" fillId="0" borderId="11" xfId="0" applyNumberFormat="1" applyFont="1" applyBorder="1" applyAlignment="1">
      <alignment horizontal="center"/>
    </xf>
    <xf numFmtId="44" fontId="17" fillId="0" borderId="28" xfId="0" applyNumberFormat="1" applyFont="1" applyBorder="1" applyAlignment="1">
      <alignment horizontal="center"/>
    </xf>
    <xf numFmtId="44" fontId="17" fillId="0" borderId="35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44" fontId="3" fillId="0" borderId="7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44" fontId="2" fillId="0" borderId="26" xfId="0" applyNumberFormat="1" applyFont="1" applyBorder="1"/>
    <xf numFmtId="44" fontId="2" fillId="0" borderId="54" xfId="0" applyNumberFormat="1" applyFont="1" applyBorder="1"/>
    <xf numFmtId="0" fontId="3" fillId="0" borderId="7" xfId="0" applyFont="1" applyBorder="1"/>
    <xf numFmtId="0" fontId="2" fillId="0" borderId="54" xfId="0" applyFont="1" applyBorder="1"/>
    <xf numFmtId="44" fontId="3" fillId="0" borderId="40" xfId="0" applyNumberFormat="1" applyFont="1" applyBorder="1" applyAlignment="1">
      <alignment horizontal="center"/>
    </xf>
    <xf numFmtId="44" fontId="2" fillId="0" borderId="24" xfId="0" applyNumberFormat="1" applyFont="1" applyBorder="1"/>
  </cellXfs>
  <cellStyles count="29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Moneda 2" xfId="2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52"/>
  <sheetViews>
    <sheetView tabSelected="1" zoomScale="184" zoomScaleNormal="125" zoomScalePageLayoutView="125" workbookViewId="0">
      <selection activeCell="F49" sqref="F49"/>
    </sheetView>
  </sheetViews>
  <sheetFormatPr baseColWidth="10" defaultColWidth="10.875" defaultRowHeight="11.25" x14ac:dyDescent="0.2"/>
  <cols>
    <col min="1" max="1" width="2.125" style="12" bestFit="1" customWidth="1"/>
    <col min="2" max="3" width="9.375" style="6" bestFit="1" customWidth="1"/>
    <col min="4" max="5" width="2.125" style="12" bestFit="1" customWidth="1"/>
    <col min="6" max="6" width="9.375" style="6" bestFit="1" customWidth="1"/>
    <col min="7" max="7" width="8.625" style="6" bestFit="1" customWidth="1"/>
    <col min="8" max="9" width="2.125" style="12" bestFit="1" customWidth="1"/>
    <col min="10" max="10" width="8.625" style="6" bestFit="1" customWidth="1"/>
    <col min="11" max="11" width="7.5" style="6" bestFit="1" customWidth="1"/>
    <col min="12" max="12" width="2.125" style="12" bestFit="1" customWidth="1"/>
    <col min="13" max="13" width="2.375" style="12" bestFit="1" customWidth="1"/>
    <col min="14" max="14" width="8.875" style="6" bestFit="1" customWidth="1"/>
    <col min="15" max="15" width="8" style="6" bestFit="1" customWidth="1"/>
    <col min="16" max="17" width="2.125" style="12" bestFit="1" customWidth="1"/>
    <col min="18" max="18" width="8.625" style="6" bestFit="1" customWidth="1"/>
    <col min="19" max="19" width="11.5" style="6" bestFit="1" customWidth="1"/>
    <col min="20" max="21" width="2.125" style="12" bestFit="1" customWidth="1"/>
    <col min="22" max="22" width="9.375" style="6" bestFit="1" customWidth="1"/>
    <col min="23" max="23" width="8.625" style="6" bestFit="1" customWidth="1"/>
    <col min="24" max="25" width="2.125" style="12" bestFit="1" customWidth="1"/>
    <col min="26" max="26" width="8.625" style="6" bestFit="1" customWidth="1"/>
    <col min="27" max="27" width="7.875" style="6" bestFit="1" customWidth="1"/>
    <col min="28" max="29" width="2.125" style="12" bestFit="1" customWidth="1"/>
    <col min="30" max="30" width="8.625" style="6" bestFit="1" customWidth="1"/>
    <col min="31" max="31" width="9.375" style="6" bestFit="1" customWidth="1"/>
    <col min="32" max="33" width="2.125" style="12" bestFit="1" customWidth="1"/>
    <col min="34" max="34" width="7.875" style="6" bestFit="1" customWidth="1"/>
    <col min="35" max="35" width="8.625" style="6" bestFit="1" customWidth="1"/>
    <col min="36" max="37" width="2.125" style="12" bestFit="1" customWidth="1"/>
    <col min="38" max="38" width="9.375" style="6" bestFit="1" customWidth="1"/>
    <col min="39" max="39" width="8.625" style="6" bestFit="1" customWidth="1"/>
    <col min="40" max="41" width="2.125" style="12" bestFit="1" customWidth="1"/>
    <col min="42" max="43" width="8.625" style="6" bestFit="1" customWidth="1"/>
    <col min="44" max="45" width="2.125" style="12" bestFit="1" customWidth="1"/>
    <col min="46" max="47" width="9.375" style="6" bestFit="1" customWidth="1"/>
    <col min="48" max="49" width="2.125" style="12" bestFit="1" customWidth="1"/>
    <col min="50" max="50" width="8.625" style="6" bestFit="1" customWidth="1"/>
    <col min="51" max="51" width="10.875" style="6"/>
    <col min="52" max="53" width="2.125" style="12" bestFit="1" customWidth="1"/>
    <col min="54" max="54" width="8.625" style="6" bestFit="1" customWidth="1"/>
    <col min="55" max="55" width="7.875" style="6" bestFit="1" customWidth="1"/>
    <col min="56" max="56" width="2.125" style="12" bestFit="1" customWidth="1"/>
    <col min="57" max="16384" width="10.875" style="6"/>
  </cols>
  <sheetData>
    <row r="1" spans="1:94" ht="16.5" thickBot="1" x14ac:dyDescent="0.3">
      <c r="A1" s="93" t="s">
        <v>71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5"/>
      <c r="BO1" s="7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</row>
    <row r="2" spans="1:94" ht="16.5" thickBot="1" x14ac:dyDescent="0.3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8"/>
    </row>
    <row r="3" spans="1:94" ht="16.5" thickBot="1" x14ac:dyDescent="0.3">
      <c r="A3" s="93" t="s">
        <v>72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5"/>
    </row>
    <row r="4" spans="1:94" ht="16.5" thickBot="1" x14ac:dyDescent="0.3">
      <c r="A4" s="93" t="s">
        <v>73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5"/>
    </row>
    <row r="5" spans="1:94" ht="12" thickBot="1" x14ac:dyDescent="0.25">
      <c r="A5" s="9"/>
      <c r="B5" s="8"/>
      <c r="C5" s="8"/>
      <c r="D5" s="15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10"/>
    </row>
    <row r="6" spans="1:94" ht="12" thickBot="1" x14ac:dyDescent="0.25">
      <c r="A6" s="14"/>
      <c r="B6" s="102" t="s">
        <v>1</v>
      </c>
      <c r="C6" s="103"/>
      <c r="D6" s="15"/>
      <c r="E6" s="15"/>
      <c r="F6" s="102" t="s">
        <v>3</v>
      </c>
      <c r="G6" s="103"/>
      <c r="H6" s="15"/>
      <c r="I6" s="15"/>
      <c r="J6" s="102" t="s">
        <v>4</v>
      </c>
      <c r="K6" s="103"/>
      <c r="L6" s="15"/>
      <c r="M6" s="15"/>
      <c r="N6" s="102" t="s">
        <v>38</v>
      </c>
      <c r="O6" s="103"/>
      <c r="P6" s="15"/>
      <c r="Q6" s="15"/>
      <c r="R6" s="102" t="s">
        <v>50</v>
      </c>
      <c r="S6" s="103"/>
      <c r="T6" s="15"/>
      <c r="U6" s="15"/>
      <c r="V6" s="102" t="s">
        <v>5</v>
      </c>
      <c r="W6" s="103"/>
      <c r="X6" s="15"/>
      <c r="Y6" s="15"/>
      <c r="Z6" s="102" t="s">
        <v>6</v>
      </c>
      <c r="AA6" s="103"/>
      <c r="AB6" s="15"/>
      <c r="AC6" s="15"/>
      <c r="AD6" s="102" t="s">
        <v>31</v>
      </c>
      <c r="AE6" s="103"/>
      <c r="AF6" s="15"/>
      <c r="AG6" s="15"/>
      <c r="AH6" s="102" t="s">
        <v>51</v>
      </c>
      <c r="AI6" s="103"/>
      <c r="AJ6" s="15"/>
      <c r="AK6" s="15"/>
      <c r="AL6" s="102" t="s">
        <v>7</v>
      </c>
      <c r="AM6" s="103"/>
      <c r="AN6" s="15"/>
      <c r="AO6" s="15"/>
      <c r="AP6" s="104" t="s">
        <v>52</v>
      </c>
      <c r="AQ6" s="105"/>
      <c r="AR6" s="15"/>
      <c r="AS6" s="15"/>
      <c r="AT6" s="102" t="s">
        <v>23</v>
      </c>
      <c r="AU6" s="103"/>
      <c r="AV6" s="15"/>
      <c r="AW6" s="15"/>
      <c r="AX6" s="102" t="s">
        <v>27</v>
      </c>
      <c r="AY6" s="103"/>
      <c r="AZ6" s="15"/>
      <c r="BA6" s="15"/>
      <c r="BB6" s="102" t="s">
        <v>25</v>
      </c>
      <c r="BC6" s="103"/>
      <c r="BD6" s="16"/>
    </row>
    <row r="7" spans="1:94" ht="12" thickBot="1" x14ac:dyDescent="0.25">
      <c r="A7" s="14"/>
      <c r="B7" s="27">
        <v>63000</v>
      </c>
      <c r="C7" s="28"/>
      <c r="D7" s="15"/>
      <c r="E7" s="15"/>
      <c r="F7" s="30"/>
      <c r="G7" s="31"/>
      <c r="H7" s="15"/>
      <c r="I7" s="34"/>
      <c r="J7" s="43">
        <v>56000</v>
      </c>
      <c r="K7" s="44">
        <v>2633.5</v>
      </c>
      <c r="L7" s="36">
        <v>8</v>
      </c>
      <c r="M7" s="15"/>
      <c r="N7" s="27"/>
      <c r="O7" s="28">
        <v>4000</v>
      </c>
      <c r="P7" s="15"/>
      <c r="Q7" s="15"/>
      <c r="R7" s="27">
        <v>23400</v>
      </c>
      <c r="S7" s="28"/>
      <c r="T7" s="15"/>
      <c r="U7" s="15"/>
      <c r="V7" s="27">
        <v>229000</v>
      </c>
      <c r="W7" s="28"/>
      <c r="X7" s="15"/>
      <c r="Y7" s="34">
        <v>1</v>
      </c>
      <c r="Z7" s="43">
        <v>1767.6</v>
      </c>
      <c r="AA7" s="58"/>
      <c r="AB7" s="15"/>
      <c r="AC7" s="15"/>
      <c r="AD7" s="27">
        <v>60000</v>
      </c>
      <c r="AE7" s="28"/>
      <c r="AF7" s="15"/>
      <c r="AG7" s="15"/>
      <c r="AH7" s="27">
        <v>9000</v>
      </c>
      <c r="AI7" s="28"/>
      <c r="AJ7" s="15"/>
      <c r="AK7" s="15"/>
      <c r="AL7" s="27">
        <v>321000</v>
      </c>
      <c r="AM7" s="28"/>
      <c r="AN7" s="15"/>
      <c r="AO7" s="15"/>
      <c r="AP7" s="27">
        <v>82200</v>
      </c>
      <c r="AQ7" s="28"/>
      <c r="AR7" s="15"/>
      <c r="AS7" s="15"/>
      <c r="AT7" s="27">
        <v>259500</v>
      </c>
      <c r="AU7" s="28"/>
      <c r="AV7" s="15"/>
      <c r="AW7" s="59">
        <v>13</v>
      </c>
      <c r="AX7" s="27">
        <v>69300</v>
      </c>
      <c r="AY7" s="28"/>
      <c r="AZ7" s="15"/>
      <c r="BA7" s="15"/>
      <c r="BB7" s="27">
        <v>26000</v>
      </c>
      <c r="BC7" s="28"/>
      <c r="BD7" s="16"/>
    </row>
    <row r="8" spans="1:94" ht="12" thickBot="1" x14ac:dyDescent="0.25">
      <c r="A8" s="14"/>
      <c r="B8" s="22">
        <v>63000</v>
      </c>
      <c r="C8" s="29"/>
      <c r="D8" s="15"/>
      <c r="E8" s="15"/>
      <c r="F8" s="8"/>
      <c r="G8" s="8"/>
      <c r="H8" s="15"/>
      <c r="I8" s="35">
        <v>15</v>
      </c>
      <c r="J8" s="39">
        <v>6537.75</v>
      </c>
      <c r="K8" s="40">
        <v>1725</v>
      </c>
      <c r="L8" s="37">
        <v>22</v>
      </c>
      <c r="M8" s="15"/>
      <c r="N8" s="47"/>
      <c r="O8" s="24">
        <v>4000</v>
      </c>
      <c r="P8" s="15"/>
      <c r="Q8" s="15"/>
      <c r="R8" s="24">
        <v>23400</v>
      </c>
      <c r="S8" s="5"/>
      <c r="T8" s="15"/>
      <c r="U8" s="15"/>
      <c r="V8" s="24">
        <v>229000</v>
      </c>
      <c r="W8" s="5"/>
      <c r="X8" s="15"/>
      <c r="Y8" s="48">
        <v>3</v>
      </c>
      <c r="Z8" s="38">
        <v>2304</v>
      </c>
      <c r="AA8" s="3"/>
      <c r="AB8" s="15"/>
      <c r="AC8" s="15"/>
      <c r="AD8" s="24">
        <v>60000</v>
      </c>
      <c r="AE8" s="5"/>
      <c r="AF8" s="15"/>
      <c r="AG8" s="15"/>
      <c r="AH8" s="24">
        <v>9000</v>
      </c>
      <c r="AI8" s="5"/>
      <c r="AJ8" s="15"/>
      <c r="AK8" s="15"/>
      <c r="AL8" s="24">
        <v>321000</v>
      </c>
      <c r="AM8" s="5"/>
      <c r="AN8" s="15"/>
      <c r="AO8" s="15"/>
      <c r="AP8" s="24">
        <v>82200</v>
      </c>
      <c r="AQ8" s="5"/>
      <c r="AR8" s="15"/>
      <c r="AS8" s="15"/>
      <c r="AT8" s="24">
        <v>259500</v>
      </c>
      <c r="AU8" s="5"/>
      <c r="AV8" s="15"/>
      <c r="AW8" s="15"/>
      <c r="AX8" s="24">
        <v>69300</v>
      </c>
      <c r="AY8" s="5"/>
      <c r="AZ8" s="15"/>
      <c r="BA8" s="15"/>
      <c r="BB8" s="24">
        <v>26000</v>
      </c>
      <c r="BC8" s="5"/>
      <c r="BD8" s="16"/>
    </row>
    <row r="9" spans="1:94" ht="12" thickBot="1" x14ac:dyDescent="0.25">
      <c r="A9" s="14"/>
      <c r="B9" s="8"/>
      <c r="C9" s="8"/>
      <c r="D9" s="15"/>
      <c r="E9" s="15"/>
      <c r="F9" s="8"/>
      <c r="G9" s="8"/>
      <c r="H9" s="15"/>
      <c r="I9" s="15"/>
      <c r="J9" s="41">
        <f>SUM(J7:J8)</f>
        <v>62537.75</v>
      </c>
      <c r="K9" s="42">
        <f>SUM(K7:K8)</f>
        <v>4358.5</v>
      </c>
      <c r="L9" s="15"/>
      <c r="M9" s="15"/>
      <c r="N9" s="19"/>
      <c r="O9" s="19"/>
      <c r="P9" s="15"/>
      <c r="Q9" s="15"/>
      <c r="R9" s="111"/>
      <c r="S9" s="111"/>
      <c r="T9" s="15"/>
      <c r="U9" s="15"/>
      <c r="V9" s="111"/>
      <c r="W9" s="111"/>
      <c r="X9" s="15"/>
      <c r="Y9" s="48">
        <v>5</v>
      </c>
      <c r="Z9" s="38">
        <v>603</v>
      </c>
      <c r="AA9" s="3"/>
      <c r="AB9" s="15"/>
      <c r="AC9" s="15"/>
      <c r="AD9" s="19"/>
      <c r="AE9" s="19"/>
      <c r="AF9" s="15"/>
      <c r="AG9" s="15"/>
      <c r="AH9" s="20"/>
      <c r="AI9" s="20"/>
      <c r="AJ9" s="15"/>
      <c r="AK9" s="15"/>
      <c r="AL9" s="20"/>
      <c r="AM9" s="20"/>
      <c r="AN9" s="15"/>
      <c r="AO9" s="15"/>
      <c r="AP9" s="20"/>
      <c r="AQ9" s="20"/>
      <c r="AR9" s="15"/>
      <c r="AS9" s="15"/>
      <c r="AT9" s="19"/>
      <c r="AU9" s="19"/>
      <c r="AV9" s="15"/>
      <c r="AW9" s="15"/>
      <c r="AX9" s="20"/>
      <c r="AY9" s="20"/>
      <c r="AZ9" s="15"/>
      <c r="BA9" s="15"/>
      <c r="BB9" s="19"/>
      <c r="BC9" s="19"/>
      <c r="BD9" s="16"/>
    </row>
    <row r="10" spans="1:94" ht="12" thickBot="1" x14ac:dyDescent="0.25">
      <c r="A10" s="14"/>
      <c r="B10" s="109" t="s">
        <v>2</v>
      </c>
      <c r="C10" s="110"/>
      <c r="D10" s="15"/>
      <c r="E10" s="15"/>
      <c r="F10" s="8"/>
      <c r="G10" s="8"/>
      <c r="H10" s="15"/>
      <c r="I10" s="15"/>
      <c r="J10" s="23">
        <f>J9-K9</f>
        <v>58179.25</v>
      </c>
      <c r="K10" s="29"/>
      <c r="L10" s="15"/>
      <c r="M10" s="15"/>
      <c r="N10" s="8"/>
      <c r="O10" s="8"/>
      <c r="P10" s="15"/>
      <c r="Q10" s="15"/>
      <c r="R10" s="8"/>
      <c r="S10" s="8"/>
      <c r="T10" s="15"/>
      <c r="U10" s="15"/>
      <c r="V10" s="102" t="s">
        <v>18</v>
      </c>
      <c r="W10" s="103"/>
      <c r="X10" s="15"/>
      <c r="Y10" s="48">
        <v>6</v>
      </c>
      <c r="Z10" s="38">
        <v>1546.5</v>
      </c>
      <c r="AA10" s="3"/>
      <c r="AB10" s="15"/>
      <c r="AC10" s="15"/>
      <c r="AD10" s="109" t="s">
        <v>32</v>
      </c>
      <c r="AE10" s="110"/>
      <c r="AF10" s="15"/>
      <c r="AG10" s="15"/>
      <c r="AH10" s="8"/>
      <c r="AI10" s="8"/>
      <c r="AJ10" s="15"/>
      <c r="AK10" s="15"/>
      <c r="AL10" s="109" t="s">
        <v>21</v>
      </c>
      <c r="AM10" s="110"/>
      <c r="AN10" s="15"/>
      <c r="AO10" s="15"/>
      <c r="AP10" s="109" t="s">
        <v>22</v>
      </c>
      <c r="AQ10" s="110"/>
      <c r="AR10" s="15"/>
      <c r="AS10" s="15"/>
      <c r="AT10" s="109" t="s">
        <v>24</v>
      </c>
      <c r="AU10" s="110"/>
      <c r="AV10" s="15"/>
      <c r="AW10" s="15"/>
      <c r="AX10" s="8"/>
      <c r="AY10" s="8"/>
      <c r="AZ10" s="15"/>
      <c r="BA10" s="15"/>
      <c r="BB10" s="109" t="s">
        <v>26</v>
      </c>
      <c r="BC10" s="110"/>
      <c r="BD10" s="16"/>
    </row>
    <row r="11" spans="1:94" ht="12" thickBot="1" x14ac:dyDescent="0.25">
      <c r="A11" s="32"/>
      <c r="B11" s="43">
        <v>243500</v>
      </c>
      <c r="C11" s="55">
        <v>13551.6</v>
      </c>
      <c r="D11" s="32">
        <v>1</v>
      </c>
      <c r="E11" s="15"/>
      <c r="F11" s="8"/>
      <c r="G11" s="8"/>
      <c r="H11" s="15"/>
      <c r="I11" s="15"/>
      <c r="J11" s="8"/>
      <c r="K11" s="8"/>
      <c r="L11" s="15"/>
      <c r="M11" s="15"/>
      <c r="N11" s="8"/>
      <c r="O11" s="8"/>
      <c r="P11" s="15"/>
      <c r="Q11" s="15"/>
      <c r="R11" s="8"/>
      <c r="S11" s="8"/>
      <c r="T11" s="15"/>
      <c r="U11" s="15"/>
      <c r="V11" s="30"/>
      <c r="W11" s="31"/>
      <c r="X11" s="15"/>
      <c r="Y11" s="48">
        <v>10</v>
      </c>
      <c r="Z11" s="38">
        <v>450</v>
      </c>
      <c r="AA11" s="3"/>
      <c r="AB11" s="15"/>
      <c r="AC11" s="59">
        <v>2</v>
      </c>
      <c r="AD11" s="27">
        <v>18000</v>
      </c>
      <c r="AE11" s="28"/>
      <c r="AF11" s="15"/>
      <c r="AG11" s="15"/>
      <c r="AH11" s="8"/>
      <c r="AI11" s="8"/>
      <c r="AJ11" s="15"/>
      <c r="AK11" s="15"/>
      <c r="AL11" s="27"/>
      <c r="AM11" s="28">
        <v>90950</v>
      </c>
      <c r="AN11" s="15"/>
      <c r="AO11" s="15"/>
      <c r="AP11" s="27"/>
      <c r="AQ11" s="28">
        <v>17211</v>
      </c>
      <c r="AR11" s="15"/>
      <c r="AS11" s="15"/>
      <c r="AT11" s="27"/>
      <c r="AU11" s="28">
        <v>100622</v>
      </c>
      <c r="AV11" s="15"/>
      <c r="AW11" s="15"/>
      <c r="AX11" s="8"/>
      <c r="AY11" s="8"/>
      <c r="AZ11" s="15"/>
      <c r="BA11" s="15"/>
      <c r="BB11" s="27"/>
      <c r="BC11" s="28">
        <v>7367</v>
      </c>
      <c r="BD11" s="16"/>
    </row>
    <row r="12" spans="1:94" ht="12" thickBot="1" x14ac:dyDescent="0.25">
      <c r="A12" s="56">
        <v>6</v>
      </c>
      <c r="B12" s="38">
        <v>12167</v>
      </c>
      <c r="C12" s="49">
        <v>18000</v>
      </c>
      <c r="D12" s="56">
        <v>2</v>
      </c>
      <c r="E12" s="15"/>
      <c r="F12" s="8"/>
      <c r="G12" s="8"/>
      <c r="H12" s="15"/>
      <c r="I12" s="15"/>
      <c r="J12" s="8"/>
      <c r="K12" s="8"/>
      <c r="L12" s="15"/>
      <c r="M12" s="15"/>
      <c r="N12" s="8"/>
      <c r="O12" s="8"/>
      <c r="P12" s="15"/>
      <c r="Q12" s="15"/>
      <c r="R12" s="8"/>
      <c r="S12" s="8"/>
      <c r="T12" s="15"/>
      <c r="U12" s="15"/>
      <c r="V12" s="8"/>
      <c r="W12" s="8"/>
      <c r="X12" s="15"/>
      <c r="Y12" s="48">
        <v>11</v>
      </c>
      <c r="Z12" s="38">
        <v>555</v>
      </c>
      <c r="AA12" s="3"/>
      <c r="AB12" s="15"/>
      <c r="AC12" s="15"/>
      <c r="AD12" s="24">
        <v>18000</v>
      </c>
      <c r="AE12" s="5"/>
      <c r="AF12" s="15"/>
      <c r="AG12" s="15"/>
      <c r="AH12" s="8"/>
      <c r="AI12" s="8"/>
      <c r="AJ12" s="15"/>
      <c r="AK12" s="15"/>
      <c r="AL12" s="47"/>
      <c r="AM12" s="24">
        <v>90950</v>
      </c>
      <c r="AN12" s="15"/>
      <c r="AO12" s="15"/>
      <c r="AP12" s="47"/>
      <c r="AQ12" s="24">
        <v>17211</v>
      </c>
      <c r="AR12" s="15"/>
      <c r="AS12" s="15"/>
      <c r="AT12" s="47"/>
      <c r="AU12" s="24">
        <v>100622</v>
      </c>
      <c r="AV12" s="15"/>
      <c r="AW12" s="15"/>
      <c r="AX12" s="8"/>
      <c r="AY12" s="8"/>
      <c r="AZ12" s="15"/>
      <c r="BA12" s="15"/>
      <c r="BB12" s="47"/>
      <c r="BC12" s="24">
        <v>7367</v>
      </c>
      <c r="BD12" s="16"/>
    </row>
    <row r="13" spans="1:94" ht="12" thickBot="1" x14ac:dyDescent="0.25">
      <c r="A13" s="56">
        <v>7</v>
      </c>
      <c r="B13" s="38">
        <v>15059.25</v>
      </c>
      <c r="C13" s="49">
        <v>17664</v>
      </c>
      <c r="D13" s="56">
        <v>3</v>
      </c>
      <c r="E13" s="15"/>
      <c r="F13" s="8"/>
      <c r="G13" s="8"/>
      <c r="H13" s="15"/>
      <c r="I13" s="15"/>
      <c r="J13" s="8"/>
      <c r="K13" s="8"/>
      <c r="L13" s="15"/>
      <c r="M13" s="15"/>
      <c r="N13" s="8"/>
      <c r="O13" s="8"/>
      <c r="P13" s="15"/>
      <c r="Q13" s="15"/>
      <c r="R13" s="8"/>
      <c r="S13" s="8"/>
      <c r="T13" s="15"/>
      <c r="U13" s="15"/>
      <c r="V13" s="8"/>
      <c r="W13" s="8"/>
      <c r="X13" s="15"/>
      <c r="Y13" s="48">
        <v>17</v>
      </c>
      <c r="Z13" s="38">
        <v>2685.75</v>
      </c>
      <c r="AA13" s="3"/>
      <c r="AB13" s="15"/>
      <c r="AC13" s="15"/>
      <c r="AD13" s="19"/>
      <c r="AE13" s="19"/>
      <c r="AF13" s="15"/>
      <c r="AG13" s="15"/>
      <c r="AH13" s="8"/>
      <c r="AI13" s="8"/>
      <c r="AJ13" s="15"/>
      <c r="AK13" s="15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16"/>
    </row>
    <row r="14" spans="1:94" ht="12" thickBot="1" x14ac:dyDescent="0.25">
      <c r="A14" s="56">
        <v>16</v>
      </c>
      <c r="B14" s="38">
        <v>15410</v>
      </c>
      <c r="C14" s="49">
        <v>4628</v>
      </c>
      <c r="D14" s="56">
        <v>5</v>
      </c>
      <c r="E14" s="15"/>
      <c r="F14" s="8"/>
      <c r="G14" s="8"/>
      <c r="H14" s="15"/>
      <c r="I14" s="15"/>
      <c r="J14" s="8"/>
      <c r="K14" s="8"/>
      <c r="L14" s="15"/>
      <c r="M14" s="15"/>
      <c r="N14" s="8"/>
      <c r="O14" s="8"/>
      <c r="P14" s="15"/>
      <c r="Q14" s="15"/>
      <c r="R14" s="8"/>
      <c r="S14" s="8"/>
      <c r="T14" s="15"/>
      <c r="U14" s="15"/>
      <c r="V14" s="8"/>
      <c r="W14" s="8"/>
      <c r="X14" s="15"/>
      <c r="Y14" s="48">
        <v>19</v>
      </c>
      <c r="Z14" s="38">
        <v>127.5</v>
      </c>
      <c r="AA14" s="3"/>
      <c r="AB14" s="15"/>
      <c r="AC14" s="15"/>
      <c r="AD14" s="109" t="s">
        <v>20</v>
      </c>
      <c r="AE14" s="110"/>
      <c r="AF14" s="15"/>
      <c r="AG14" s="15"/>
      <c r="AH14" s="8"/>
      <c r="AI14" s="8"/>
      <c r="AJ14" s="15"/>
      <c r="AK14" s="15"/>
      <c r="AL14" s="20"/>
      <c r="AM14" s="20"/>
      <c r="AN14" s="15"/>
      <c r="AO14" s="15"/>
      <c r="AP14" s="20"/>
      <c r="AQ14" s="20"/>
      <c r="AR14" s="15"/>
      <c r="AS14" s="15"/>
      <c r="AT14" s="19"/>
      <c r="AU14" s="19"/>
      <c r="AV14" s="15"/>
      <c r="AW14" s="15"/>
      <c r="AX14" s="8"/>
      <c r="AY14" s="8"/>
      <c r="AZ14" s="15"/>
      <c r="BA14" s="15"/>
      <c r="BB14" s="19"/>
      <c r="BC14" s="19"/>
      <c r="BD14" s="16"/>
    </row>
    <row r="15" spans="1:94" ht="12" thickBot="1" x14ac:dyDescent="0.25">
      <c r="A15" s="56">
        <v>21</v>
      </c>
      <c r="B15" s="38">
        <v>9480.6</v>
      </c>
      <c r="C15" s="49">
        <v>11856.5</v>
      </c>
      <c r="D15" s="56">
        <v>10</v>
      </c>
      <c r="E15" s="15"/>
      <c r="F15" s="8"/>
      <c r="G15" s="8"/>
      <c r="H15" s="15"/>
      <c r="I15" s="15"/>
      <c r="J15" s="8"/>
      <c r="K15" s="8"/>
      <c r="L15" s="15"/>
      <c r="M15" s="15"/>
      <c r="N15" s="8"/>
      <c r="O15" s="8"/>
      <c r="P15" s="15"/>
      <c r="Q15" s="15"/>
      <c r="R15" s="8"/>
      <c r="S15" s="8"/>
      <c r="T15" s="15"/>
      <c r="U15" s="15"/>
      <c r="V15" s="8"/>
      <c r="W15" s="8"/>
      <c r="X15" s="15"/>
      <c r="Y15" s="35">
        <v>20</v>
      </c>
      <c r="Z15" s="39">
        <v>3840</v>
      </c>
      <c r="AA15" s="46"/>
      <c r="AB15" s="15"/>
      <c r="AC15" s="34">
        <v>19</v>
      </c>
      <c r="AD15" s="60">
        <v>850</v>
      </c>
      <c r="AE15" s="58"/>
      <c r="AF15" s="15"/>
      <c r="AG15" s="15"/>
      <c r="AH15" s="8"/>
      <c r="AI15" s="8"/>
      <c r="AJ15" s="15"/>
      <c r="AK15" s="15"/>
      <c r="AL15" s="8"/>
      <c r="AM15" s="8"/>
      <c r="AN15" s="15"/>
      <c r="AO15" s="15"/>
      <c r="AP15" s="8"/>
      <c r="AQ15" s="8"/>
      <c r="AR15" s="15"/>
      <c r="AS15" s="15"/>
      <c r="AT15" s="8"/>
      <c r="AU15" s="8"/>
      <c r="AV15" s="15"/>
      <c r="AW15" s="15"/>
      <c r="AX15" s="8"/>
      <c r="AY15" s="8"/>
      <c r="AZ15" s="15"/>
      <c r="BA15" s="15"/>
      <c r="BB15" s="8"/>
      <c r="BC15" s="8"/>
      <c r="BD15" s="16"/>
    </row>
    <row r="16" spans="1:94" ht="12" thickBot="1" x14ac:dyDescent="0.25">
      <c r="A16" s="56">
        <v>23</v>
      </c>
      <c r="B16" s="38">
        <v>8084.5</v>
      </c>
      <c r="C16" s="50">
        <v>3450</v>
      </c>
      <c r="D16" s="56">
        <v>11</v>
      </c>
      <c r="E16" s="15"/>
      <c r="F16" s="8"/>
      <c r="G16" s="8"/>
      <c r="H16" s="15"/>
      <c r="I16" s="15"/>
      <c r="J16" s="8"/>
      <c r="K16" s="8"/>
      <c r="L16" s="15"/>
      <c r="M16" s="15"/>
      <c r="N16" s="8"/>
      <c r="O16" s="8"/>
      <c r="P16" s="15"/>
      <c r="Q16" s="15"/>
      <c r="R16" s="8"/>
      <c r="S16" s="8"/>
      <c r="T16" s="15"/>
      <c r="U16" s="15"/>
      <c r="V16" s="8"/>
      <c r="W16" s="8"/>
      <c r="X16" s="15"/>
      <c r="Y16" s="15"/>
      <c r="Z16" s="24">
        <f>SUM(Z7:Z15)</f>
        <v>13879.35</v>
      </c>
      <c r="AA16" s="5"/>
      <c r="AB16" s="15"/>
      <c r="AC16" s="35">
        <v>20</v>
      </c>
      <c r="AD16" s="45">
        <v>25600</v>
      </c>
      <c r="AE16" s="46"/>
      <c r="AF16" s="15"/>
      <c r="AG16" s="15"/>
      <c r="AH16" s="8"/>
      <c r="AI16" s="8"/>
      <c r="AJ16" s="15"/>
      <c r="AK16" s="15"/>
      <c r="AL16" s="8"/>
      <c r="AM16" s="8"/>
      <c r="AN16" s="15"/>
      <c r="AO16" s="15"/>
      <c r="AP16" s="8"/>
      <c r="AQ16" s="8"/>
      <c r="AR16" s="15"/>
      <c r="AS16" s="15"/>
      <c r="AT16" s="8"/>
      <c r="AU16" s="8"/>
      <c r="AV16" s="15"/>
      <c r="AW16" s="15"/>
      <c r="AX16" s="8"/>
      <c r="AY16" s="8"/>
      <c r="AZ16" s="15"/>
      <c r="BA16" s="15"/>
      <c r="BB16" s="8"/>
      <c r="BC16" s="8"/>
      <c r="BD16" s="16"/>
    </row>
    <row r="17" spans="1:56" ht="12" thickBot="1" x14ac:dyDescent="0.25">
      <c r="A17" s="57"/>
      <c r="B17" s="38"/>
      <c r="C17" s="49">
        <v>35233.47</v>
      </c>
      <c r="D17" s="56">
        <v>12</v>
      </c>
      <c r="E17" s="15"/>
      <c r="F17" s="8"/>
      <c r="G17" s="8"/>
      <c r="H17" s="15"/>
      <c r="I17" s="15"/>
      <c r="J17" s="8"/>
      <c r="K17" s="8"/>
      <c r="L17" s="15"/>
      <c r="M17" s="15"/>
      <c r="N17" s="8"/>
      <c r="O17" s="8"/>
      <c r="P17" s="15"/>
      <c r="Q17" s="15"/>
      <c r="R17" s="8"/>
      <c r="S17" s="8"/>
      <c r="T17" s="15"/>
      <c r="U17" s="15"/>
      <c r="V17" s="8"/>
      <c r="W17" s="8"/>
      <c r="X17" s="15"/>
      <c r="Y17" s="15"/>
      <c r="Z17" s="20"/>
      <c r="AA17" s="20"/>
      <c r="AB17" s="15"/>
      <c r="AC17" s="15"/>
      <c r="AD17" s="24">
        <f>SUM(AD15:AD16)</f>
        <v>26450</v>
      </c>
      <c r="AE17" s="5"/>
      <c r="AF17" s="15"/>
      <c r="AG17" s="15"/>
      <c r="AH17" s="8"/>
      <c r="AI17" s="8"/>
      <c r="AJ17" s="15"/>
      <c r="AK17" s="15"/>
      <c r="AL17" s="8"/>
      <c r="AM17" s="8"/>
      <c r="AN17" s="15"/>
      <c r="AO17" s="15"/>
      <c r="AP17" s="8"/>
      <c r="AQ17" s="8"/>
      <c r="AR17" s="15"/>
      <c r="AS17" s="15"/>
      <c r="AT17" s="8"/>
      <c r="AU17" s="8"/>
      <c r="AV17" s="15"/>
      <c r="AW17" s="15"/>
      <c r="AX17" s="8"/>
      <c r="AY17" s="8"/>
      <c r="AZ17" s="15"/>
      <c r="BA17" s="15"/>
      <c r="BB17" s="8"/>
      <c r="BC17" s="8"/>
      <c r="BD17" s="16"/>
    </row>
    <row r="18" spans="1:56" ht="12" thickBot="1" x14ac:dyDescent="0.25">
      <c r="A18" s="56"/>
      <c r="B18" s="38"/>
      <c r="C18" s="49">
        <v>23908.5</v>
      </c>
      <c r="D18" s="56">
        <v>13</v>
      </c>
      <c r="E18" s="15"/>
      <c r="F18" s="8"/>
      <c r="G18" s="8"/>
      <c r="H18" s="15"/>
      <c r="I18" s="15"/>
      <c r="J18" s="8"/>
      <c r="K18" s="8"/>
      <c r="L18" s="15"/>
      <c r="M18" s="15"/>
      <c r="N18" s="8"/>
      <c r="O18" s="8"/>
      <c r="P18" s="15"/>
      <c r="Q18" s="15"/>
      <c r="R18" s="8"/>
      <c r="S18" s="8"/>
      <c r="T18" s="15"/>
      <c r="U18" s="15"/>
      <c r="V18" s="8"/>
      <c r="W18" s="8"/>
      <c r="X18" s="15"/>
      <c r="Y18" s="15"/>
      <c r="Z18" s="109" t="s">
        <v>19</v>
      </c>
      <c r="AA18" s="110"/>
      <c r="AB18" s="15"/>
      <c r="AC18" s="8"/>
      <c r="AD18" s="8"/>
      <c r="AE18" s="8"/>
      <c r="AF18" s="15"/>
      <c r="AG18" s="15"/>
      <c r="AH18" s="8"/>
      <c r="AI18" s="8"/>
      <c r="AJ18" s="15"/>
      <c r="AK18" s="15"/>
      <c r="AL18" s="8"/>
      <c r="AM18" s="8"/>
      <c r="AN18" s="15"/>
      <c r="AO18" s="15"/>
      <c r="AP18" s="8"/>
      <c r="AQ18" s="8"/>
      <c r="AR18" s="15"/>
      <c r="AS18" s="15"/>
      <c r="AT18" s="8"/>
      <c r="AU18" s="8"/>
      <c r="AV18" s="15"/>
      <c r="AW18" s="15"/>
      <c r="AX18" s="8"/>
      <c r="AY18" s="8"/>
      <c r="AZ18" s="15"/>
      <c r="BA18" s="15"/>
      <c r="BB18" s="8"/>
      <c r="BC18" s="8"/>
      <c r="BD18" s="16"/>
    </row>
    <row r="19" spans="1:56" x14ac:dyDescent="0.2">
      <c r="A19" s="56"/>
      <c r="B19" s="38"/>
      <c r="C19" s="49">
        <v>3885</v>
      </c>
      <c r="D19" s="56">
        <v>14</v>
      </c>
      <c r="E19" s="15"/>
      <c r="F19" s="8"/>
      <c r="G19" s="8"/>
      <c r="H19" s="15"/>
      <c r="I19" s="15"/>
      <c r="J19" s="8"/>
      <c r="K19" s="8"/>
      <c r="L19" s="15"/>
      <c r="M19" s="15"/>
      <c r="N19" s="8"/>
      <c r="O19" s="8"/>
      <c r="P19" s="15"/>
      <c r="Q19" s="15"/>
      <c r="R19" s="8"/>
      <c r="S19" s="8"/>
      <c r="T19" s="15"/>
      <c r="U19" s="15"/>
      <c r="V19" s="8"/>
      <c r="W19" s="8"/>
      <c r="X19" s="15"/>
      <c r="Y19" s="32">
        <v>4</v>
      </c>
      <c r="Z19" s="43">
        <v>4364.25</v>
      </c>
      <c r="AA19" s="65">
        <v>4095</v>
      </c>
      <c r="AB19" s="32">
        <v>24</v>
      </c>
      <c r="AC19" s="8"/>
      <c r="AD19" s="8"/>
      <c r="AE19" s="8"/>
      <c r="AF19" s="15"/>
      <c r="AG19" s="15"/>
      <c r="AH19" s="8"/>
      <c r="AI19" s="8"/>
      <c r="AJ19" s="15"/>
      <c r="AK19" s="15"/>
      <c r="AL19" s="8"/>
      <c r="AM19" s="8"/>
      <c r="AN19" s="15"/>
      <c r="AO19" s="15"/>
      <c r="AP19" s="8"/>
      <c r="AQ19" s="8"/>
      <c r="AR19" s="15"/>
      <c r="AS19" s="15"/>
      <c r="AT19" s="8"/>
      <c r="AU19" s="8"/>
      <c r="AV19" s="15"/>
      <c r="AW19" s="15"/>
      <c r="AX19" s="8"/>
      <c r="AY19" s="8"/>
      <c r="AZ19" s="15"/>
      <c r="BA19" s="15"/>
      <c r="BB19" s="8"/>
      <c r="BC19" s="8"/>
      <c r="BD19" s="16"/>
    </row>
    <row r="20" spans="1:56" x14ac:dyDescent="0.2">
      <c r="A20" s="56"/>
      <c r="B20" s="38"/>
      <c r="C20" s="49">
        <v>20590.75</v>
      </c>
      <c r="D20" s="56">
        <v>17</v>
      </c>
      <c r="E20" s="15"/>
      <c r="F20" s="8"/>
      <c r="G20" s="8"/>
      <c r="H20" s="15"/>
      <c r="I20" s="15"/>
      <c r="J20" s="8"/>
      <c r="K20" s="8"/>
      <c r="L20" s="15"/>
      <c r="M20" s="15"/>
      <c r="N20" s="8"/>
      <c r="O20" s="8"/>
      <c r="P20" s="15"/>
      <c r="Q20" s="15"/>
      <c r="R20" s="8"/>
      <c r="S20" s="8"/>
      <c r="T20" s="15"/>
      <c r="U20" s="15"/>
      <c r="V20" s="8"/>
      <c r="W20" s="8"/>
      <c r="X20" s="15"/>
      <c r="Y20" s="56">
        <v>7</v>
      </c>
      <c r="Z20" s="38">
        <v>8250</v>
      </c>
      <c r="AA20" s="51"/>
      <c r="AB20" s="56"/>
      <c r="AC20" s="15"/>
      <c r="AD20" s="19"/>
      <c r="AE20" s="19"/>
      <c r="AF20" s="15"/>
      <c r="AG20" s="15"/>
      <c r="AH20" s="8"/>
      <c r="AI20" s="8"/>
      <c r="AJ20" s="15"/>
      <c r="AK20" s="15"/>
      <c r="AL20" s="8"/>
      <c r="AM20" s="8"/>
      <c r="AN20" s="15"/>
      <c r="AO20" s="15"/>
      <c r="AP20" s="8"/>
      <c r="AQ20" s="8"/>
      <c r="AR20" s="15"/>
      <c r="AS20" s="15"/>
      <c r="AT20" s="8"/>
      <c r="AU20" s="8"/>
      <c r="AV20" s="15"/>
      <c r="AW20" s="15"/>
      <c r="AX20" s="8"/>
      <c r="AY20" s="8"/>
      <c r="AZ20" s="15"/>
      <c r="BA20" s="15"/>
      <c r="BB20" s="8"/>
      <c r="BC20" s="8"/>
      <c r="BD20" s="16"/>
    </row>
    <row r="21" spans="1:56" x14ac:dyDescent="0.2">
      <c r="A21" s="56"/>
      <c r="B21" s="38"/>
      <c r="C21" s="51">
        <v>32790.07</v>
      </c>
      <c r="D21" s="56">
        <v>18</v>
      </c>
      <c r="E21" s="15"/>
      <c r="F21" s="8"/>
      <c r="G21" s="8"/>
      <c r="H21" s="15"/>
      <c r="I21" s="15"/>
      <c r="J21" s="8"/>
      <c r="K21" s="8"/>
      <c r="L21" s="15"/>
      <c r="M21" s="15"/>
      <c r="N21" s="8"/>
      <c r="O21" s="8"/>
      <c r="P21" s="15"/>
      <c r="Q21" s="15"/>
      <c r="R21" s="8"/>
      <c r="S21" s="8"/>
      <c r="T21" s="15"/>
      <c r="U21" s="15"/>
      <c r="V21" s="8"/>
      <c r="W21" s="8"/>
      <c r="X21" s="15"/>
      <c r="Y21" s="56">
        <v>13</v>
      </c>
      <c r="Z21" s="38">
        <v>10395</v>
      </c>
      <c r="AA21" s="61"/>
      <c r="AB21" s="56"/>
      <c r="AC21" s="15"/>
      <c r="AD21" s="8"/>
      <c r="AE21" s="8"/>
      <c r="AF21" s="15"/>
      <c r="AG21" s="15"/>
      <c r="AH21" s="8"/>
      <c r="AI21" s="8"/>
      <c r="AJ21" s="15"/>
      <c r="AK21" s="15"/>
      <c r="AL21" s="8"/>
      <c r="AM21" s="8"/>
      <c r="AN21" s="15"/>
      <c r="AO21" s="15"/>
      <c r="AP21" s="8"/>
      <c r="AQ21" s="8"/>
      <c r="AR21" s="15"/>
      <c r="AS21" s="15"/>
      <c r="AT21" s="8"/>
      <c r="AU21" s="8"/>
      <c r="AV21" s="15"/>
      <c r="AW21" s="15"/>
      <c r="AX21" s="8"/>
      <c r="AY21" s="8"/>
      <c r="AZ21" s="15"/>
      <c r="BA21" s="15"/>
      <c r="BB21" s="8"/>
      <c r="BC21" s="8"/>
      <c r="BD21" s="16"/>
    </row>
    <row r="22" spans="1:56" x14ac:dyDescent="0.2">
      <c r="A22" s="56"/>
      <c r="B22" s="38"/>
      <c r="C22" s="49">
        <v>977.5</v>
      </c>
      <c r="D22" s="56">
        <v>19</v>
      </c>
      <c r="E22" s="15"/>
      <c r="F22" s="8"/>
      <c r="G22" s="8"/>
      <c r="H22" s="15"/>
      <c r="I22" s="15"/>
      <c r="J22" s="8"/>
      <c r="K22" s="8"/>
      <c r="L22" s="15"/>
      <c r="M22" s="15"/>
      <c r="N22" s="8"/>
      <c r="O22" s="8"/>
      <c r="P22" s="15"/>
      <c r="Q22" s="15"/>
      <c r="R22" s="8"/>
      <c r="S22" s="8"/>
      <c r="T22" s="15"/>
      <c r="U22" s="15"/>
      <c r="V22" s="8"/>
      <c r="W22" s="8"/>
      <c r="X22" s="15"/>
      <c r="Y22" s="56">
        <v>24</v>
      </c>
      <c r="Z22" s="38">
        <v>14013</v>
      </c>
      <c r="AA22" s="61"/>
      <c r="AB22" s="56"/>
      <c r="AC22" s="15"/>
      <c r="AD22" s="8"/>
      <c r="AE22" s="8"/>
      <c r="AF22" s="15"/>
      <c r="AG22" s="15"/>
      <c r="AH22" s="8"/>
      <c r="AI22" s="8"/>
      <c r="AJ22" s="15"/>
      <c r="AK22" s="15"/>
      <c r="AL22" s="8"/>
      <c r="AM22" s="8"/>
      <c r="AN22" s="15"/>
      <c r="AO22" s="15"/>
      <c r="AP22" s="8"/>
      <c r="AQ22" s="8"/>
      <c r="AR22" s="15"/>
      <c r="AS22" s="15"/>
      <c r="AT22" s="8"/>
      <c r="AU22" s="8"/>
      <c r="AV22" s="15"/>
      <c r="AW22" s="15"/>
      <c r="AX22" s="8"/>
      <c r="AY22" s="8"/>
      <c r="AZ22" s="15"/>
      <c r="BA22" s="15"/>
      <c r="BB22" s="8"/>
      <c r="BC22" s="8"/>
      <c r="BD22" s="16"/>
    </row>
    <row r="23" spans="1:56" ht="12" thickBot="1" x14ac:dyDescent="0.25">
      <c r="A23" s="56"/>
      <c r="B23" s="38"/>
      <c r="C23" s="49">
        <v>29440</v>
      </c>
      <c r="D23" s="56">
        <v>20</v>
      </c>
      <c r="E23" s="15"/>
      <c r="F23" s="8"/>
      <c r="G23" s="8"/>
      <c r="H23" s="15"/>
      <c r="I23" s="15"/>
      <c r="J23" s="8"/>
      <c r="K23" s="8"/>
      <c r="L23" s="15"/>
      <c r="M23" s="15"/>
      <c r="N23" s="8"/>
      <c r="O23" s="8"/>
      <c r="P23" s="15"/>
      <c r="Q23" s="15"/>
      <c r="R23" s="8"/>
      <c r="S23" s="8"/>
      <c r="T23" s="15"/>
      <c r="U23" s="15"/>
      <c r="V23" s="8"/>
      <c r="W23" s="8"/>
      <c r="X23" s="15"/>
      <c r="Y23" s="33">
        <v>26</v>
      </c>
      <c r="Z23" s="62">
        <v>233.13</v>
      </c>
      <c r="AA23" s="63"/>
      <c r="AB23" s="33"/>
      <c r="AC23" s="15"/>
      <c r="AD23" s="8"/>
      <c r="AE23" s="8"/>
      <c r="AF23" s="15"/>
      <c r="AG23" s="15"/>
      <c r="AH23" s="8"/>
      <c r="AI23" s="8"/>
      <c r="AJ23" s="15"/>
      <c r="AK23" s="15"/>
      <c r="AL23" s="8"/>
      <c r="AM23" s="8"/>
      <c r="AN23" s="15"/>
      <c r="AO23" s="15"/>
      <c r="AP23" s="8"/>
      <c r="AQ23" s="8"/>
      <c r="AR23" s="15"/>
      <c r="AS23" s="15"/>
      <c r="AT23" s="8"/>
      <c r="AU23" s="8"/>
      <c r="AV23" s="15"/>
      <c r="AW23" s="15"/>
      <c r="AX23" s="8"/>
      <c r="AY23" s="8"/>
      <c r="AZ23" s="15"/>
      <c r="BA23" s="15"/>
      <c r="BB23" s="8"/>
      <c r="BC23" s="8"/>
      <c r="BD23" s="16"/>
    </row>
    <row r="24" spans="1:56" ht="12" thickBot="1" x14ac:dyDescent="0.25">
      <c r="A24" s="33"/>
      <c r="B24" s="39"/>
      <c r="C24" s="52">
        <v>86296.47</v>
      </c>
      <c r="D24" s="33">
        <v>25</v>
      </c>
      <c r="E24" s="15"/>
      <c r="F24" s="8"/>
      <c r="G24" s="8"/>
      <c r="H24" s="15"/>
      <c r="I24" s="15"/>
      <c r="J24" s="8"/>
      <c r="K24" s="8"/>
      <c r="L24" s="15"/>
      <c r="M24" s="15"/>
      <c r="N24" s="8"/>
      <c r="O24" s="8"/>
      <c r="P24" s="15"/>
      <c r="Q24" s="15"/>
      <c r="R24" s="8"/>
      <c r="S24" s="8"/>
      <c r="T24" s="15"/>
      <c r="U24" s="15"/>
      <c r="V24" s="8"/>
      <c r="W24" s="8"/>
      <c r="X24" s="15"/>
      <c r="Y24" s="15"/>
      <c r="Z24" s="53">
        <f>SUM(Z19:Z23)</f>
        <v>37255.379999999997</v>
      </c>
      <c r="AA24" s="64">
        <v>4095</v>
      </c>
      <c r="AB24" s="15"/>
      <c r="AC24" s="15"/>
      <c r="AD24" s="8"/>
      <c r="AE24" s="8"/>
      <c r="AF24" s="15"/>
      <c r="AG24" s="15"/>
      <c r="AH24" s="8"/>
      <c r="AI24" s="8"/>
      <c r="AJ24" s="15"/>
      <c r="AK24" s="15"/>
      <c r="AL24" s="8"/>
      <c r="AM24" s="8"/>
      <c r="AN24" s="15"/>
      <c r="AO24" s="15"/>
      <c r="AP24" s="8"/>
      <c r="AQ24" s="8"/>
      <c r="AR24" s="15"/>
      <c r="AS24" s="15"/>
      <c r="AT24" s="8"/>
      <c r="AU24" s="8"/>
      <c r="AV24" s="15"/>
      <c r="AW24" s="15"/>
      <c r="AX24" s="8"/>
      <c r="AY24" s="8"/>
      <c r="AZ24" s="15"/>
      <c r="BA24" s="15"/>
      <c r="BB24" s="8"/>
      <c r="BC24" s="8"/>
      <c r="BD24" s="16"/>
    </row>
    <row r="25" spans="1:56" ht="12" thickBot="1" x14ac:dyDescent="0.25">
      <c r="A25" s="14"/>
      <c r="B25" s="53">
        <f>SUM(B11:B16)</f>
        <v>303701.34999999998</v>
      </c>
      <c r="C25" s="54">
        <f>SUM(C11:C24)</f>
        <v>302271.86</v>
      </c>
      <c r="D25" s="15"/>
      <c r="E25" s="15"/>
      <c r="F25" s="8"/>
      <c r="G25" s="8"/>
      <c r="H25" s="15"/>
      <c r="I25" s="15"/>
      <c r="J25" s="8"/>
      <c r="K25" s="8"/>
      <c r="L25" s="15"/>
      <c r="M25" s="15"/>
      <c r="N25" s="8"/>
      <c r="O25" s="8"/>
      <c r="P25" s="15"/>
      <c r="Q25" s="15"/>
      <c r="R25" s="8"/>
      <c r="S25" s="8"/>
      <c r="T25" s="15"/>
      <c r="U25" s="15"/>
      <c r="V25" s="8"/>
      <c r="W25" s="8"/>
      <c r="X25" s="15"/>
      <c r="Y25" s="15"/>
      <c r="Z25" s="23">
        <f>Z24-AA24</f>
        <v>33160.379999999997</v>
      </c>
      <c r="AA25" s="29"/>
      <c r="AB25" s="15"/>
      <c r="AC25" s="15"/>
      <c r="AD25" s="8"/>
      <c r="AE25" s="8"/>
      <c r="AF25" s="15"/>
      <c r="AG25" s="15"/>
      <c r="AH25" s="8"/>
      <c r="AI25" s="8"/>
      <c r="AJ25" s="15"/>
      <c r="AK25" s="15"/>
      <c r="AL25" s="8"/>
      <c r="AM25" s="8"/>
      <c r="AN25" s="15"/>
      <c r="AO25" s="15"/>
      <c r="AP25" s="8"/>
      <c r="AQ25" s="8"/>
      <c r="AR25" s="15"/>
      <c r="AS25" s="15"/>
      <c r="AT25" s="8"/>
      <c r="AU25" s="8"/>
      <c r="AV25" s="15"/>
      <c r="AW25" s="15"/>
      <c r="AX25" s="8"/>
      <c r="AY25" s="8"/>
      <c r="AZ25" s="15"/>
      <c r="BA25" s="15"/>
      <c r="BB25" s="8"/>
      <c r="BC25" s="8"/>
      <c r="BD25" s="16"/>
    </row>
    <row r="26" spans="1:56" ht="12" thickBot="1" x14ac:dyDescent="0.25">
      <c r="A26" s="9"/>
      <c r="B26" s="23">
        <f>SUM(B11:B16)-SUM(C11:C24)</f>
        <v>1429.4899999999907</v>
      </c>
      <c r="C26" s="29"/>
      <c r="D26" s="15"/>
      <c r="E26" s="15"/>
      <c r="F26" s="8"/>
      <c r="G26" s="8"/>
      <c r="H26" s="15"/>
      <c r="I26" s="15"/>
      <c r="J26" s="8"/>
      <c r="K26" s="8"/>
      <c r="L26" s="15"/>
      <c r="M26" s="15"/>
      <c r="N26" s="8"/>
      <c r="O26" s="8"/>
      <c r="P26" s="15"/>
      <c r="Q26" s="15"/>
      <c r="R26" s="8"/>
      <c r="S26" s="8"/>
      <c r="T26" s="15"/>
      <c r="U26" s="15"/>
      <c r="V26" s="8"/>
      <c r="W26" s="8"/>
      <c r="X26" s="15"/>
      <c r="Y26" s="8"/>
      <c r="Z26" s="8"/>
      <c r="AA26" s="8"/>
      <c r="AB26" s="8"/>
      <c r="AC26" s="15"/>
      <c r="AD26" s="8"/>
      <c r="AE26" s="8"/>
      <c r="AF26" s="15"/>
      <c r="AG26" s="15"/>
      <c r="AH26" s="8"/>
      <c r="AI26" s="8"/>
      <c r="AJ26" s="15"/>
      <c r="AK26" s="15"/>
      <c r="AL26" s="8"/>
      <c r="AM26" s="8"/>
      <c r="AN26" s="15"/>
      <c r="AO26" s="15"/>
      <c r="AP26" s="8"/>
      <c r="AQ26" s="8"/>
      <c r="AR26" s="15"/>
      <c r="AS26" s="15"/>
      <c r="AT26" s="8"/>
      <c r="AU26" s="8"/>
      <c r="AV26" s="15"/>
      <c r="AW26" s="15"/>
      <c r="AX26" s="8"/>
      <c r="AY26" s="8"/>
      <c r="AZ26" s="15"/>
      <c r="BA26" s="15"/>
      <c r="BB26" s="8"/>
      <c r="BC26" s="8"/>
      <c r="BD26" s="16"/>
    </row>
    <row r="27" spans="1:56" ht="12" thickBot="1" x14ac:dyDescent="0.25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10"/>
    </row>
    <row r="28" spans="1:56" x14ac:dyDescent="0.2">
      <c r="A28" s="112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4"/>
    </row>
    <row r="29" spans="1:56" ht="12" thickBot="1" x14ac:dyDescent="0.25">
      <c r="A29" s="115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7"/>
    </row>
    <row r="30" spans="1:56" ht="12" thickBot="1" x14ac:dyDescent="0.25">
      <c r="A30" s="9"/>
      <c r="B30" s="8"/>
      <c r="C30" s="8"/>
      <c r="D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10"/>
    </row>
    <row r="31" spans="1:56" ht="12" thickBot="1" x14ac:dyDescent="0.25">
      <c r="A31" s="14"/>
      <c r="B31" s="102" t="s">
        <v>8</v>
      </c>
      <c r="C31" s="103"/>
      <c r="D31" s="15"/>
      <c r="E31" s="15"/>
      <c r="F31" s="102" t="s">
        <v>28</v>
      </c>
      <c r="G31" s="103"/>
      <c r="H31" s="15"/>
      <c r="I31" s="15"/>
      <c r="J31" s="102" t="s">
        <v>36</v>
      </c>
      <c r="K31" s="103"/>
      <c r="L31" s="15"/>
      <c r="M31" s="15"/>
      <c r="N31" s="102" t="s">
        <v>37</v>
      </c>
      <c r="O31" s="103"/>
      <c r="P31" s="15"/>
      <c r="Q31" s="15"/>
      <c r="R31" s="102" t="s">
        <v>30</v>
      </c>
      <c r="S31" s="103"/>
      <c r="T31" s="15"/>
      <c r="U31" s="15"/>
      <c r="V31" s="102" t="s">
        <v>33</v>
      </c>
      <c r="W31" s="103"/>
      <c r="X31" s="15"/>
      <c r="Y31" s="15"/>
      <c r="Z31" s="102" t="s">
        <v>34</v>
      </c>
      <c r="AA31" s="103"/>
      <c r="AB31" s="15"/>
      <c r="AC31" s="15"/>
      <c r="AD31" s="102" t="s">
        <v>67</v>
      </c>
      <c r="AE31" s="103"/>
      <c r="AF31" s="15"/>
      <c r="AG31" s="15"/>
      <c r="AH31" s="102" t="s">
        <v>35</v>
      </c>
      <c r="AI31" s="103"/>
      <c r="AJ31" s="15"/>
      <c r="AK31" s="15"/>
      <c r="AL31" s="8"/>
      <c r="AM31" s="8"/>
      <c r="AN31" s="15"/>
      <c r="AO31" s="15"/>
      <c r="AP31" s="8"/>
      <c r="AQ31" s="8"/>
      <c r="AR31" s="15"/>
      <c r="AS31" s="15"/>
      <c r="AT31" s="8"/>
      <c r="AU31" s="8"/>
      <c r="AV31" s="15"/>
      <c r="AW31" s="15"/>
      <c r="AX31" s="8"/>
      <c r="AY31" s="8"/>
      <c r="AZ31" s="15"/>
      <c r="BA31" s="15"/>
      <c r="BB31" s="8"/>
      <c r="BC31" s="8"/>
      <c r="BD31" s="16"/>
    </row>
    <row r="32" spans="1:56" ht="12" thickBot="1" x14ac:dyDescent="0.25">
      <c r="A32" s="32">
        <v>18</v>
      </c>
      <c r="B32" s="43">
        <v>32790.07</v>
      </c>
      <c r="C32" s="68">
        <v>82000</v>
      </c>
      <c r="D32" s="32"/>
      <c r="E32" s="15"/>
      <c r="F32" s="43"/>
      <c r="G32" s="55">
        <v>13276.38</v>
      </c>
      <c r="H32" s="36">
        <v>12</v>
      </c>
      <c r="I32" s="34">
        <v>8</v>
      </c>
      <c r="J32" s="43">
        <v>343.5</v>
      </c>
      <c r="K32" s="68">
        <v>1587</v>
      </c>
      <c r="L32" s="32">
        <v>6</v>
      </c>
      <c r="M32" s="15"/>
      <c r="N32" s="60"/>
      <c r="O32" s="58">
        <v>2553.15</v>
      </c>
      <c r="P32" s="32">
        <v>12</v>
      </c>
      <c r="Q32" s="15"/>
      <c r="R32" s="30"/>
      <c r="S32" s="31"/>
      <c r="T32" s="15"/>
      <c r="U32" s="15"/>
      <c r="V32" s="60"/>
      <c r="W32" s="58">
        <v>20800</v>
      </c>
      <c r="X32" s="32"/>
      <c r="Y32" s="15"/>
      <c r="Z32" s="30"/>
      <c r="AA32" s="31"/>
      <c r="AB32" s="15"/>
      <c r="AC32" s="15"/>
      <c r="AD32" s="27"/>
      <c r="AE32" s="28">
        <v>130000</v>
      </c>
      <c r="AF32" s="15"/>
      <c r="AG32" s="15"/>
      <c r="AH32" s="27"/>
      <c r="AI32" s="28">
        <v>65000</v>
      </c>
      <c r="AJ32" s="15"/>
      <c r="AK32" s="15"/>
      <c r="AL32" s="8"/>
      <c r="AM32" s="8"/>
      <c r="AN32" s="15"/>
      <c r="AO32" s="15"/>
      <c r="AP32" s="8"/>
      <c r="AQ32" s="8"/>
      <c r="AR32" s="15"/>
      <c r="AS32" s="15"/>
      <c r="AT32" s="8"/>
      <c r="AU32" s="8"/>
      <c r="AV32" s="15"/>
      <c r="AW32" s="15"/>
      <c r="AX32" s="8"/>
      <c r="AY32" s="8"/>
      <c r="AZ32" s="15"/>
      <c r="BA32" s="15"/>
      <c r="BB32" s="8"/>
      <c r="BC32" s="8"/>
      <c r="BD32" s="16"/>
    </row>
    <row r="33" spans="1:56" ht="12" thickBot="1" x14ac:dyDescent="0.25">
      <c r="A33" s="56">
        <v>24</v>
      </c>
      <c r="B33" s="38">
        <v>31395</v>
      </c>
      <c r="C33" s="51">
        <v>33459.25</v>
      </c>
      <c r="D33" s="56">
        <v>4</v>
      </c>
      <c r="E33" s="15"/>
      <c r="F33" s="38"/>
      <c r="G33" s="49">
        <v>370</v>
      </c>
      <c r="H33" s="69">
        <v>14</v>
      </c>
      <c r="I33" s="35">
        <v>22</v>
      </c>
      <c r="J33" s="70">
        <v>225</v>
      </c>
      <c r="K33" s="51">
        <v>1964.25</v>
      </c>
      <c r="L33" s="56">
        <v>7</v>
      </c>
      <c r="M33" s="15"/>
      <c r="N33" s="45"/>
      <c r="O33" s="46">
        <v>2553.15</v>
      </c>
      <c r="P33" s="33">
        <v>25</v>
      </c>
      <c r="Q33" s="15"/>
      <c r="R33" s="8"/>
      <c r="S33" s="8"/>
      <c r="T33" s="15"/>
      <c r="U33" s="15"/>
      <c r="V33" s="2"/>
      <c r="W33" s="3">
        <v>55786.5</v>
      </c>
      <c r="X33" s="56">
        <v>13</v>
      </c>
      <c r="Y33" s="15"/>
      <c r="Z33" s="8"/>
      <c r="AA33" s="8"/>
      <c r="AB33" s="15"/>
      <c r="AC33" s="15"/>
      <c r="AD33" s="47"/>
      <c r="AE33" s="24">
        <v>130000</v>
      </c>
      <c r="AF33" s="15"/>
      <c r="AG33" s="15"/>
      <c r="AH33" s="47"/>
      <c r="AI33" s="24">
        <v>65000</v>
      </c>
      <c r="AJ33" s="15"/>
      <c r="AK33" s="15"/>
      <c r="AL33" s="8"/>
      <c r="AM33" s="8"/>
      <c r="AN33" s="15"/>
      <c r="AO33" s="15"/>
      <c r="AP33" s="8"/>
      <c r="AQ33" s="8"/>
      <c r="AR33" s="15"/>
      <c r="AS33" s="15"/>
      <c r="AT33" s="8"/>
      <c r="AU33" s="8"/>
      <c r="AV33" s="15"/>
      <c r="AW33" s="15"/>
      <c r="AX33" s="8"/>
      <c r="AY33" s="8"/>
      <c r="AZ33" s="15"/>
      <c r="BA33" s="15"/>
      <c r="BB33" s="8"/>
      <c r="BC33" s="8"/>
      <c r="BD33" s="16"/>
    </row>
    <row r="34" spans="1:56" ht="12" thickBot="1" x14ac:dyDescent="0.25">
      <c r="A34" s="56"/>
      <c r="B34" s="38"/>
      <c r="C34" s="51">
        <v>63250</v>
      </c>
      <c r="D34" s="56">
        <v>9</v>
      </c>
      <c r="E34" s="15"/>
      <c r="F34" s="39"/>
      <c r="G34" s="40">
        <v>13276.38</v>
      </c>
      <c r="H34" s="37">
        <v>25</v>
      </c>
      <c r="I34" s="15"/>
      <c r="J34" s="38"/>
      <c r="K34" s="51">
        <v>2010</v>
      </c>
      <c r="L34" s="56">
        <v>16</v>
      </c>
      <c r="M34" s="15"/>
      <c r="N34" s="47"/>
      <c r="O34" s="24">
        <f>SUM(O32:O33)</f>
        <v>5106.3</v>
      </c>
      <c r="P34" s="15"/>
      <c r="Q34" s="15"/>
      <c r="R34" s="8"/>
      <c r="S34" s="8"/>
      <c r="T34" s="15"/>
      <c r="U34" s="15"/>
      <c r="V34" s="45"/>
      <c r="W34" s="46">
        <v>1788</v>
      </c>
      <c r="X34" s="33">
        <v>26</v>
      </c>
      <c r="Y34" s="15"/>
      <c r="Z34" s="8"/>
      <c r="AA34" s="8"/>
      <c r="AB34" s="15"/>
      <c r="AC34" s="15"/>
      <c r="AD34" s="20"/>
      <c r="AE34" s="20"/>
      <c r="AF34" s="15"/>
      <c r="AG34" s="15"/>
      <c r="AH34" s="20"/>
      <c r="AI34" s="20"/>
      <c r="AJ34" s="15"/>
      <c r="AK34" s="15"/>
      <c r="AL34" s="8"/>
      <c r="AM34" s="8"/>
      <c r="AN34" s="15"/>
      <c r="AO34" s="15"/>
      <c r="AP34" s="8"/>
      <c r="AQ34" s="8"/>
      <c r="AR34" s="15"/>
      <c r="AS34" s="15"/>
      <c r="AT34" s="8"/>
      <c r="AU34" s="8"/>
      <c r="AV34" s="15"/>
      <c r="AW34" s="15"/>
      <c r="AX34" s="8"/>
      <c r="AY34" s="8"/>
      <c r="AZ34" s="15"/>
      <c r="BA34" s="15"/>
      <c r="BB34" s="8"/>
      <c r="BC34" s="8"/>
      <c r="BD34" s="16"/>
    </row>
    <row r="35" spans="1:56" ht="12" thickBot="1" x14ac:dyDescent="0.25">
      <c r="A35" s="33"/>
      <c r="B35" s="39"/>
      <c r="C35" s="66">
        <v>107433</v>
      </c>
      <c r="D35" s="33">
        <v>24</v>
      </c>
      <c r="E35" s="15"/>
      <c r="F35" s="47"/>
      <c r="G35" s="24">
        <f>SUM(G32:G34)</f>
        <v>26922.76</v>
      </c>
      <c r="H35" s="15"/>
      <c r="I35" s="15"/>
      <c r="J35" s="38"/>
      <c r="K35" s="51">
        <v>1236.5999999999999</v>
      </c>
      <c r="L35" s="56">
        <v>21</v>
      </c>
      <c r="M35" s="15"/>
      <c r="N35" s="19"/>
      <c r="O35" s="19"/>
      <c r="P35" s="15"/>
      <c r="Q35" s="15"/>
      <c r="R35" s="8"/>
      <c r="S35" s="8"/>
      <c r="T35" s="15"/>
      <c r="U35" s="15"/>
      <c r="V35" s="47"/>
      <c r="W35" s="24">
        <f>SUM(W32:W34)</f>
        <v>78374.5</v>
      </c>
      <c r="X35" s="15"/>
      <c r="Y35" s="15"/>
      <c r="Z35" s="8"/>
      <c r="AA35" s="8"/>
      <c r="AB35" s="15"/>
      <c r="AC35" s="15"/>
      <c r="AD35" s="8"/>
      <c r="AE35" s="8"/>
      <c r="AF35" s="15"/>
      <c r="AG35" s="15"/>
      <c r="AH35" s="8"/>
      <c r="AI35" s="8"/>
      <c r="AJ35" s="15"/>
      <c r="AK35" s="15"/>
      <c r="AL35" s="8"/>
      <c r="AM35" s="8"/>
      <c r="AN35" s="15"/>
      <c r="AO35" s="15"/>
      <c r="AP35" s="8"/>
      <c r="AQ35" s="8"/>
      <c r="AR35" s="15"/>
      <c r="AS35" s="15"/>
      <c r="AT35" s="8"/>
      <c r="AU35" s="8"/>
      <c r="AV35" s="15"/>
      <c r="AW35" s="15"/>
      <c r="AX35" s="8"/>
      <c r="AY35" s="8"/>
      <c r="AZ35" s="15"/>
      <c r="BA35" s="15"/>
      <c r="BB35" s="8"/>
      <c r="BC35" s="8"/>
      <c r="BD35" s="16"/>
    </row>
    <row r="36" spans="1:56" ht="12" thickBot="1" x14ac:dyDescent="0.25">
      <c r="A36" s="14"/>
      <c r="B36" s="53">
        <f>SUM(B32:B33)</f>
        <v>64185.07</v>
      </c>
      <c r="C36" s="54">
        <f>SUM(C32:C35)</f>
        <v>286142.25</v>
      </c>
      <c r="D36" s="15"/>
      <c r="E36" s="15"/>
      <c r="F36" s="19"/>
      <c r="G36" s="19"/>
      <c r="H36" s="15"/>
      <c r="I36" s="15"/>
      <c r="J36" s="39"/>
      <c r="K36" s="66">
        <v>1054.5</v>
      </c>
      <c r="L36" s="33">
        <v>23</v>
      </c>
      <c r="M36" s="15"/>
      <c r="N36" s="8"/>
      <c r="O36" s="8"/>
      <c r="P36" s="15"/>
      <c r="Q36" s="15"/>
      <c r="R36" s="8"/>
      <c r="S36" s="8"/>
      <c r="T36" s="15"/>
      <c r="U36" s="15"/>
      <c r="V36" s="19"/>
      <c r="W36" s="19"/>
      <c r="X36" s="15"/>
      <c r="Y36" s="15"/>
      <c r="Z36" s="8"/>
      <c r="AA36" s="8"/>
      <c r="AB36" s="15"/>
      <c r="AC36" s="15"/>
      <c r="AD36" s="8"/>
      <c r="AE36" s="8"/>
      <c r="AF36" s="15"/>
      <c r="AG36" s="15"/>
      <c r="AH36" s="8"/>
      <c r="AI36" s="8"/>
      <c r="AJ36" s="15"/>
      <c r="AK36" s="15"/>
      <c r="AL36" s="8"/>
      <c r="AM36" s="8"/>
      <c r="AN36" s="15"/>
      <c r="AO36" s="15"/>
      <c r="AP36" s="8"/>
      <c r="AQ36" s="8"/>
      <c r="AR36" s="15"/>
      <c r="AS36" s="15"/>
      <c r="AT36" s="8"/>
      <c r="AU36" s="8"/>
      <c r="AV36" s="15"/>
      <c r="AW36" s="15"/>
      <c r="AX36" s="8"/>
      <c r="AY36" s="8"/>
      <c r="AZ36" s="15"/>
      <c r="BA36" s="15"/>
      <c r="BB36" s="8"/>
      <c r="BC36" s="8"/>
      <c r="BD36" s="16"/>
    </row>
    <row r="37" spans="1:56" ht="12" thickBot="1" x14ac:dyDescent="0.25">
      <c r="A37" s="14"/>
      <c r="B37" s="67"/>
      <c r="C37" s="23">
        <f>C36-B36</f>
        <v>221957.18</v>
      </c>
      <c r="D37" s="15"/>
      <c r="E37" s="15"/>
      <c r="F37" s="8"/>
      <c r="G37" s="8"/>
      <c r="H37" s="15"/>
      <c r="I37" s="15"/>
      <c r="J37" s="71">
        <f>SUM(J32:J33)</f>
        <v>568.5</v>
      </c>
      <c r="K37" s="72">
        <f>SUM(K32:K36)</f>
        <v>7852.35</v>
      </c>
      <c r="L37" s="15"/>
      <c r="M37" s="15"/>
      <c r="N37" s="8"/>
      <c r="O37" s="8"/>
      <c r="P37" s="15"/>
      <c r="Q37" s="15"/>
      <c r="R37" s="8"/>
      <c r="S37" s="8"/>
      <c r="T37" s="15"/>
      <c r="U37" s="15"/>
      <c r="V37" s="8"/>
      <c r="W37" s="8"/>
      <c r="X37" s="15"/>
      <c r="Y37" s="15"/>
      <c r="Z37" s="8"/>
      <c r="AA37" s="8"/>
      <c r="AB37" s="15"/>
      <c r="AC37" s="15"/>
      <c r="AD37" s="8"/>
      <c r="AE37" s="8"/>
      <c r="AF37" s="15"/>
      <c r="AG37" s="15"/>
      <c r="AH37" s="8"/>
      <c r="AI37" s="8"/>
      <c r="AJ37" s="15"/>
      <c r="AK37" s="15"/>
      <c r="AL37" s="8"/>
      <c r="AM37" s="8"/>
      <c r="AN37" s="15"/>
      <c r="AO37" s="15"/>
      <c r="AP37" s="8"/>
      <c r="AQ37" s="8"/>
      <c r="AR37" s="15"/>
      <c r="AS37" s="15"/>
      <c r="AT37" s="8"/>
      <c r="AU37" s="8"/>
      <c r="AV37" s="15"/>
      <c r="AW37" s="15"/>
      <c r="AX37" s="8"/>
      <c r="AY37" s="8"/>
      <c r="AZ37" s="15"/>
      <c r="BA37" s="15"/>
      <c r="BB37" s="8"/>
      <c r="BC37" s="8"/>
      <c r="BD37" s="16"/>
    </row>
    <row r="38" spans="1:56" ht="12" thickBot="1" x14ac:dyDescent="0.25">
      <c r="A38" s="14"/>
      <c r="B38" s="8"/>
      <c r="C38" s="8"/>
      <c r="D38" s="15"/>
      <c r="E38" s="15"/>
      <c r="F38" s="8"/>
      <c r="G38" s="8"/>
      <c r="H38" s="15"/>
      <c r="I38" s="15"/>
      <c r="J38" s="73"/>
      <c r="K38" s="25">
        <f>K37-J37</f>
        <v>7283.85</v>
      </c>
      <c r="L38" s="15"/>
      <c r="M38" s="15"/>
      <c r="N38" s="8"/>
      <c r="O38" s="8"/>
      <c r="P38" s="15"/>
      <c r="Q38" s="15"/>
      <c r="R38" s="8"/>
      <c r="S38" s="8"/>
      <c r="T38" s="15"/>
      <c r="U38" s="15"/>
      <c r="V38" s="8"/>
      <c r="W38" s="8"/>
      <c r="X38" s="15"/>
      <c r="Y38" s="15"/>
      <c r="Z38" s="8"/>
      <c r="AA38" s="8"/>
      <c r="AB38" s="15"/>
      <c r="AC38" s="15"/>
      <c r="AD38" s="8"/>
      <c r="AE38" s="8"/>
      <c r="AF38" s="15"/>
      <c r="AG38" s="15"/>
      <c r="AH38" s="8"/>
      <c r="AI38" s="8"/>
      <c r="AJ38" s="15"/>
      <c r="AK38" s="15"/>
      <c r="AL38" s="8"/>
      <c r="AM38" s="8"/>
      <c r="AN38" s="15"/>
      <c r="AO38" s="15"/>
      <c r="AP38" s="8"/>
      <c r="AQ38" s="8"/>
      <c r="AR38" s="15"/>
      <c r="AS38" s="15"/>
      <c r="AT38" s="8"/>
      <c r="AU38" s="8"/>
      <c r="AV38" s="15"/>
      <c r="AW38" s="15"/>
      <c r="AX38" s="8"/>
      <c r="AY38" s="8"/>
      <c r="AZ38" s="15"/>
      <c r="BA38" s="15"/>
      <c r="BB38" s="8"/>
      <c r="BC38" s="8"/>
      <c r="BD38" s="16"/>
    </row>
    <row r="39" spans="1:56" ht="12" thickBot="1" x14ac:dyDescent="0.25">
      <c r="A39" s="14"/>
      <c r="B39" s="102" t="s">
        <v>9</v>
      </c>
      <c r="C39" s="103"/>
      <c r="D39" s="15"/>
      <c r="E39" s="15"/>
      <c r="F39" s="8"/>
      <c r="G39" s="8"/>
      <c r="H39" s="15"/>
      <c r="I39" s="15"/>
      <c r="J39" s="8"/>
      <c r="K39" s="8"/>
      <c r="L39" s="15"/>
      <c r="M39" s="15"/>
      <c r="N39" s="8"/>
      <c r="O39" s="8"/>
      <c r="P39" s="15"/>
      <c r="Q39" s="15"/>
      <c r="R39" s="8"/>
      <c r="S39" s="8"/>
      <c r="T39" s="15"/>
      <c r="U39" s="15"/>
      <c r="V39" s="8"/>
      <c r="W39" s="8"/>
      <c r="X39" s="15"/>
      <c r="Y39" s="15"/>
      <c r="Z39" s="8"/>
      <c r="AA39" s="8"/>
      <c r="AB39" s="15"/>
      <c r="AC39" s="15"/>
      <c r="AD39" s="8"/>
      <c r="AE39" s="8"/>
      <c r="AF39" s="15"/>
      <c r="AG39" s="15"/>
      <c r="AH39" s="8"/>
      <c r="AI39" s="8"/>
      <c r="AJ39" s="15"/>
      <c r="AK39" s="15"/>
      <c r="AL39" s="8"/>
      <c r="AM39" s="8"/>
      <c r="AN39" s="15"/>
      <c r="AO39" s="15"/>
      <c r="AP39" s="8"/>
      <c r="AQ39" s="8"/>
      <c r="AR39" s="15"/>
      <c r="AS39" s="15"/>
      <c r="AT39" s="8"/>
      <c r="AU39" s="8"/>
      <c r="AV39" s="15"/>
      <c r="AW39" s="15"/>
      <c r="AX39" s="8"/>
      <c r="AY39" s="8"/>
      <c r="AZ39" s="15"/>
      <c r="BA39" s="15"/>
      <c r="BB39" s="8"/>
      <c r="BC39" s="8"/>
      <c r="BD39" s="16"/>
    </row>
    <row r="40" spans="1:56" ht="12" thickBot="1" x14ac:dyDescent="0.25">
      <c r="A40" s="14"/>
      <c r="B40" s="27"/>
      <c r="C40" s="28">
        <v>33800</v>
      </c>
      <c r="D40" s="15"/>
      <c r="E40" s="15"/>
      <c r="F40" s="8"/>
      <c r="G40" s="8"/>
      <c r="H40" s="15"/>
      <c r="I40" s="15"/>
      <c r="J40" s="102" t="s">
        <v>29</v>
      </c>
      <c r="K40" s="103"/>
      <c r="L40" s="15"/>
      <c r="M40" s="15"/>
      <c r="N40" s="8"/>
      <c r="O40" s="8"/>
      <c r="P40" s="15"/>
      <c r="Q40" s="15"/>
      <c r="R40" s="8"/>
      <c r="S40" s="8"/>
      <c r="T40" s="15"/>
      <c r="U40" s="15"/>
      <c r="V40" s="8"/>
      <c r="W40" s="8"/>
      <c r="X40" s="15"/>
      <c r="Y40" s="15"/>
      <c r="Z40" s="8"/>
      <c r="AA40" s="8"/>
      <c r="AB40" s="15"/>
      <c r="AC40" s="15"/>
      <c r="AD40" s="8"/>
      <c r="AE40" s="8"/>
      <c r="AF40" s="15"/>
      <c r="AG40" s="15"/>
      <c r="AH40" s="8"/>
      <c r="AI40" s="8"/>
      <c r="AJ40" s="15"/>
      <c r="AK40" s="15"/>
      <c r="AL40" s="8"/>
      <c r="AM40" s="8"/>
      <c r="AN40" s="15"/>
      <c r="AO40" s="15"/>
      <c r="AP40" s="8"/>
      <c r="AQ40" s="8"/>
      <c r="AR40" s="15"/>
      <c r="AS40" s="15"/>
      <c r="AT40" s="8"/>
      <c r="AU40" s="8"/>
      <c r="AV40" s="15"/>
      <c r="AW40" s="15"/>
      <c r="AX40" s="8"/>
      <c r="AY40" s="8"/>
      <c r="AZ40" s="15"/>
      <c r="BA40" s="15"/>
      <c r="BB40" s="8"/>
      <c r="BC40" s="8"/>
      <c r="BD40" s="16"/>
    </row>
    <row r="41" spans="1:56" ht="12" thickBot="1" x14ac:dyDescent="0.25">
      <c r="A41" s="14"/>
      <c r="B41" s="47"/>
      <c r="C41" s="24">
        <v>33800</v>
      </c>
      <c r="D41" s="15"/>
      <c r="E41" s="15"/>
      <c r="F41" s="8"/>
      <c r="G41" s="8"/>
      <c r="H41" s="15"/>
      <c r="I41" s="15"/>
      <c r="J41" s="27"/>
      <c r="K41" s="28">
        <v>852.75</v>
      </c>
      <c r="L41" s="74">
        <v>15</v>
      </c>
      <c r="M41" s="15"/>
      <c r="N41" s="8"/>
      <c r="O41" s="8"/>
      <c r="P41" s="15"/>
      <c r="Q41" s="15"/>
      <c r="R41" s="8"/>
      <c r="S41" s="8"/>
      <c r="T41" s="15"/>
      <c r="U41" s="15"/>
      <c r="V41" s="8"/>
      <c r="W41" s="8"/>
      <c r="X41" s="15"/>
      <c r="Y41" s="15"/>
      <c r="Z41" s="8"/>
      <c r="AA41" s="8"/>
      <c r="AB41" s="15"/>
      <c r="AC41" s="15"/>
      <c r="AD41" s="8"/>
      <c r="AE41" s="8"/>
      <c r="AF41" s="15"/>
      <c r="AG41" s="15"/>
      <c r="AH41" s="8"/>
      <c r="AI41" s="8"/>
      <c r="AJ41" s="15"/>
      <c r="AK41" s="15"/>
      <c r="AL41" s="8"/>
      <c r="AM41" s="8"/>
      <c r="AN41" s="15"/>
      <c r="AO41" s="15"/>
      <c r="AP41" s="8"/>
      <c r="AQ41" s="8"/>
      <c r="AR41" s="15"/>
      <c r="AS41" s="15"/>
      <c r="AT41" s="8"/>
      <c r="AU41" s="8"/>
      <c r="AV41" s="15"/>
      <c r="AW41" s="15"/>
      <c r="AX41" s="8"/>
      <c r="AY41" s="8"/>
      <c r="AZ41" s="15"/>
      <c r="BA41" s="15"/>
      <c r="BB41" s="8"/>
      <c r="BC41" s="8"/>
      <c r="BD41" s="16"/>
    </row>
    <row r="42" spans="1:56" ht="12" thickBot="1" x14ac:dyDescent="0.25">
      <c r="A42" s="14"/>
      <c r="B42" s="111"/>
      <c r="C42" s="111"/>
      <c r="D42" s="15"/>
      <c r="E42" s="15"/>
      <c r="F42" s="8"/>
      <c r="G42" s="8"/>
      <c r="H42" s="15"/>
      <c r="I42" s="15"/>
      <c r="J42" s="47"/>
      <c r="K42" s="24">
        <v>852.75</v>
      </c>
      <c r="L42" s="15"/>
      <c r="M42" s="15"/>
      <c r="N42" s="8"/>
      <c r="O42" s="8"/>
      <c r="P42" s="15"/>
      <c r="Q42" s="15"/>
      <c r="R42" s="8"/>
      <c r="S42" s="8"/>
      <c r="T42" s="15"/>
      <c r="U42" s="15"/>
      <c r="V42" s="8"/>
      <c r="W42" s="8"/>
      <c r="X42" s="15"/>
      <c r="Y42" s="15"/>
      <c r="Z42" s="8"/>
      <c r="AA42" s="8"/>
      <c r="AB42" s="15"/>
      <c r="AC42" s="15"/>
      <c r="AD42" s="8"/>
      <c r="AE42" s="8"/>
      <c r="AF42" s="15"/>
      <c r="AG42" s="15"/>
      <c r="AH42" s="8"/>
      <c r="AI42" s="8"/>
      <c r="AJ42" s="15"/>
      <c r="AK42" s="15"/>
      <c r="AL42" s="8"/>
      <c r="AM42" s="8"/>
      <c r="AN42" s="15"/>
      <c r="AO42" s="15"/>
      <c r="AP42" s="8"/>
      <c r="AQ42" s="8"/>
      <c r="AR42" s="15"/>
      <c r="AS42" s="15"/>
      <c r="AT42" s="8"/>
      <c r="AU42" s="8"/>
      <c r="AV42" s="15"/>
      <c r="AW42" s="15"/>
      <c r="AX42" s="8"/>
      <c r="AY42" s="8"/>
      <c r="AZ42" s="15"/>
      <c r="BA42" s="15"/>
      <c r="BB42" s="8"/>
      <c r="BC42" s="8"/>
      <c r="BD42" s="16"/>
    </row>
    <row r="43" spans="1:56" ht="12" thickBot="1" x14ac:dyDescent="0.25">
      <c r="A43" s="14"/>
      <c r="B43" s="8"/>
      <c r="C43" s="8"/>
      <c r="D43" s="15"/>
      <c r="E43" s="15"/>
      <c r="F43" s="8"/>
      <c r="G43" s="8"/>
      <c r="H43" s="15"/>
      <c r="I43" s="15"/>
      <c r="J43" s="21"/>
      <c r="K43" s="21"/>
      <c r="L43" s="15"/>
      <c r="M43" s="15"/>
      <c r="N43" s="8"/>
      <c r="O43" s="8"/>
      <c r="P43" s="15"/>
      <c r="Q43" s="15"/>
      <c r="R43" s="8"/>
      <c r="S43" s="8"/>
      <c r="T43" s="15"/>
      <c r="U43" s="15"/>
      <c r="V43" s="8"/>
      <c r="W43" s="8"/>
      <c r="X43" s="15"/>
      <c r="Y43" s="15"/>
      <c r="Z43" s="8"/>
      <c r="AA43" s="8"/>
      <c r="AB43" s="15"/>
      <c r="AC43" s="15"/>
      <c r="AD43" s="8"/>
      <c r="AE43" s="8"/>
      <c r="AF43" s="15"/>
      <c r="AG43" s="15"/>
      <c r="AH43" s="8"/>
      <c r="AI43" s="8"/>
      <c r="AJ43" s="15"/>
      <c r="AK43" s="15"/>
      <c r="AL43" s="8"/>
      <c r="AM43" s="8"/>
      <c r="AN43" s="15"/>
      <c r="AO43" s="15"/>
      <c r="AP43" s="8"/>
      <c r="AQ43" s="8"/>
      <c r="AR43" s="15"/>
      <c r="AS43" s="15"/>
      <c r="AT43" s="8"/>
      <c r="AU43" s="8"/>
      <c r="AV43" s="15"/>
      <c r="AW43" s="15"/>
      <c r="AX43" s="8"/>
      <c r="AY43" s="8"/>
      <c r="AZ43" s="15"/>
      <c r="BA43" s="15"/>
      <c r="BB43" s="8"/>
      <c r="BC43" s="8"/>
      <c r="BD43" s="16"/>
    </row>
    <row r="44" spans="1:56" x14ac:dyDescent="0.2">
      <c r="A44" s="96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8"/>
    </row>
    <row r="45" spans="1:56" ht="12" thickBot="1" x14ac:dyDescent="0.25">
      <c r="A45" s="99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1"/>
    </row>
    <row r="46" spans="1:56" ht="12" thickBot="1" x14ac:dyDescent="0.25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10"/>
    </row>
    <row r="47" spans="1:56" ht="12" thickBot="1" x14ac:dyDescent="0.25">
      <c r="A47" s="9"/>
      <c r="B47" s="109" t="s">
        <v>10</v>
      </c>
      <c r="C47" s="110"/>
      <c r="D47" s="15"/>
      <c r="E47" s="15"/>
      <c r="F47" s="109" t="s">
        <v>39</v>
      </c>
      <c r="G47" s="110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10"/>
    </row>
    <row r="48" spans="1:56" ht="12" thickBot="1" x14ac:dyDescent="0.25">
      <c r="A48" s="14"/>
      <c r="B48" s="27"/>
      <c r="C48" s="28">
        <v>725250</v>
      </c>
      <c r="D48" s="4"/>
      <c r="E48" s="4"/>
      <c r="F48" s="27"/>
      <c r="G48" s="28">
        <v>95600</v>
      </c>
      <c r="H48" s="15"/>
      <c r="I48" s="15"/>
      <c r="J48" s="8"/>
      <c r="K48" s="8"/>
      <c r="L48" s="15"/>
      <c r="M48" s="15"/>
      <c r="N48" s="8"/>
      <c r="O48" s="8"/>
      <c r="P48" s="15"/>
      <c r="Q48" s="15"/>
      <c r="R48" s="8"/>
      <c r="S48" s="8"/>
      <c r="T48" s="15"/>
      <c r="U48" s="15"/>
      <c r="V48" s="8"/>
      <c r="W48" s="8"/>
      <c r="X48" s="15"/>
      <c r="Y48" s="15"/>
      <c r="Z48" s="8"/>
      <c r="AA48" s="8"/>
      <c r="AB48" s="15"/>
      <c r="AC48" s="15"/>
      <c r="AD48" s="8"/>
      <c r="AE48" s="8"/>
      <c r="AF48" s="15"/>
      <c r="AG48" s="15"/>
      <c r="AH48" s="8"/>
      <c r="AI48" s="8"/>
      <c r="AJ48" s="15"/>
      <c r="AK48" s="15"/>
      <c r="AL48" s="8"/>
      <c r="AM48" s="8"/>
      <c r="AN48" s="15"/>
      <c r="AO48" s="15"/>
      <c r="AP48" s="8"/>
      <c r="AQ48" s="8"/>
      <c r="AR48" s="15"/>
      <c r="AS48" s="15"/>
      <c r="AT48" s="8"/>
      <c r="AU48" s="8"/>
      <c r="AV48" s="15"/>
      <c r="AW48" s="15"/>
      <c r="AX48" s="8"/>
      <c r="AY48" s="8"/>
      <c r="AZ48" s="15"/>
      <c r="BA48" s="15"/>
      <c r="BB48" s="8"/>
      <c r="BC48" s="8"/>
      <c r="BD48" s="16"/>
    </row>
    <row r="49" spans="1:56" ht="12" thickBot="1" x14ac:dyDescent="0.25">
      <c r="A49" s="14"/>
      <c r="B49" s="47"/>
      <c r="C49" s="24">
        <v>725250</v>
      </c>
      <c r="D49" s="4"/>
      <c r="E49" s="4"/>
      <c r="F49" s="47"/>
      <c r="G49" s="24">
        <v>95600</v>
      </c>
      <c r="H49" s="15"/>
      <c r="I49" s="15"/>
      <c r="J49" s="8"/>
      <c r="K49" s="8"/>
      <c r="L49" s="15"/>
      <c r="M49" s="15"/>
      <c r="N49" s="8"/>
      <c r="O49" s="8"/>
      <c r="P49" s="15"/>
      <c r="Q49" s="15"/>
      <c r="R49" s="8"/>
      <c r="S49" s="8"/>
      <c r="T49" s="15"/>
      <c r="U49" s="15"/>
      <c r="V49" s="8"/>
      <c r="W49" s="8"/>
      <c r="X49" s="15"/>
      <c r="Y49" s="15"/>
      <c r="Z49" s="8"/>
      <c r="AA49" s="8"/>
      <c r="AB49" s="15"/>
      <c r="AC49" s="15"/>
      <c r="AD49" s="8"/>
      <c r="AE49" s="8"/>
      <c r="AF49" s="15"/>
      <c r="AG49" s="15"/>
      <c r="AH49" s="8"/>
      <c r="AI49" s="8"/>
      <c r="AJ49" s="15"/>
      <c r="AK49" s="15"/>
      <c r="AL49" s="8"/>
      <c r="AM49" s="8"/>
      <c r="AN49" s="15"/>
      <c r="AO49" s="15"/>
      <c r="AP49" s="8"/>
      <c r="AQ49" s="8"/>
      <c r="AR49" s="15"/>
      <c r="AS49" s="15"/>
      <c r="AT49" s="8"/>
      <c r="AU49" s="8"/>
      <c r="AV49" s="15"/>
      <c r="AW49" s="15"/>
      <c r="AX49" s="8"/>
      <c r="AY49" s="8"/>
      <c r="AZ49" s="15"/>
      <c r="BA49" s="15"/>
      <c r="BB49" s="8"/>
      <c r="BC49" s="8"/>
      <c r="BD49" s="16"/>
    </row>
    <row r="50" spans="1:56" ht="12" thickBot="1" x14ac:dyDescent="0.25">
      <c r="A50" s="14"/>
      <c r="B50" s="19"/>
      <c r="C50" s="19"/>
      <c r="D50" s="15"/>
      <c r="E50" s="15"/>
      <c r="F50" s="19"/>
      <c r="G50" s="19"/>
      <c r="H50" s="15"/>
      <c r="I50" s="15"/>
      <c r="J50" s="8"/>
      <c r="K50" s="8"/>
      <c r="L50" s="15"/>
      <c r="M50" s="15"/>
      <c r="N50" s="8"/>
      <c r="O50" s="8"/>
      <c r="P50" s="15"/>
      <c r="Q50" s="15"/>
      <c r="R50" s="8"/>
      <c r="S50" s="8"/>
      <c r="T50" s="15"/>
      <c r="U50" s="15"/>
      <c r="V50" s="8"/>
      <c r="W50" s="8"/>
      <c r="X50" s="15"/>
      <c r="Y50" s="15"/>
      <c r="Z50" s="8"/>
      <c r="AA50" s="8"/>
      <c r="AB50" s="15"/>
      <c r="AC50" s="15"/>
      <c r="AD50" s="8"/>
      <c r="AE50" s="8"/>
      <c r="AF50" s="15"/>
      <c r="AG50" s="15"/>
      <c r="AH50" s="8"/>
      <c r="AI50" s="8"/>
      <c r="AJ50" s="15"/>
      <c r="AK50" s="15"/>
      <c r="AL50" s="8"/>
      <c r="AM50" s="8"/>
      <c r="AN50" s="15"/>
      <c r="AO50" s="15"/>
      <c r="AP50" s="8"/>
      <c r="AQ50" s="8"/>
      <c r="AR50" s="15"/>
      <c r="AS50" s="15"/>
      <c r="AT50" s="8"/>
      <c r="AU50" s="8"/>
      <c r="AV50" s="15"/>
      <c r="AW50" s="15"/>
      <c r="AX50" s="8"/>
      <c r="AY50" s="8"/>
      <c r="AZ50" s="15"/>
      <c r="BA50" s="15"/>
      <c r="BB50" s="8"/>
      <c r="BC50" s="8"/>
      <c r="BD50" s="16"/>
    </row>
    <row r="51" spans="1:56" ht="12" thickBot="1" x14ac:dyDescent="0.25">
      <c r="A51" s="14"/>
      <c r="B51" s="8"/>
      <c r="C51" s="8"/>
      <c r="D51" s="15"/>
      <c r="E51" s="15"/>
      <c r="F51" s="102" t="s">
        <v>40</v>
      </c>
      <c r="G51" s="103"/>
      <c r="H51" s="15"/>
      <c r="I51" s="15"/>
      <c r="J51" s="8"/>
      <c r="K51" s="8"/>
      <c r="L51" s="15"/>
      <c r="M51" s="15"/>
      <c r="N51" s="8"/>
      <c r="O51" s="8"/>
      <c r="P51" s="15"/>
      <c r="Q51" s="15"/>
      <c r="R51" s="8"/>
      <c r="S51" s="8"/>
      <c r="T51" s="15"/>
      <c r="U51" s="15"/>
      <c r="V51" s="8"/>
      <c r="W51" s="8"/>
      <c r="X51" s="15"/>
      <c r="Y51" s="15"/>
      <c r="Z51" s="8"/>
      <c r="AA51" s="8"/>
      <c r="AB51" s="15"/>
      <c r="AC51" s="15"/>
      <c r="AD51" s="8"/>
      <c r="AE51" s="8"/>
      <c r="AF51" s="15"/>
      <c r="AG51" s="15"/>
      <c r="AH51" s="8"/>
      <c r="AI51" s="8"/>
      <c r="AJ51" s="15"/>
      <c r="AK51" s="15"/>
      <c r="AL51" s="8"/>
      <c r="AM51" s="8"/>
      <c r="AN51" s="15"/>
      <c r="AO51" s="15"/>
      <c r="AP51" s="8"/>
      <c r="AQ51" s="8"/>
      <c r="AR51" s="15"/>
      <c r="AS51" s="15"/>
      <c r="AT51" s="8"/>
      <c r="AU51" s="8"/>
      <c r="AV51" s="15"/>
      <c r="AW51" s="15"/>
      <c r="AX51" s="8"/>
      <c r="AY51" s="8"/>
      <c r="AZ51" s="15"/>
      <c r="BA51" s="15"/>
      <c r="BB51" s="8"/>
      <c r="BC51" s="8"/>
      <c r="BD51" s="16"/>
    </row>
    <row r="52" spans="1:56" ht="12" thickBot="1" x14ac:dyDescent="0.25">
      <c r="A52" s="14"/>
      <c r="B52" s="8"/>
      <c r="C52" s="8"/>
      <c r="D52" s="15"/>
      <c r="E52" s="15"/>
      <c r="F52" s="30"/>
      <c r="G52" s="31"/>
      <c r="H52" s="15"/>
      <c r="I52" s="15"/>
      <c r="J52" s="8"/>
      <c r="K52" s="8"/>
      <c r="L52" s="15"/>
      <c r="M52" s="15"/>
      <c r="N52" s="8"/>
      <c r="O52" s="8"/>
      <c r="P52" s="15"/>
      <c r="Q52" s="15"/>
      <c r="R52" s="8"/>
      <c r="S52" s="8"/>
      <c r="T52" s="15"/>
      <c r="U52" s="15"/>
      <c r="V52" s="8"/>
      <c r="W52" s="8"/>
      <c r="X52" s="15"/>
      <c r="Y52" s="15"/>
      <c r="Z52" s="8"/>
      <c r="AA52" s="8"/>
      <c r="AB52" s="15"/>
      <c r="AC52" s="15"/>
      <c r="AD52" s="8"/>
      <c r="AE52" s="8"/>
      <c r="AF52" s="15"/>
      <c r="AG52" s="15"/>
      <c r="AH52" s="8"/>
      <c r="AI52" s="8"/>
      <c r="AJ52" s="15"/>
      <c r="AK52" s="15"/>
      <c r="AL52" s="8"/>
      <c r="AM52" s="8"/>
      <c r="AN52" s="15"/>
      <c r="AO52" s="15"/>
      <c r="AP52" s="8"/>
      <c r="AQ52" s="8"/>
      <c r="AR52" s="15"/>
      <c r="AS52" s="15"/>
      <c r="AT52" s="8"/>
      <c r="AU52" s="8"/>
      <c r="AV52" s="15"/>
      <c r="AW52" s="15"/>
      <c r="AX52" s="8"/>
      <c r="AY52" s="8"/>
      <c r="AZ52" s="15"/>
      <c r="BA52" s="15"/>
      <c r="BB52" s="8"/>
      <c r="BC52" s="8"/>
      <c r="BD52" s="16"/>
    </row>
    <row r="53" spans="1:56" ht="12" thickBot="1" x14ac:dyDescent="0.25">
      <c r="A53" s="14"/>
      <c r="B53" s="8"/>
      <c r="C53" s="8"/>
      <c r="D53" s="15"/>
      <c r="E53" s="15"/>
      <c r="F53" s="8"/>
      <c r="G53" s="8"/>
      <c r="H53" s="15"/>
      <c r="I53" s="15"/>
      <c r="J53" s="8"/>
      <c r="K53" s="8"/>
      <c r="L53" s="15"/>
      <c r="M53" s="15"/>
      <c r="N53" s="8"/>
      <c r="O53" s="8"/>
      <c r="P53" s="15"/>
      <c r="Q53" s="15"/>
      <c r="R53" s="8"/>
      <c r="S53" s="8"/>
      <c r="T53" s="15"/>
      <c r="U53" s="15"/>
      <c r="V53" s="8"/>
      <c r="W53" s="8"/>
      <c r="X53" s="15"/>
      <c r="Y53" s="15"/>
      <c r="Z53" s="8"/>
      <c r="AA53" s="8"/>
      <c r="AB53" s="15"/>
      <c r="AC53" s="15"/>
      <c r="AD53" s="8"/>
      <c r="AE53" s="8"/>
      <c r="AF53" s="15"/>
      <c r="AG53" s="15"/>
      <c r="AH53" s="8"/>
      <c r="AI53" s="8"/>
      <c r="AJ53" s="15"/>
      <c r="AK53" s="15"/>
      <c r="AL53" s="8"/>
      <c r="AM53" s="8"/>
      <c r="AN53" s="15"/>
      <c r="AO53" s="15"/>
      <c r="AP53" s="8"/>
      <c r="AQ53" s="8"/>
      <c r="AR53" s="15"/>
      <c r="AS53" s="15"/>
      <c r="AT53" s="8"/>
      <c r="AU53" s="8"/>
      <c r="AV53" s="15"/>
      <c r="AW53" s="15"/>
      <c r="AX53" s="8"/>
      <c r="AY53" s="8"/>
      <c r="AZ53" s="15"/>
      <c r="BA53" s="15"/>
      <c r="BB53" s="8"/>
      <c r="BC53" s="8"/>
      <c r="BD53" s="16"/>
    </row>
    <row r="54" spans="1:56" x14ac:dyDescent="0.2">
      <c r="A54" s="96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8"/>
    </row>
    <row r="55" spans="1:56" ht="12" thickBot="1" x14ac:dyDescent="0.25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1"/>
    </row>
    <row r="56" spans="1:56" ht="12" thickBot="1" x14ac:dyDescent="0.25">
      <c r="A56" s="9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10"/>
    </row>
    <row r="57" spans="1:56" ht="12" thickBot="1" x14ac:dyDescent="0.25">
      <c r="A57" s="14"/>
      <c r="B57" s="102" t="s">
        <v>11</v>
      </c>
      <c r="C57" s="103"/>
      <c r="D57" s="15"/>
      <c r="E57" s="15"/>
      <c r="F57" s="102" t="s">
        <v>12</v>
      </c>
      <c r="G57" s="103"/>
      <c r="H57" s="15"/>
      <c r="I57" s="15"/>
      <c r="J57" s="102" t="s">
        <v>44</v>
      </c>
      <c r="K57" s="103"/>
      <c r="L57" s="15"/>
      <c r="M57" s="15"/>
      <c r="N57" s="102" t="s">
        <v>65</v>
      </c>
      <c r="O57" s="103"/>
      <c r="P57" s="15"/>
      <c r="Q57" s="15"/>
      <c r="R57" s="104" t="s">
        <v>46</v>
      </c>
      <c r="S57" s="105"/>
      <c r="T57" s="15"/>
      <c r="U57" s="15"/>
      <c r="V57" s="102" t="s">
        <v>47</v>
      </c>
      <c r="W57" s="103"/>
      <c r="X57" s="15"/>
      <c r="Y57" s="15"/>
      <c r="Z57" s="102" t="s">
        <v>13</v>
      </c>
      <c r="AA57" s="103"/>
      <c r="AB57" s="15"/>
      <c r="AC57" s="15"/>
      <c r="AD57" s="102" t="s">
        <v>48</v>
      </c>
      <c r="AE57" s="103"/>
      <c r="AF57" s="15"/>
      <c r="AG57" s="15"/>
      <c r="AH57" s="8"/>
      <c r="AI57" s="8"/>
      <c r="AJ57" s="15"/>
      <c r="AK57" s="15"/>
      <c r="AL57" s="8"/>
      <c r="AM57" s="8"/>
      <c r="AN57" s="15"/>
      <c r="AO57" s="15"/>
      <c r="AP57" s="8"/>
      <c r="AQ57" s="8"/>
      <c r="AR57" s="15"/>
      <c r="AS57" s="15"/>
      <c r="AT57" s="8"/>
      <c r="AU57" s="8"/>
      <c r="AV57" s="15"/>
      <c r="AW57" s="15"/>
      <c r="AX57" s="8"/>
      <c r="AY57" s="8"/>
      <c r="AZ57" s="15"/>
      <c r="BA57" s="15"/>
      <c r="BB57" s="8"/>
      <c r="BC57" s="8"/>
      <c r="BD57" s="16"/>
    </row>
    <row r="58" spans="1:56" ht="12" thickBot="1" x14ac:dyDescent="0.25">
      <c r="A58" s="14"/>
      <c r="B58" s="43"/>
      <c r="C58" s="68">
        <v>10580</v>
      </c>
      <c r="D58" s="34">
        <v>6</v>
      </c>
      <c r="E58" s="34">
        <v>1</v>
      </c>
      <c r="F58" s="43">
        <v>11784</v>
      </c>
      <c r="G58" s="78"/>
      <c r="H58" s="15"/>
      <c r="I58" s="15"/>
      <c r="J58" s="30"/>
      <c r="K58" s="31"/>
      <c r="L58" s="15"/>
      <c r="M58" s="32">
        <v>5</v>
      </c>
      <c r="N58" s="43">
        <v>4025</v>
      </c>
      <c r="O58" s="78"/>
      <c r="P58" s="15"/>
      <c r="Q58" s="34">
        <v>12</v>
      </c>
      <c r="R58" s="43">
        <v>30447</v>
      </c>
      <c r="S58" s="68"/>
      <c r="T58" s="15"/>
      <c r="U58" s="15"/>
      <c r="V58" s="30"/>
      <c r="W58" s="31"/>
      <c r="X58" s="15"/>
      <c r="Y58" s="15"/>
      <c r="Z58" s="30"/>
      <c r="AA58" s="31"/>
      <c r="AB58" s="15"/>
      <c r="AC58" s="15"/>
      <c r="AD58" s="30"/>
      <c r="AE58" s="31"/>
      <c r="AF58" s="15"/>
      <c r="AG58" s="15"/>
      <c r="AH58" s="8"/>
      <c r="AI58" s="8"/>
      <c r="AJ58" s="15"/>
      <c r="AK58" s="15"/>
      <c r="AL58" s="8"/>
      <c r="AM58" s="8"/>
      <c r="AN58" s="15"/>
      <c r="AO58" s="15"/>
      <c r="AP58" s="8"/>
      <c r="AQ58" s="8"/>
      <c r="AR58" s="15"/>
      <c r="AS58" s="15"/>
      <c r="AT58" s="8"/>
      <c r="AU58" s="8"/>
      <c r="AV58" s="15"/>
      <c r="AW58" s="15"/>
      <c r="AX58" s="8"/>
      <c r="AY58" s="8"/>
      <c r="AZ58" s="15"/>
      <c r="BA58" s="15"/>
      <c r="BB58" s="8"/>
      <c r="BC58" s="8"/>
      <c r="BD58" s="16"/>
    </row>
    <row r="59" spans="1:56" ht="12" thickBot="1" x14ac:dyDescent="0.25">
      <c r="A59" s="14"/>
      <c r="B59" s="38"/>
      <c r="C59" s="51">
        <v>13095</v>
      </c>
      <c r="D59" s="48">
        <v>7</v>
      </c>
      <c r="E59" s="48">
        <v>3</v>
      </c>
      <c r="F59" s="38">
        <v>15360</v>
      </c>
      <c r="G59" s="75"/>
      <c r="H59" s="15"/>
      <c r="I59" s="15"/>
      <c r="J59" s="8"/>
      <c r="K59" s="8"/>
      <c r="L59" s="15"/>
      <c r="M59" s="56">
        <v>12</v>
      </c>
      <c r="N59" s="38">
        <v>20616</v>
      </c>
      <c r="O59" s="75"/>
      <c r="P59" s="15"/>
      <c r="Q59" s="35">
        <v>25</v>
      </c>
      <c r="R59" s="39">
        <v>60894</v>
      </c>
      <c r="S59" s="66"/>
      <c r="T59" s="15"/>
      <c r="U59" s="15"/>
      <c r="V59" s="8"/>
      <c r="W59" s="8"/>
      <c r="X59" s="15"/>
      <c r="Y59" s="15"/>
      <c r="Z59" s="8"/>
      <c r="AA59" s="8"/>
      <c r="AB59" s="15"/>
      <c r="AC59" s="15"/>
      <c r="AD59" s="8"/>
      <c r="AE59" s="8"/>
      <c r="AF59" s="15"/>
      <c r="AG59" s="15"/>
      <c r="AH59" s="8"/>
      <c r="AI59" s="8"/>
      <c r="AJ59" s="15"/>
      <c r="AK59" s="15"/>
      <c r="AL59" s="8"/>
      <c r="AM59" s="8"/>
      <c r="AN59" s="15"/>
      <c r="AO59" s="15"/>
      <c r="AP59" s="8"/>
      <c r="AQ59" s="8"/>
      <c r="AR59" s="15"/>
      <c r="AS59" s="15"/>
      <c r="AT59" s="8"/>
      <c r="AU59" s="8"/>
      <c r="AV59" s="15"/>
      <c r="AW59" s="15"/>
      <c r="AX59" s="8"/>
      <c r="AY59" s="8"/>
      <c r="AZ59" s="15"/>
      <c r="BA59" s="15"/>
      <c r="BB59" s="8"/>
      <c r="BC59" s="8"/>
      <c r="BD59" s="16"/>
    </row>
    <row r="60" spans="1:56" ht="12" thickBot="1" x14ac:dyDescent="0.25">
      <c r="A60" s="14"/>
      <c r="B60" s="38"/>
      <c r="C60" s="51">
        <v>5685</v>
      </c>
      <c r="D60" s="48">
        <v>15</v>
      </c>
      <c r="E60" s="48">
        <v>4</v>
      </c>
      <c r="F60" s="38">
        <v>29095</v>
      </c>
      <c r="G60" s="75"/>
      <c r="H60" s="15"/>
      <c r="I60" s="15"/>
      <c r="J60" s="8"/>
      <c r="K60" s="8"/>
      <c r="L60" s="15"/>
      <c r="M60" s="56">
        <v>14</v>
      </c>
      <c r="N60" s="38">
        <v>3700</v>
      </c>
      <c r="O60" s="75"/>
      <c r="P60" s="15"/>
      <c r="Q60" s="15"/>
      <c r="R60" s="24">
        <f>SUM(R58:R59)</f>
        <v>91341</v>
      </c>
      <c r="S60" s="5"/>
      <c r="T60" s="15"/>
      <c r="U60" s="15"/>
      <c r="V60" s="8"/>
      <c r="W60" s="8"/>
      <c r="X60" s="15"/>
      <c r="Y60" s="15"/>
      <c r="Z60" s="8"/>
      <c r="AA60" s="8"/>
      <c r="AB60" s="15"/>
      <c r="AC60" s="15"/>
      <c r="AD60" s="102" t="s">
        <v>14</v>
      </c>
      <c r="AE60" s="103"/>
      <c r="AF60" s="15"/>
      <c r="AG60" s="15"/>
      <c r="AH60" s="8"/>
      <c r="AI60" s="8"/>
      <c r="AJ60" s="15"/>
      <c r="AK60" s="15"/>
      <c r="AL60" s="8"/>
      <c r="AM60" s="8"/>
      <c r="AN60" s="15"/>
      <c r="AO60" s="15"/>
      <c r="AP60" s="8"/>
      <c r="AQ60" s="8"/>
      <c r="AR60" s="15"/>
      <c r="AS60" s="15"/>
      <c r="AT60" s="8"/>
      <c r="AU60" s="8"/>
      <c r="AV60" s="15"/>
      <c r="AW60" s="15"/>
      <c r="AX60" s="8"/>
      <c r="AY60" s="8"/>
      <c r="AZ60" s="15"/>
      <c r="BA60" s="15"/>
      <c r="BB60" s="8"/>
      <c r="BC60" s="8"/>
      <c r="BD60" s="16"/>
    </row>
    <row r="61" spans="1:56" ht="12" thickBot="1" x14ac:dyDescent="0.25">
      <c r="A61" s="14"/>
      <c r="B61" s="38"/>
      <c r="C61" s="51">
        <v>13400</v>
      </c>
      <c r="D61" s="48">
        <v>16</v>
      </c>
      <c r="E61" s="48">
        <v>9</v>
      </c>
      <c r="F61" s="38">
        <v>55000</v>
      </c>
      <c r="G61" s="75"/>
      <c r="H61" s="15"/>
      <c r="I61" s="15"/>
      <c r="J61" s="8"/>
      <c r="K61" s="8"/>
      <c r="L61" s="15"/>
      <c r="M61" s="56">
        <v>25</v>
      </c>
      <c r="N61" s="38">
        <v>41232</v>
      </c>
      <c r="O61" s="75"/>
      <c r="P61" s="15"/>
      <c r="Q61" s="15"/>
      <c r="R61" s="26"/>
      <c r="S61" s="26"/>
      <c r="T61" s="15"/>
      <c r="U61" s="15"/>
      <c r="V61" s="8"/>
      <c r="W61" s="8"/>
      <c r="X61" s="15"/>
      <c r="Y61" s="15"/>
      <c r="Z61" s="8"/>
      <c r="AA61" s="8"/>
      <c r="AB61" s="15"/>
      <c r="AC61" s="15"/>
      <c r="AD61" s="30"/>
      <c r="AE61" s="31"/>
      <c r="AF61" s="15"/>
      <c r="AG61" s="15"/>
      <c r="AH61" s="8"/>
      <c r="AI61" s="8"/>
      <c r="AJ61" s="15"/>
      <c r="AK61" s="15"/>
      <c r="AL61" s="8"/>
      <c r="AM61" s="8"/>
      <c r="AN61" s="15"/>
      <c r="AO61" s="15"/>
      <c r="AP61" s="8"/>
      <c r="AQ61" s="8"/>
      <c r="AR61" s="15"/>
      <c r="AS61" s="15"/>
      <c r="AT61" s="8"/>
      <c r="AU61" s="8"/>
      <c r="AV61" s="15"/>
      <c r="AW61" s="15"/>
      <c r="AX61" s="8"/>
      <c r="AY61" s="8"/>
      <c r="AZ61" s="15"/>
      <c r="BA61" s="15"/>
      <c r="BB61" s="8"/>
      <c r="BC61" s="8"/>
      <c r="BD61" s="16"/>
    </row>
    <row r="62" spans="1:56" ht="12" thickBot="1" x14ac:dyDescent="0.25">
      <c r="A62" s="14"/>
      <c r="B62" s="38"/>
      <c r="C62" s="51">
        <v>8244</v>
      </c>
      <c r="D62" s="48">
        <v>21</v>
      </c>
      <c r="E62" s="48">
        <v>10</v>
      </c>
      <c r="F62" s="38">
        <v>10310</v>
      </c>
      <c r="G62" s="75"/>
      <c r="H62" s="15"/>
      <c r="I62" s="15"/>
      <c r="J62" s="8"/>
      <c r="K62" s="8"/>
      <c r="L62" s="15"/>
      <c r="M62" s="33">
        <v>26</v>
      </c>
      <c r="N62" s="80">
        <v>1554.87</v>
      </c>
      <c r="O62" s="75"/>
      <c r="P62" s="15"/>
      <c r="Q62" s="15"/>
      <c r="R62" s="8"/>
      <c r="S62" s="8"/>
      <c r="T62" s="15"/>
      <c r="U62" s="15"/>
      <c r="V62" s="8"/>
      <c r="W62" s="8"/>
      <c r="X62" s="15"/>
      <c r="Y62" s="15"/>
      <c r="Z62" s="8"/>
      <c r="AA62" s="8"/>
      <c r="AB62" s="15"/>
      <c r="AC62" s="15"/>
      <c r="AD62" s="8"/>
      <c r="AE62" s="8"/>
      <c r="AF62" s="15"/>
      <c r="AG62" s="15"/>
      <c r="AH62" s="8"/>
      <c r="AI62" s="8"/>
      <c r="AJ62" s="15"/>
      <c r="AK62" s="15"/>
      <c r="AL62" s="8"/>
      <c r="AM62" s="8"/>
      <c r="AN62" s="15"/>
      <c r="AO62" s="15"/>
      <c r="AP62" s="8"/>
      <c r="AQ62" s="8"/>
      <c r="AR62" s="15"/>
      <c r="AS62" s="15"/>
      <c r="AT62" s="8"/>
      <c r="AU62" s="8"/>
      <c r="AV62" s="15"/>
      <c r="AW62" s="15"/>
      <c r="AX62" s="8"/>
      <c r="AY62" s="8"/>
      <c r="AZ62" s="15"/>
      <c r="BA62" s="15"/>
      <c r="BB62" s="8"/>
      <c r="BC62" s="8"/>
      <c r="BD62" s="16"/>
    </row>
    <row r="63" spans="1:56" ht="12" thickBot="1" x14ac:dyDescent="0.25">
      <c r="A63" s="14"/>
      <c r="B63" s="39"/>
      <c r="C63" s="66">
        <v>7030</v>
      </c>
      <c r="D63" s="35">
        <v>23</v>
      </c>
      <c r="E63" s="48">
        <v>17</v>
      </c>
      <c r="F63" s="38">
        <v>17905</v>
      </c>
      <c r="G63" s="75"/>
      <c r="H63" s="15"/>
      <c r="I63" s="15"/>
      <c r="J63" s="8"/>
      <c r="K63" s="8"/>
      <c r="L63" s="15"/>
      <c r="M63" s="15"/>
      <c r="N63" s="24">
        <f>SUM(N58:N62)</f>
        <v>71127.87</v>
      </c>
      <c r="O63" s="5"/>
      <c r="P63" s="15"/>
      <c r="Q63" s="15"/>
      <c r="R63" s="8"/>
      <c r="S63" s="8"/>
      <c r="T63" s="15"/>
      <c r="U63" s="15"/>
      <c r="V63" s="8"/>
      <c r="W63" s="8"/>
      <c r="X63" s="15"/>
      <c r="Y63" s="15"/>
      <c r="Z63" s="8"/>
      <c r="AA63" s="8"/>
      <c r="AB63" s="15"/>
      <c r="AC63" s="15"/>
      <c r="AD63" s="8"/>
      <c r="AE63" s="8"/>
      <c r="AF63" s="15"/>
      <c r="AG63" s="15"/>
      <c r="AH63" s="8"/>
      <c r="AI63" s="8"/>
      <c r="AJ63" s="15"/>
      <c r="AK63" s="15"/>
      <c r="AL63" s="8"/>
      <c r="AM63" s="8"/>
      <c r="AN63" s="15"/>
      <c r="AO63" s="15"/>
      <c r="AP63" s="8"/>
      <c r="AQ63" s="8"/>
      <c r="AR63" s="15"/>
      <c r="AS63" s="15"/>
      <c r="AT63" s="8"/>
      <c r="AU63" s="8"/>
      <c r="AV63" s="15"/>
      <c r="AW63" s="15"/>
      <c r="AX63" s="8"/>
      <c r="AY63" s="8"/>
      <c r="AZ63" s="15"/>
      <c r="BA63" s="15"/>
      <c r="BB63" s="8"/>
      <c r="BC63" s="8"/>
      <c r="BD63" s="16"/>
    </row>
    <row r="64" spans="1:56" ht="12" thickBot="1" x14ac:dyDescent="0.25">
      <c r="A64" s="14"/>
      <c r="B64" s="47"/>
      <c r="C64" s="24">
        <f>SUM(C58:C63)</f>
        <v>58034</v>
      </c>
      <c r="D64" s="15"/>
      <c r="E64" s="35">
        <v>24</v>
      </c>
      <c r="F64" s="76">
        <v>93420</v>
      </c>
      <c r="G64" s="77"/>
      <c r="H64" s="15"/>
      <c r="I64" s="15"/>
      <c r="J64" s="8"/>
      <c r="K64" s="8"/>
      <c r="L64" s="15"/>
      <c r="M64" s="15"/>
      <c r="N64" s="26"/>
      <c r="O64" s="26"/>
      <c r="P64" s="15"/>
      <c r="Q64" s="15"/>
      <c r="R64" s="8"/>
      <c r="S64" s="8"/>
      <c r="T64" s="15"/>
      <c r="U64" s="15"/>
      <c r="V64" s="8"/>
      <c r="W64" s="8"/>
      <c r="X64" s="15"/>
      <c r="Y64" s="15"/>
      <c r="Z64" s="8"/>
      <c r="AA64" s="8"/>
      <c r="AB64" s="15"/>
      <c r="AC64" s="15"/>
      <c r="AD64" s="8"/>
      <c r="AE64" s="8"/>
      <c r="AF64" s="15"/>
      <c r="AG64" s="15"/>
      <c r="AH64" s="8"/>
      <c r="AI64" s="8"/>
      <c r="AJ64" s="15"/>
      <c r="AK64" s="15"/>
      <c r="AL64" s="8"/>
      <c r="AM64" s="8"/>
      <c r="AN64" s="15"/>
      <c r="AO64" s="15"/>
      <c r="AP64" s="8"/>
      <c r="AQ64" s="8"/>
      <c r="AR64" s="15"/>
      <c r="AS64" s="15"/>
      <c r="AT64" s="8"/>
      <c r="AU64" s="8"/>
      <c r="AV64" s="15"/>
      <c r="AW64" s="15"/>
      <c r="AX64" s="8"/>
      <c r="AY64" s="8"/>
      <c r="AZ64" s="15"/>
      <c r="BA64" s="15"/>
      <c r="BB64" s="8"/>
      <c r="BC64" s="8"/>
      <c r="BD64" s="16"/>
    </row>
    <row r="65" spans="1:71" ht="12" thickBot="1" x14ac:dyDescent="0.25">
      <c r="A65" s="14"/>
      <c r="B65" s="26"/>
      <c r="C65" s="26"/>
      <c r="D65" s="15"/>
      <c r="E65" s="15"/>
      <c r="F65" s="24">
        <f>SUM(F58:F64)</f>
        <v>232874</v>
      </c>
      <c r="G65" s="5"/>
      <c r="H65" s="15"/>
      <c r="I65" s="15"/>
      <c r="J65" s="8"/>
      <c r="K65" s="8"/>
      <c r="L65" s="15"/>
      <c r="M65" s="15"/>
      <c r="N65" s="8"/>
      <c r="O65" s="8"/>
      <c r="P65" s="15"/>
      <c r="Q65" s="15"/>
      <c r="R65" s="8"/>
      <c r="S65" s="8"/>
      <c r="T65" s="15"/>
      <c r="U65" s="15"/>
      <c r="V65" s="8"/>
      <c r="W65" s="8"/>
      <c r="X65" s="15"/>
      <c r="Y65" s="15"/>
      <c r="Z65" s="8"/>
      <c r="AA65" s="8"/>
      <c r="AB65" s="15"/>
      <c r="AC65" s="15"/>
      <c r="AD65" s="8"/>
      <c r="AE65" s="8"/>
      <c r="AF65" s="15"/>
      <c r="AG65" s="15"/>
      <c r="AH65" s="8"/>
      <c r="AI65" s="8"/>
      <c r="AJ65" s="15"/>
      <c r="AK65" s="15"/>
      <c r="AL65" s="8"/>
      <c r="AM65" s="8"/>
      <c r="AN65" s="15"/>
      <c r="AO65" s="15"/>
      <c r="AP65" s="8"/>
      <c r="AQ65" s="8"/>
      <c r="AR65" s="15"/>
      <c r="AS65" s="15"/>
      <c r="AT65" s="8"/>
      <c r="AU65" s="8"/>
      <c r="AV65" s="15"/>
      <c r="AW65" s="15"/>
      <c r="AX65" s="8"/>
      <c r="AY65" s="8"/>
      <c r="AZ65" s="15"/>
      <c r="BA65" s="15"/>
      <c r="BB65" s="8"/>
      <c r="BC65" s="8"/>
      <c r="BD65" s="16"/>
    </row>
    <row r="66" spans="1:71" ht="12" thickBot="1" x14ac:dyDescent="0.25">
      <c r="A66" s="14"/>
      <c r="B66" s="102" t="s">
        <v>41</v>
      </c>
      <c r="C66" s="103"/>
      <c r="D66" s="15"/>
      <c r="E66" s="15"/>
      <c r="F66" s="26"/>
      <c r="G66" s="26"/>
      <c r="H66" s="15"/>
      <c r="I66" s="15"/>
      <c r="J66" s="8"/>
      <c r="K66" s="8"/>
      <c r="L66" s="15"/>
      <c r="M66" s="15"/>
      <c r="N66" s="8"/>
      <c r="O66" s="8"/>
      <c r="P66" s="15"/>
      <c r="Q66" s="15"/>
      <c r="R66" s="8"/>
      <c r="S66" s="8"/>
      <c r="T66" s="15"/>
      <c r="U66" s="15"/>
      <c r="V66" s="8"/>
      <c r="W66" s="8"/>
      <c r="X66" s="15"/>
      <c r="Y66" s="15"/>
      <c r="Z66" s="8"/>
      <c r="AA66" s="8"/>
      <c r="AB66" s="15"/>
      <c r="AC66" s="15"/>
      <c r="AD66" s="8"/>
      <c r="AE66" s="8"/>
      <c r="AF66" s="15"/>
      <c r="AG66" s="15"/>
      <c r="AH66" s="8"/>
      <c r="AI66" s="8"/>
      <c r="AJ66" s="15"/>
      <c r="AK66" s="15"/>
      <c r="AL66" s="8"/>
      <c r="AM66" s="8"/>
      <c r="AN66" s="15"/>
      <c r="AO66" s="15"/>
      <c r="AP66" s="8"/>
      <c r="AQ66" s="8"/>
      <c r="AR66" s="15"/>
      <c r="AS66" s="15"/>
      <c r="AT66" s="8"/>
      <c r="AU66" s="8"/>
      <c r="AV66" s="15"/>
      <c r="AW66" s="15"/>
      <c r="AX66" s="8"/>
      <c r="AY66" s="8"/>
      <c r="AZ66" s="15"/>
      <c r="BA66" s="15"/>
      <c r="BB66" s="8"/>
      <c r="BC66" s="8"/>
      <c r="BD66" s="16"/>
    </row>
    <row r="67" spans="1:71" ht="12" thickBot="1" x14ac:dyDescent="0.25">
      <c r="A67" s="34">
        <v>8</v>
      </c>
      <c r="B67" s="43">
        <v>2290</v>
      </c>
      <c r="C67" s="68"/>
      <c r="D67" s="15"/>
      <c r="E67" s="15"/>
      <c r="F67" s="102" t="s">
        <v>43</v>
      </c>
      <c r="G67" s="103"/>
      <c r="H67" s="15"/>
      <c r="I67" s="15"/>
      <c r="J67" s="8"/>
      <c r="K67" s="8"/>
      <c r="L67" s="15"/>
      <c r="M67" s="15"/>
      <c r="N67" s="8"/>
      <c r="O67" s="8"/>
      <c r="P67" s="15"/>
      <c r="Q67" s="15"/>
      <c r="R67" s="8"/>
      <c r="S67" s="8"/>
      <c r="T67" s="15"/>
      <c r="U67" s="15"/>
      <c r="V67" s="8"/>
      <c r="W67" s="8"/>
      <c r="X67" s="15"/>
      <c r="Y67" s="15"/>
      <c r="Z67" s="8"/>
      <c r="AA67" s="8"/>
      <c r="AB67" s="15"/>
      <c r="AC67" s="15"/>
      <c r="AD67" s="8"/>
      <c r="AE67" s="8"/>
      <c r="AF67" s="15"/>
      <c r="AG67" s="15"/>
      <c r="AH67" s="8"/>
      <c r="AI67" s="8"/>
      <c r="AJ67" s="15"/>
      <c r="AK67" s="15"/>
      <c r="AL67" s="8"/>
      <c r="AM67" s="8"/>
      <c r="AN67" s="15"/>
      <c r="AO67" s="15"/>
      <c r="AP67" s="8"/>
      <c r="AQ67" s="8"/>
      <c r="AR67" s="15"/>
      <c r="AS67" s="15"/>
      <c r="AT67" s="8"/>
      <c r="AU67" s="8"/>
      <c r="AV67" s="15"/>
      <c r="AW67" s="15"/>
      <c r="AX67" s="8"/>
      <c r="AY67" s="8"/>
      <c r="AZ67" s="15"/>
      <c r="BA67" s="15"/>
      <c r="BB67" s="8"/>
      <c r="BC67" s="8"/>
      <c r="BD67" s="16"/>
    </row>
    <row r="68" spans="1:71" ht="12" thickBot="1" x14ac:dyDescent="0.25">
      <c r="A68" s="35">
        <v>22</v>
      </c>
      <c r="B68" s="39">
        <v>1500</v>
      </c>
      <c r="C68" s="66"/>
      <c r="D68" s="15"/>
      <c r="E68" s="79">
        <v>11</v>
      </c>
      <c r="F68" s="27">
        <v>3000</v>
      </c>
      <c r="G68" s="28"/>
      <c r="H68" s="15"/>
      <c r="I68" s="15"/>
      <c r="J68" s="8"/>
      <c r="K68" s="8"/>
      <c r="L68" s="15"/>
      <c r="M68" s="15"/>
      <c r="N68" s="8"/>
      <c r="O68" s="8"/>
      <c r="P68" s="15"/>
      <c r="Q68" s="15"/>
      <c r="R68" s="8"/>
      <c r="S68" s="8"/>
      <c r="T68" s="15"/>
      <c r="U68" s="15"/>
      <c r="V68" s="8"/>
      <c r="W68" s="8"/>
      <c r="X68" s="15"/>
      <c r="Y68" s="15"/>
      <c r="Z68" s="8"/>
      <c r="AA68" s="8"/>
      <c r="AB68" s="15"/>
      <c r="AC68" s="15"/>
      <c r="AD68" s="8"/>
      <c r="AE68" s="8"/>
      <c r="AF68" s="15"/>
      <c r="AG68" s="15"/>
      <c r="AH68" s="8"/>
      <c r="AI68" s="8"/>
      <c r="AJ68" s="15"/>
      <c r="AK68" s="15"/>
      <c r="AL68" s="8"/>
      <c r="AM68" s="8"/>
      <c r="AN68" s="15"/>
      <c r="AO68" s="15"/>
      <c r="AP68" s="8"/>
      <c r="AQ68" s="8"/>
      <c r="AR68" s="15"/>
      <c r="AS68" s="15"/>
      <c r="AT68" s="8"/>
      <c r="AU68" s="8"/>
      <c r="AV68" s="15"/>
      <c r="AW68" s="15"/>
      <c r="AX68" s="8"/>
      <c r="AY68" s="8"/>
      <c r="AZ68" s="15"/>
      <c r="BA68" s="15"/>
      <c r="BB68" s="8"/>
      <c r="BC68" s="8"/>
      <c r="BD68" s="16"/>
    </row>
    <row r="69" spans="1:71" ht="12" thickBot="1" x14ac:dyDescent="0.25">
      <c r="A69" s="14"/>
      <c r="B69" s="24">
        <f>SUM(B67:B68)</f>
        <v>3790</v>
      </c>
      <c r="C69" s="5"/>
      <c r="D69" s="15"/>
      <c r="E69" s="15"/>
      <c r="F69" s="24">
        <v>3000</v>
      </c>
      <c r="G69" s="5"/>
      <c r="H69" s="15"/>
      <c r="I69" s="15"/>
      <c r="J69" s="8"/>
      <c r="K69" s="8"/>
      <c r="L69" s="15"/>
      <c r="M69" s="15"/>
      <c r="N69" s="8"/>
      <c r="O69" s="8"/>
      <c r="P69" s="15"/>
      <c r="Q69" s="15"/>
      <c r="R69" s="8"/>
      <c r="S69" s="8"/>
      <c r="T69" s="15"/>
      <c r="U69" s="15"/>
      <c r="V69" s="8"/>
      <c r="W69" s="8"/>
      <c r="X69" s="15"/>
      <c r="Y69" s="15"/>
      <c r="Z69" s="8"/>
      <c r="AA69" s="8"/>
      <c r="AB69" s="15"/>
      <c r="AC69" s="15"/>
      <c r="AD69" s="8"/>
      <c r="AE69" s="8"/>
      <c r="AF69" s="15"/>
      <c r="AG69" s="15"/>
      <c r="AH69" s="8"/>
      <c r="AI69" s="8"/>
      <c r="AJ69" s="15"/>
      <c r="AK69" s="15"/>
      <c r="AL69" s="8"/>
      <c r="AM69" s="8"/>
      <c r="AN69" s="15"/>
      <c r="AO69" s="15"/>
      <c r="AP69" s="8"/>
      <c r="AQ69" s="8"/>
      <c r="AR69" s="15"/>
      <c r="AS69" s="15"/>
      <c r="AT69" s="8"/>
      <c r="AU69" s="8"/>
      <c r="AV69" s="15"/>
      <c r="AW69" s="15"/>
      <c r="AX69" s="8"/>
      <c r="AY69" s="8"/>
      <c r="AZ69" s="15"/>
      <c r="BA69" s="15"/>
      <c r="BB69" s="8"/>
      <c r="BC69" s="8"/>
      <c r="BD69" s="16"/>
    </row>
    <row r="70" spans="1:71" ht="12" thickBot="1" x14ac:dyDescent="0.25">
      <c r="A70" s="14"/>
      <c r="B70" s="8"/>
      <c r="C70" s="8"/>
      <c r="D70" s="15"/>
      <c r="E70" s="15"/>
      <c r="F70" s="26"/>
      <c r="G70" s="26"/>
      <c r="H70" s="15"/>
      <c r="I70" s="15"/>
      <c r="J70" s="8"/>
      <c r="K70" s="8"/>
      <c r="L70" s="15"/>
      <c r="M70" s="15"/>
      <c r="N70" s="8"/>
      <c r="O70" s="8"/>
      <c r="P70" s="15"/>
      <c r="Q70" s="15"/>
      <c r="R70" s="8"/>
      <c r="S70" s="8"/>
      <c r="T70" s="15"/>
      <c r="U70" s="15"/>
      <c r="V70" s="8"/>
      <c r="W70" s="8"/>
      <c r="X70" s="15"/>
      <c r="Y70" s="15"/>
      <c r="Z70" s="8"/>
      <c r="AA70" s="8"/>
      <c r="AB70" s="15"/>
      <c r="AC70" s="15"/>
      <c r="AD70" s="8"/>
      <c r="AE70" s="8"/>
      <c r="AF70" s="15"/>
      <c r="AG70" s="15"/>
      <c r="AH70" s="8"/>
      <c r="AI70" s="8"/>
      <c r="AJ70" s="15"/>
      <c r="AK70" s="15"/>
      <c r="AL70" s="8"/>
      <c r="AM70" s="8"/>
      <c r="AN70" s="15"/>
      <c r="AO70" s="15"/>
      <c r="AP70" s="8"/>
      <c r="AQ70" s="8"/>
      <c r="AR70" s="15"/>
      <c r="AS70" s="15"/>
      <c r="AT70" s="8"/>
      <c r="AU70" s="8"/>
      <c r="AV70" s="15"/>
      <c r="AW70" s="15"/>
      <c r="AX70" s="8"/>
      <c r="AY70" s="8"/>
      <c r="AZ70" s="15"/>
      <c r="BA70" s="15"/>
      <c r="BB70" s="8"/>
      <c r="BC70" s="8"/>
      <c r="BD70" s="16"/>
    </row>
    <row r="71" spans="1:71" ht="12" thickBot="1" x14ac:dyDescent="0.25">
      <c r="A71" s="14"/>
      <c r="B71" s="26"/>
      <c r="C71" s="26"/>
      <c r="D71" s="15"/>
      <c r="E71" s="15"/>
      <c r="F71" s="102" t="s">
        <v>42</v>
      </c>
      <c r="G71" s="103"/>
      <c r="H71" s="15"/>
      <c r="I71" s="15"/>
      <c r="J71" s="8"/>
      <c r="K71" s="8"/>
      <c r="L71" s="15"/>
      <c r="M71" s="15"/>
      <c r="N71" s="8"/>
      <c r="O71" s="8"/>
      <c r="P71" s="15"/>
      <c r="Q71" s="15"/>
      <c r="R71" s="8"/>
      <c r="S71" s="8"/>
      <c r="T71" s="15"/>
      <c r="U71" s="15"/>
      <c r="V71" s="8"/>
      <c r="W71" s="8"/>
      <c r="X71" s="15"/>
      <c r="Y71" s="15"/>
      <c r="Z71" s="8"/>
      <c r="AA71" s="8"/>
      <c r="AB71" s="15"/>
      <c r="AC71" s="15"/>
      <c r="AD71" s="8"/>
      <c r="AE71" s="8"/>
      <c r="AF71" s="15"/>
      <c r="AG71" s="15"/>
      <c r="AH71" s="8"/>
      <c r="AI71" s="8"/>
      <c r="AJ71" s="15"/>
      <c r="AK71" s="15"/>
      <c r="AL71" s="8"/>
      <c r="AM71" s="8"/>
      <c r="AN71" s="15"/>
      <c r="AO71" s="15"/>
      <c r="AP71" s="8"/>
      <c r="AQ71" s="8"/>
      <c r="AR71" s="15"/>
      <c r="AS71" s="15"/>
      <c r="AT71" s="8"/>
      <c r="AU71" s="8"/>
      <c r="AV71" s="15"/>
      <c r="AW71" s="15"/>
      <c r="AX71" s="8"/>
      <c r="AY71" s="8"/>
      <c r="AZ71" s="15"/>
      <c r="BA71" s="15"/>
      <c r="BB71" s="8"/>
      <c r="BC71" s="8"/>
      <c r="BD71" s="16"/>
    </row>
    <row r="72" spans="1:71" ht="12" thickBot="1" x14ac:dyDescent="0.25">
      <c r="A72" s="14"/>
      <c r="B72" s="8"/>
      <c r="C72" s="8"/>
      <c r="D72" s="15"/>
      <c r="E72" s="15"/>
      <c r="F72" s="27"/>
      <c r="G72" s="28">
        <v>27300</v>
      </c>
      <c r="H72" s="59">
        <v>8</v>
      </c>
      <c r="I72" s="15"/>
      <c r="J72" s="8"/>
      <c r="K72" s="8"/>
      <c r="L72" s="15"/>
      <c r="M72" s="15"/>
      <c r="N72" s="8"/>
      <c r="O72" s="8"/>
      <c r="P72" s="15"/>
      <c r="Q72" s="15"/>
      <c r="R72" s="8"/>
      <c r="S72" s="8"/>
      <c r="T72" s="15"/>
      <c r="U72" s="15"/>
      <c r="V72" s="8"/>
      <c r="W72" s="8"/>
      <c r="X72" s="15"/>
      <c r="Y72" s="15"/>
      <c r="Z72" s="8"/>
      <c r="AA72" s="8"/>
      <c r="AB72" s="15"/>
      <c r="AC72" s="15"/>
      <c r="AD72" s="8"/>
      <c r="AE72" s="8"/>
      <c r="AF72" s="15"/>
      <c r="AG72" s="15"/>
      <c r="AH72" s="8"/>
      <c r="AI72" s="8"/>
      <c r="AJ72" s="15"/>
      <c r="AK72" s="15"/>
      <c r="AL72" s="8"/>
      <c r="AM72" s="8"/>
      <c r="AN72" s="15"/>
      <c r="AO72" s="15"/>
      <c r="AP72" s="8"/>
      <c r="AQ72" s="8"/>
      <c r="AR72" s="15"/>
      <c r="AS72" s="15"/>
      <c r="AT72" s="8"/>
      <c r="AU72" s="8"/>
      <c r="AV72" s="15"/>
      <c r="AW72" s="15"/>
      <c r="AX72" s="8"/>
      <c r="AY72" s="8"/>
      <c r="AZ72" s="15"/>
      <c r="BA72" s="15"/>
      <c r="BB72" s="8"/>
      <c r="BC72" s="8"/>
      <c r="BD72" s="16"/>
    </row>
    <row r="73" spans="1:71" ht="12" thickBot="1" x14ac:dyDescent="0.25">
      <c r="A73" s="14"/>
      <c r="B73" s="8"/>
      <c r="C73" s="8"/>
      <c r="D73" s="15"/>
      <c r="E73" s="15"/>
      <c r="F73" s="47"/>
      <c r="G73" s="24">
        <v>27300</v>
      </c>
      <c r="H73" s="15"/>
      <c r="I73" s="15"/>
      <c r="J73" s="8"/>
      <c r="K73" s="8"/>
      <c r="L73" s="15"/>
      <c r="M73" s="15"/>
      <c r="N73" s="8"/>
      <c r="O73" s="8"/>
      <c r="P73" s="15"/>
      <c r="Q73" s="15"/>
      <c r="R73" s="8"/>
      <c r="S73" s="8"/>
      <c r="T73" s="15"/>
      <c r="U73" s="15"/>
      <c r="V73" s="8"/>
      <c r="W73" s="8"/>
      <c r="X73" s="15"/>
      <c r="Y73" s="15"/>
      <c r="Z73" s="8"/>
      <c r="AA73" s="8"/>
      <c r="AB73" s="15"/>
      <c r="AC73" s="15"/>
      <c r="AD73" s="8"/>
      <c r="AE73" s="8"/>
      <c r="AF73" s="15"/>
      <c r="AG73" s="15"/>
      <c r="AH73" s="8"/>
      <c r="AI73" s="8"/>
      <c r="AJ73" s="15"/>
      <c r="AK73" s="15"/>
      <c r="AL73" s="8"/>
      <c r="AM73" s="8"/>
      <c r="AN73" s="15"/>
      <c r="AO73" s="15"/>
      <c r="AP73" s="8"/>
      <c r="AQ73" s="8"/>
      <c r="AR73" s="15"/>
      <c r="AS73" s="15"/>
      <c r="AT73" s="8"/>
      <c r="AU73" s="8"/>
      <c r="AV73" s="15"/>
      <c r="AW73" s="15"/>
      <c r="AX73" s="8"/>
      <c r="AY73" s="8"/>
      <c r="AZ73" s="15"/>
      <c r="BA73" s="15"/>
      <c r="BB73" s="8"/>
      <c r="BC73" s="8"/>
      <c r="BD73" s="16"/>
    </row>
    <row r="74" spans="1:71" ht="12" thickBot="1" x14ac:dyDescent="0.25">
      <c r="A74" s="14"/>
      <c r="B74" s="8"/>
      <c r="C74" s="8"/>
      <c r="D74" s="15"/>
      <c r="E74" s="15"/>
      <c r="F74" s="26"/>
      <c r="G74" s="26"/>
      <c r="H74" s="15"/>
      <c r="I74" s="15"/>
      <c r="J74" s="8"/>
      <c r="K74" s="8"/>
      <c r="L74" s="15"/>
      <c r="M74" s="15"/>
      <c r="N74" s="8"/>
      <c r="O74" s="8"/>
      <c r="P74" s="15"/>
      <c r="Q74" s="15"/>
      <c r="R74" s="8"/>
      <c r="S74" s="8"/>
      <c r="T74" s="15"/>
      <c r="U74" s="15"/>
      <c r="V74" s="8"/>
      <c r="W74" s="8"/>
      <c r="X74" s="15"/>
      <c r="Y74" s="15"/>
      <c r="Z74" s="8"/>
      <c r="AA74" s="8"/>
      <c r="AB74" s="15"/>
      <c r="AC74" s="15"/>
      <c r="AD74" s="8"/>
      <c r="AE74" s="8"/>
      <c r="AF74" s="15"/>
      <c r="AG74" s="15"/>
      <c r="AH74" s="8"/>
      <c r="AI74" s="8"/>
      <c r="AJ74" s="15"/>
      <c r="AK74" s="15"/>
      <c r="AL74" s="8"/>
      <c r="AM74" s="8"/>
      <c r="AN74" s="15"/>
      <c r="AO74" s="15"/>
      <c r="AP74" s="8"/>
      <c r="AQ74" s="8"/>
      <c r="AR74" s="15"/>
      <c r="AS74" s="15"/>
      <c r="AT74" s="8"/>
      <c r="AU74" s="8"/>
      <c r="AV74" s="15"/>
      <c r="AW74" s="15"/>
      <c r="AX74" s="8"/>
      <c r="AY74" s="8"/>
      <c r="AZ74" s="15"/>
      <c r="BA74" s="15"/>
      <c r="BB74" s="8"/>
      <c r="BC74" s="8"/>
      <c r="BD74" s="16"/>
    </row>
    <row r="75" spans="1:71" ht="12" thickBot="1" x14ac:dyDescent="0.25">
      <c r="A75" s="14"/>
      <c r="B75" s="8"/>
      <c r="C75" s="8"/>
      <c r="D75" s="15"/>
      <c r="E75" s="15"/>
      <c r="F75" s="102" t="s">
        <v>45</v>
      </c>
      <c r="G75" s="103"/>
      <c r="H75" s="15"/>
      <c r="I75" s="15"/>
      <c r="J75" s="8"/>
      <c r="K75" s="8"/>
      <c r="L75" s="15"/>
      <c r="M75" s="15"/>
      <c r="N75" s="8"/>
      <c r="O75" s="8"/>
      <c r="P75" s="15"/>
      <c r="Q75" s="15"/>
      <c r="R75" s="8"/>
      <c r="S75" s="8"/>
      <c r="T75" s="15"/>
      <c r="U75" s="15"/>
      <c r="V75" s="8"/>
      <c r="W75" s="8"/>
      <c r="X75" s="15"/>
      <c r="Y75" s="15"/>
      <c r="Z75" s="8"/>
      <c r="AA75" s="8"/>
      <c r="AB75" s="15"/>
      <c r="AC75" s="15"/>
      <c r="AD75" s="8"/>
      <c r="AE75" s="8"/>
      <c r="AF75" s="15"/>
      <c r="AG75" s="15"/>
      <c r="AH75" s="8"/>
      <c r="AI75" s="8"/>
      <c r="AJ75" s="15"/>
      <c r="AK75" s="15"/>
      <c r="AL75" s="8"/>
      <c r="AM75" s="8"/>
      <c r="AN75" s="15"/>
      <c r="AO75" s="15"/>
      <c r="AP75" s="8"/>
      <c r="AQ75" s="8"/>
      <c r="AR75" s="15"/>
      <c r="AS75" s="15"/>
      <c r="AT75" s="8"/>
      <c r="AU75" s="8"/>
      <c r="AV75" s="15"/>
      <c r="AW75" s="15"/>
      <c r="AX75" s="8"/>
      <c r="AY75" s="8"/>
      <c r="AZ75" s="15"/>
      <c r="BA75" s="15"/>
      <c r="BB75" s="8"/>
      <c r="BC75" s="8"/>
      <c r="BD75" s="16"/>
    </row>
    <row r="76" spans="1:71" ht="12" thickBot="1" x14ac:dyDescent="0.25">
      <c r="A76" s="14"/>
      <c r="B76" s="8"/>
      <c r="C76" s="8"/>
      <c r="D76" s="15"/>
      <c r="E76" s="15"/>
      <c r="F76" s="30"/>
      <c r="G76" s="31"/>
      <c r="H76" s="15"/>
      <c r="I76" s="15"/>
      <c r="J76" s="8"/>
      <c r="K76" s="8"/>
      <c r="L76" s="15"/>
      <c r="M76" s="15"/>
      <c r="N76" s="8"/>
      <c r="O76" s="8"/>
      <c r="P76" s="15"/>
      <c r="Q76" s="15"/>
      <c r="R76" s="8"/>
      <c r="S76" s="8"/>
      <c r="T76" s="15"/>
      <c r="U76" s="15"/>
      <c r="V76" s="8"/>
      <c r="W76" s="8"/>
      <c r="X76" s="15"/>
      <c r="Y76" s="15"/>
      <c r="Z76" s="8"/>
      <c r="AA76" s="8"/>
      <c r="AB76" s="15"/>
      <c r="AC76" s="15"/>
      <c r="AD76" s="8"/>
      <c r="AE76" s="8"/>
      <c r="AF76" s="15"/>
      <c r="AG76" s="15"/>
      <c r="AH76" s="8"/>
      <c r="AI76" s="8"/>
      <c r="AJ76" s="15"/>
      <c r="AK76" s="15"/>
      <c r="AL76" s="8"/>
      <c r="AM76" s="8"/>
      <c r="AN76" s="15"/>
      <c r="AO76" s="15"/>
      <c r="AP76" s="8"/>
      <c r="AQ76" s="8"/>
      <c r="AR76" s="15"/>
      <c r="AS76" s="15"/>
      <c r="AT76" s="8"/>
      <c r="AU76" s="8"/>
      <c r="AV76" s="15"/>
      <c r="AW76" s="15"/>
      <c r="AX76" s="8"/>
      <c r="AY76" s="8"/>
      <c r="AZ76" s="15"/>
      <c r="BA76" s="15"/>
      <c r="BB76" s="8"/>
      <c r="BC76" s="8"/>
      <c r="BD76" s="16"/>
    </row>
    <row r="77" spans="1:71" ht="12" thickBot="1" x14ac:dyDescent="0.25">
      <c r="A77" s="13"/>
      <c r="B77" s="11"/>
      <c r="C77" s="11"/>
      <c r="D77" s="17"/>
      <c r="E77" s="17"/>
      <c r="F77" s="11"/>
      <c r="G77" s="11"/>
      <c r="H77" s="17"/>
      <c r="I77" s="17"/>
      <c r="J77" s="11"/>
      <c r="K77" s="11"/>
      <c r="L77" s="17"/>
      <c r="M77" s="17"/>
      <c r="N77" s="11"/>
      <c r="O77" s="11"/>
      <c r="P77" s="17"/>
      <c r="Q77" s="17"/>
      <c r="R77" s="11"/>
      <c r="S77" s="11"/>
      <c r="T77" s="17"/>
      <c r="U77" s="17"/>
      <c r="V77" s="11"/>
      <c r="W77" s="11"/>
      <c r="X77" s="17"/>
      <c r="Y77" s="17"/>
      <c r="Z77" s="11"/>
      <c r="AA77" s="11"/>
      <c r="AB77" s="17"/>
      <c r="AC77" s="17"/>
      <c r="AD77" s="11"/>
      <c r="AE77" s="11"/>
      <c r="AF77" s="17"/>
      <c r="AG77" s="17"/>
      <c r="AH77" s="11"/>
      <c r="AI77" s="11"/>
      <c r="AJ77" s="17"/>
      <c r="AK77" s="17"/>
      <c r="AL77" s="11"/>
      <c r="AM77" s="11"/>
      <c r="AN77" s="17"/>
      <c r="AO77" s="17"/>
      <c r="AP77" s="11"/>
      <c r="AQ77" s="11"/>
      <c r="AR77" s="17"/>
      <c r="AS77" s="17"/>
      <c r="AT77" s="11"/>
      <c r="AU77" s="11"/>
      <c r="AV77" s="17"/>
      <c r="AW77" s="17"/>
      <c r="AX77" s="11"/>
      <c r="AY77" s="11"/>
      <c r="AZ77" s="17"/>
      <c r="BA77" s="17"/>
      <c r="BB77" s="11"/>
      <c r="BC77" s="11"/>
      <c r="BD77" s="18"/>
      <c r="BE77" s="8"/>
      <c r="BF77" s="8"/>
      <c r="BG77" s="8"/>
      <c r="BH77" s="8"/>
      <c r="BI77" s="8"/>
      <c r="BJ77" s="8"/>
      <c r="BP77" s="8"/>
      <c r="BQ77" s="8"/>
      <c r="BR77" s="8"/>
      <c r="BS77" s="8"/>
    </row>
    <row r="78" spans="1:71" x14ac:dyDescent="0.2">
      <c r="A78" s="15"/>
      <c r="B78" s="8"/>
      <c r="C78" s="8"/>
      <c r="D78" s="15"/>
      <c r="E78" s="15"/>
      <c r="F78" s="8"/>
      <c r="G78" s="8"/>
      <c r="H78" s="15"/>
      <c r="I78" s="15"/>
      <c r="J78" s="8"/>
      <c r="K78" s="8"/>
      <c r="L78" s="15"/>
      <c r="M78" s="15"/>
      <c r="N78" s="8"/>
      <c r="O78" s="8"/>
      <c r="P78" s="15"/>
      <c r="Q78" s="15"/>
      <c r="R78" s="8"/>
      <c r="S78" s="8"/>
      <c r="T78" s="15"/>
      <c r="U78" s="15"/>
      <c r="V78" s="8"/>
      <c r="W78" s="8"/>
      <c r="X78" s="15"/>
      <c r="Y78" s="15"/>
      <c r="Z78" s="8"/>
      <c r="AA78" s="8"/>
      <c r="AB78" s="15"/>
      <c r="AC78" s="15"/>
      <c r="AD78" s="8"/>
      <c r="AE78" s="8"/>
      <c r="AF78" s="15"/>
      <c r="AG78" s="15"/>
      <c r="AH78" s="8"/>
      <c r="AI78" s="8"/>
      <c r="AJ78" s="15"/>
      <c r="AK78" s="15"/>
      <c r="AL78" s="8"/>
      <c r="AM78" s="8"/>
      <c r="AN78" s="15"/>
      <c r="AO78" s="15"/>
      <c r="AP78" s="8"/>
      <c r="AQ78" s="8"/>
      <c r="AR78" s="15"/>
      <c r="AS78" s="15"/>
      <c r="AT78" s="8"/>
      <c r="AU78" s="8"/>
      <c r="AV78" s="15"/>
      <c r="AW78" s="15"/>
      <c r="AX78" s="8"/>
      <c r="AY78" s="8"/>
      <c r="AZ78" s="15"/>
      <c r="BA78" s="15"/>
      <c r="BB78" s="8"/>
      <c r="BC78" s="8"/>
      <c r="BD78" s="15"/>
      <c r="BE78" s="8"/>
      <c r="BF78" s="8"/>
      <c r="BG78" s="8"/>
      <c r="BH78" s="8"/>
      <c r="BI78" s="8"/>
      <c r="BJ78" s="8"/>
      <c r="BP78" s="8"/>
      <c r="BQ78" s="8"/>
      <c r="BR78" s="8"/>
      <c r="BS78" s="8"/>
    </row>
    <row r="79" spans="1:71" x14ac:dyDescent="0.2">
      <c r="A79" s="15"/>
      <c r="B79" s="8"/>
      <c r="C79" s="8"/>
      <c r="D79" s="15"/>
      <c r="E79" s="15"/>
      <c r="F79" s="8"/>
      <c r="G79" s="8"/>
      <c r="H79" s="15"/>
      <c r="I79" s="15"/>
      <c r="J79" s="8"/>
      <c r="K79" s="8"/>
      <c r="L79" s="15"/>
      <c r="M79" s="15"/>
      <c r="N79" s="8"/>
      <c r="O79" s="8"/>
      <c r="P79" s="15"/>
      <c r="Q79" s="15"/>
      <c r="R79" s="8"/>
      <c r="S79" s="8"/>
      <c r="T79" s="15"/>
      <c r="U79" s="15"/>
      <c r="V79" s="8"/>
      <c r="W79" s="8"/>
      <c r="X79" s="15"/>
      <c r="Y79" s="15"/>
      <c r="Z79" s="8"/>
      <c r="AA79" s="8"/>
      <c r="AB79" s="15"/>
      <c r="AC79" s="15"/>
      <c r="AD79" s="8"/>
      <c r="AE79" s="8"/>
      <c r="AF79" s="15"/>
      <c r="AG79" s="15"/>
      <c r="AH79" s="8"/>
      <c r="AI79" s="8"/>
      <c r="AJ79" s="15"/>
      <c r="AK79" s="15"/>
      <c r="AL79" s="8"/>
      <c r="AM79" s="8"/>
      <c r="AN79" s="15"/>
      <c r="AO79" s="15"/>
      <c r="AP79" s="8"/>
      <c r="AQ79" s="8"/>
      <c r="AR79" s="15"/>
      <c r="AS79" s="15"/>
      <c r="AT79" s="8"/>
      <c r="AU79" s="8"/>
      <c r="AV79" s="15"/>
      <c r="AW79" s="15"/>
      <c r="AX79" s="8"/>
      <c r="AY79" s="8"/>
      <c r="AZ79" s="15"/>
      <c r="BA79" s="15"/>
      <c r="BB79" s="8"/>
      <c r="BC79" s="8"/>
      <c r="BD79" s="15"/>
      <c r="BE79" s="8"/>
      <c r="BF79" s="8"/>
      <c r="BG79" s="8"/>
      <c r="BH79" s="8"/>
      <c r="BI79" s="8"/>
      <c r="BJ79" s="8"/>
      <c r="BP79" s="8"/>
      <c r="BQ79" s="8"/>
      <c r="BR79" s="8"/>
      <c r="BS79" s="8"/>
    </row>
    <row r="80" spans="1:7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P80" s="8"/>
      <c r="BQ80" s="8"/>
      <c r="BR80" s="8"/>
      <c r="BS80" s="8"/>
    </row>
    <row r="81" spans="1:71" x14ac:dyDescent="0.2">
      <c r="BF81" s="8"/>
      <c r="BG81" s="8"/>
      <c r="BH81" s="8"/>
      <c r="BI81" s="8"/>
      <c r="BJ81" s="8"/>
      <c r="BP81" s="8"/>
      <c r="BQ81" s="8"/>
      <c r="BR81" s="8"/>
      <c r="BS81" s="8"/>
    </row>
    <row r="82" spans="1:71" x14ac:dyDescent="0.2">
      <c r="BF82" s="8"/>
      <c r="BG82" s="8"/>
      <c r="BH82" s="8"/>
      <c r="BI82" s="8"/>
      <c r="BJ82" s="8"/>
      <c r="BP82" s="8"/>
      <c r="BQ82" s="8"/>
      <c r="BR82" s="8"/>
      <c r="BS82" s="8"/>
    </row>
    <row r="83" spans="1:71" x14ac:dyDescent="0.2">
      <c r="A83" s="6"/>
      <c r="D83" s="6"/>
      <c r="E83" s="6"/>
      <c r="H83" s="6"/>
      <c r="I83" s="6"/>
      <c r="L83" s="6"/>
      <c r="M83" s="6"/>
      <c r="P83" s="6"/>
      <c r="Q83" s="6"/>
      <c r="T83" s="6"/>
      <c r="U83" s="6"/>
      <c r="X83" s="6"/>
      <c r="Y83" s="6"/>
      <c r="AB83" s="6"/>
      <c r="AC83" s="6"/>
      <c r="AF83" s="6"/>
      <c r="AG83" s="6"/>
      <c r="AJ83" s="6"/>
      <c r="AK83" s="6"/>
      <c r="AN83" s="6"/>
      <c r="AO83" s="6"/>
      <c r="AR83" s="6"/>
      <c r="AS83" s="6"/>
      <c r="AV83" s="6"/>
      <c r="AW83" s="6"/>
      <c r="AZ83" s="6"/>
      <c r="BA83" s="6"/>
      <c r="BD83" s="6"/>
      <c r="BF83" s="8"/>
      <c r="BG83" s="8"/>
      <c r="BH83" s="8"/>
      <c r="BI83" s="8"/>
      <c r="BJ83" s="8"/>
      <c r="BP83" s="8"/>
      <c r="BQ83" s="8"/>
      <c r="BR83" s="8"/>
      <c r="BS83" s="8"/>
    </row>
    <row r="84" spans="1:71" x14ac:dyDescent="0.2">
      <c r="A84" s="6"/>
      <c r="E84" s="6"/>
      <c r="H84" s="6"/>
      <c r="I84" s="6"/>
      <c r="L84" s="6"/>
      <c r="M84" s="6"/>
      <c r="P84" s="6"/>
      <c r="Q84" s="6"/>
      <c r="T84" s="6"/>
      <c r="U84" s="6"/>
      <c r="X84" s="6"/>
      <c r="Y84" s="6"/>
      <c r="AB84" s="6"/>
      <c r="AC84" s="6"/>
      <c r="AF84" s="6"/>
      <c r="AG84" s="6"/>
      <c r="AJ84" s="6"/>
      <c r="AK84" s="6"/>
      <c r="AN84" s="6"/>
      <c r="AO84" s="6"/>
      <c r="AR84" s="6"/>
      <c r="AS84" s="6"/>
      <c r="AV84" s="6"/>
      <c r="AW84" s="6"/>
      <c r="AZ84" s="6"/>
      <c r="BA84" s="6"/>
      <c r="BD84" s="6"/>
      <c r="BF84" s="8"/>
      <c r="BG84" s="8"/>
      <c r="BH84" s="8"/>
      <c r="BI84" s="8"/>
      <c r="BJ84" s="8"/>
      <c r="BP84" s="8"/>
      <c r="BQ84" s="8"/>
      <c r="BR84" s="8"/>
      <c r="BS84" s="8"/>
    </row>
    <row r="85" spans="1:71" x14ac:dyDescent="0.2">
      <c r="A85" s="6"/>
      <c r="E85" s="6"/>
      <c r="H85" s="6"/>
      <c r="I85" s="6"/>
      <c r="L85" s="6"/>
      <c r="M85" s="6"/>
      <c r="P85" s="6"/>
      <c r="Q85" s="6"/>
      <c r="T85" s="6"/>
      <c r="U85" s="6"/>
      <c r="X85" s="6"/>
      <c r="Y85" s="6"/>
      <c r="AB85" s="6"/>
      <c r="AC85" s="6"/>
      <c r="AF85" s="6"/>
      <c r="AG85" s="6"/>
      <c r="AJ85" s="6"/>
      <c r="AK85" s="6"/>
      <c r="AN85" s="6"/>
      <c r="AO85" s="6"/>
      <c r="AR85" s="6"/>
      <c r="AS85" s="6"/>
      <c r="AV85" s="6"/>
      <c r="AW85" s="6"/>
      <c r="AZ85" s="6"/>
      <c r="BA85" s="6"/>
      <c r="BD85" s="6"/>
      <c r="BF85" s="8"/>
      <c r="BG85" s="8"/>
      <c r="BH85" s="8"/>
      <c r="BI85" s="8"/>
      <c r="BJ85" s="8"/>
      <c r="BP85" s="8"/>
      <c r="BQ85" s="8"/>
      <c r="BR85" s="8"/>
      <c r="BS85" s="8"/>
    </row>
    <row r="86" spans="1:71" x14ac:dyDescent="0.2">
      <c r="A86" s="6"/>
      <c r="E86" s="6"/>
      <c r="H86" s="6"/>
      <c r="I86" s="6"/>
      <c r="L86" s="6"/>
      <c r="M86" s="6"/>
      <c r="P86" s="6"/>
      <c r="Q86" s="6"/>
      <c r="T86" s="6"/>
      <c r="U86" s="6"/>
      <c r="X86" s="6"/>
      <c r="Y86" s="6"/>
      <c r="AB86" s="6"/>
      <c r="AC86" s="6"/>
      <c r="AF86" s="6"/>
      <c r="AG86" s="6"/>
      <c r="AJ86" s="6"/>
      <c r="AK86" s="6"/>
      <c r="AN86" s="6"/>
      <c r="AO86" s="6"/>
      <c r="AR86" s="6"/>
      <c r="AS86" s="6"/>
      <c r="AV86" s="6"/>
      <c r="AW86" s="6"/>
      <c r="AZ86" s="6"/>
      <c r="BA86" s="6"/>
      <c r="BD86" s="6"/>
      <c r="BF86" s="8"/>
      <c r="BG86" s="8"/>
      <c r="BH86" s="8"/>
      <c r="BI86" s="8"/>
      <c r="BJ86" s="8"/>
      <c r="BP86" s="8"/>
      <c r="BQ86" s="8"/>
      <c r="BR86" s="8"/>
      <c r="BS86" s="8"/>
    </row>
    <row r="87" spans="1:71" x14ac:dyDescent="0.2">
      <c r="A87" s="6"/>
      <c r="E87" s="6"/>
      <c r="H87" s="6"/>
      <c r="I87" s="6"/>
      <c r="L87" s="6"/>
      <c r="M87" s="6"/>
      <c r="P87" s="6"/>
      <c r="Q87" s="6"/>
      <c r="T87" s="6"/>
      <c r="U87" s="6"/>
      <c r="X87" s="6"/>
      <c r="Y87" s="6"/>
      <c r="AB87" s="6"/>
      <c r="AC87" s="6"/>
      <c r="AF87" s="6"/>
      <c r="AG87" s="6"/>
      <c r="AJ87" s="6"/>
      <c r="AK87" s="6"/>
      <c r="AN87" s="6"/>
      <c r="AO87" s="6"/>
      <c r="AR87" s="6"/>
      <c r="AS87" s="6"/>
      <c r="AV87" s="6"/>
      <c r="AW87" s="6"/>
      <c r="AZ87" s="6"/>
      <c r="BA87" s="6"/>
      <c r="BD87" s="6"/>
      <c r="BF87" s="8"/>
      <c r="BG87" s="8"/>
      <c r="BH87" s="8"/>
      <c r="BI87" s="8"/>
      <c r="BJ87" s="8"/>
      <c r="BP87" s="8"/>
      <c r="BQ87" s="8"/>
      <c r="BR87" s="8"/>
      <c r="BS87" s="8"/>
    </row>
    <row r="88" spans="1:71" x14ac:dyDescent="0.2">
      <c r="A88" s="6"/>
      <c r="E88" s="6"/>
      <c r="H88" s="6"/>
      <c r="I88" s="6"/>
      <c r="L88" s="6"/>
      <c r="M88" s="6"/>
      <c r="P88" s="6"/>
      <c r="Q88" s="6"/>
      <c r="T88" s="6"/>
      <c r="U88" s="6"/>
      <c r="X88" s="6"/>
      <c r="Y88" s="6"/>
      <c r="AB88" s="6"/>
      <c r="AC88" s="6"/>
      <c r="AF88" s="6"/>
      <c r="AG88" s="6"/>
      <c r="AJ88" s="6"/>
      <c r="AK88" s="6"/>
      <c r="AN88" s="6"/>
      <c r="AO88" s="6"/>
      <c r="AR88" s="6"/>
      <c r="AS88" s="6"/>
      <c r="AV88" s="6"/>
      <c r="AW88" s="6"/>
      <c r="AZ88" s="6"/>
      <c r="BA88" s="6"/>
      <c r="BD88" s="6"/>
      <c r="BF88" s="8"/>
      <c r="BG88" s="8"/>
      <c r="BH88" s="8"/>
      <c r="BI88" s="8"/>
      <c r="BJ88" s="8"/>
      <c r="BP88" s="8"/>
      <c r="BQ88" s="8"/>
      <c r="BR88" s="8"/>
      <c r="BS88" s="8"/>
    </row>
    <row r="89" spans="1:71" x14ac:dyDescent="0.2">
      <c r="A89" s="6"/>
      <c r="E89" s="6"/>
      <c r="H89" s="6"/>
      <c r="I89" s="6"/>
      <c r="L89" s="6"/>
      <c r="M89" s="6"/>
      <c r="P89" s="6"/>
      <c r="Q89" s="6"/>
      <c r="T89" s="6"/>
      <c r="U89" s="6"/>
      <c r="X89" s="6"/>
      <c r="Y89" s="6"/>
      <c r="AB89" s="6"/>
      <c r="AC89" s="6"/>
      <c r="AF89" s="6"/>
      <c r="AG89" s="6"/>
      <c r="AJ89" s="6"/>
      <c r="AK89" s="6"/>
      <c r="AN89" s="6"/>
      <c r="AO89" s="6"/>
      <c r="AR89" s="6"/>
      <c r="AS89" s="6"/>
      <c r="AV89" s="6"/>
      <c r="AW89" s="6"/>
      <c r="AZ89" s="6"/>
      <c r="BA89" s="6"/>
      <c r="BD89" s="6"/>
      <c r="BF89" s="8"/>
      <c r="BG89" s="8"/>
      <c r="BH89" s="8"/>
      <c r="BI89" s="8"/>
      <c r="BJ89" s="8"/>
      <c r="BP89" s="8"/>
      <c r="BQ89" s="8"/>
      <c r="BR89" s="8"/>
      <c r="BS89" s="8"/>
    </row>
    <row r="90" spans="1:71" x14ac:dyDescent="0.2">
      <c r="A90" s="6"/>
      <c r="E90" s="6"/>
      <c r="H90" s="6"/>
      <c r="I90" s="6"/>
      <c r="L90" s="6"/>
      <c r="M90" s="6"/>
      <c r="P90" s="6"/>
      <c r="Q90" s="6"/>
      <c r="T90" s="6"/>
      <c r="U90" s="6"/>
      <c r="X90" s="6"/>
      <c r="Y90" s="6"/>
      <c r="AB90" s="6"/>
      <c r="AC90" s="6"/>
      <c r="AF90" s="6"/>
      <c r="AG90" s="6"/>
      <c r="AJ90" s="6"/>
      <c r="AK90" s="6"/>
      <c r="AN90" s="6"/>
      <c r="AO90" s="6"/>
      <c r="AR90" s="6"/>
      <c r="AS90" s="6"/>
      <c r="AV90" s="6"/>
      <c r="AW90" s="6"/>
      <c r="AZ90" s="6"/>
      <c r="BA90" s="6"/>
      <c r="BD90" s="6"/>
      <c r="BF90" s="8"/>
      <c r="BG90" s="8"/>
      <c r="BH90" s="8"/>
      <c r="BI90" s="8"/>
      <c r="BJ90" s="8"/>
      <c r="BP90" s="8"/>
      <c r="BQ90" s="8"/>
      <c r="BR90" s="8"/>
      <c r="BS90" s="8"/>
    </row>
    <row r="91" spans="1:71" x14ac:dyDescent="0.2">
      <c r="A91" s="6"/>
      <c r="E91" s="6"/>
      <c r="H91" s="6"/>
      <c r="I91" s="6"/>
      <c r="L91" s="6"/>
      <c r="M91" s="6"/>
      <c r="P91" s="6"/>
      <c r="Q91" s="6"/>
      <c r="T91" s="6"/>
      <c r="U91" s="6"/>
      <c r="X91" s="6"/>
      <c r="Y91" s="6"/>
      <c r="AB91" s="6"/>
      <c r="AC91" s="6"/>
      <c r="AF91" s="6"/>
      <c r="AG91" s="6"/>
      <c r="AJ91" s="6"/>
      <c r="AK91" s="6"/>
      <c r="AN91" s="6"/>
      <c r="AO91" s="6"/>
      <c r="AR91" s="6"/>
      <c r="AS91" s="6"/>
      <c r="AV91" s="6"/>
      <c r="AW91" s="6"/>
      <c r="AZ91" s="6"/>
      <c r="BA91" s="6"/>
      <c r="BD91" s="6"/>
      <c r="BF91" s="8"/>
      <c r="BG91" s="8"/>
      <c r="BH91" s="8"/>
      <c r="BI91" s="8"/>
      <c r="BJ91" s="8"/>
      <c r="BP91" s="8"/>
      <c r="BQ91" s="8"/>
      <c r="BR91" s="8"/>
      <c r="BS91" s="8"/>
    </row>
    <row r="92" spans="1:71" x14ac:dyDescent="0.2">
      <c r="A92" s="6"/>
      <c r="E92" s="6"/>
      <c r="H92" s="6"/>
      <c r="I92" s="6"/>
      <c r="L92" s="6"/>
      <c r="M92" s="6"/>
      <c r="P92" s="6"/>
      <c r="Q92" s="6"/>
      <c r="T92" s="6"/>
      <c r="U92" s="6"/>
      <c r="X92" s="6"/>
      <c r="Y92" s="6"/>
      <c r="AB92" s="6"/>
      <c r="AC92" s="6"/>
      <c r="AF92" s="6"/>
      <c r="AG92" s="6"/>
      <c r="AJ92" s="6"/>
      <c r="AK92" s="6"/>
      <c r="AN92" s="6"/>
      <c r="AO92" s="6"/>
      <c r="AR92" s="6"/>
      <c r="AS92" s="6"/>
      <c r="AV92" s="6"/>
      <c r="AW92" s="6"/>
      <c r="AZ92" s="6"/>
      <c r="BA92" s="6"/>
      <c r="BD92" s="6"/>
      <c r="BF92" s="8"/>
      <c r="BG92" s="8"/>
      <c r="BH92" s="8"/>
      <c r="BI92" s="8"/>
      <c r="BJ92" s="8"/>
      <c r="BP92" s="8"/>
      <c r="BQ92" s="8"/>
      <c r="BR92" s="8"/>
      <c r="BS92" s="8"/>
    </row>
    <row r="93" spans="1:71" x14ac:dyDescent="0.2">
      <c r="BF93" s="8"/>
      <c r="BG93" s="8"/>
      <c r="BH93" s="8"/>
      <c r="BI93" s="8"/>
      <c r="BJ93" s="8"/>
      <c r="BP93" s="8"/>
      <c r="BQ93" s="8"/>
      <c r="BR93" s="8"/>
      <c r="BS93" s="8"/>
    </row>
    <row r="94" spans="1:71" x14ac:dyDescent="0.2">
      <c r="BF94" s="8"/>
      <c r="BG94" s="8"/>
      <c r="BH94" s="8"/>
      <c r="BI94" s="8"/>
      <c r="BJ94" s="8"/>
      <c r="BP94" s="8"/>
      <c r="BQ94" s="8"/>
      <c r="BR94" s="8"/>
      <c r="BS94" s="8"/>
    </row>
    <row r="95" spans="1:71" x14ac:dyDescent="0.2">
      <c r="BF95" s="8"/>
      <c r="BG95" s="8"/>
      <c r="BH95" s="8"/>
      <c r="BI95" s="8"/>
      <c r="BJ95" s="8"/>
      <c r="BP95" s="8"/>
      <c r="BQ95" s="8"/>
      <c r="BR95" s="8"/>
      <c r="BS95" s="8"/>
    </row>
    <row r="96" spans="1:71" x14ac:dyDescent="0.2">
      <c r="BF96" s="8"/>
      <c r="BG96" s="8"/>
      <c r="BH96" s="8"/>
      <c r="BI96" s="8"/>
      <c r="BJ96" s="8"/>
      <c r="BP96" s="8"/>
      <c r="BQ96" s="8"/>
      <c r="BR96" s="8"/>
      <c r="BS96" s="8"/>
    </row>
    <row r="97" spans="58:71" x14ac:dyDescent="0.2">
      <c r="BF97" s="8"/>
      <c r="BG97" s="8"/>
      <c r="BH97" s="8"/>
      <c r="BI97" s="8"/>
      <c r="BJ97" s="8"/>
      <c r="BP97" s="8"/>
      <c r="BQ97" s="8"/>
      <c r="BR97" s="8"/>
      <c r="BS97" s="8"/>
    </row>
    <row r="98" spans="58:71" x14ac:dyDescent="0.2">
      <c r="BF98" s="8"/>
      <c r="BG98" s="8"/>
      <c r="BH98" s="8"/>
      <c r="BI98" s="8"/>
      <c r="BJ98" s="8"/>
      <c r="BP98" s="8"/>
      <c r="BQ98" s="8"/>
      <c r="BR98" s="8"/>
      <c r="BS98" s="8"/>
    </row>
    <row r="99" spans="58:71" x14ac:dyDescent="0.2">
      <c r="BF99" s="8"/>
      <c r="BG99" s="8"/>
      <c r="BH99" s="8"/>
      <c r="BI99" s="8"/>
      <c r="BJ99" s="8"/>
      <c r="BP99" s="8"/>
      <c r="BQ99" s="8"/>
      <c r="BR99" s="8"/>
      <c r="BS99" s="8"/>
    </row>
    <row r="100" spans="58:71" x14ac:dyDescent="0.2">
      <c r="BF100" s="8"/>
      <c r="BG100" s="8"/>
      <c r="BH100" s="8"/>
      <c r="BI100" s="8"/>
      <c r="BJ100" s="8"/>
      <c r="BP100" s="8"/>
      <c r="BQ100" s="8"/>
      <c r="BR100" s="8"/>
      <c r="BS100" s="8"/>
    </row>
    <row r="101" spans="58:71" x14ac:dyDescent="0.2">
      <c r="BF101" s="8"/>
      <c r="BG101" s="8"/>
      <c r="BH101" s="8"/>
      <c r="BI101" s="8"/>
      <c r="BJ101" s="8"/>
      <c r="BP101" s="8"/>
      <c r="BQ101" s="8"/>
      <c r="BR101" s="8"/>
      <c r="BS101" s="8"/>
    </row>
    <row r="102" spans="58:71" x14ac:dyDescent="0.2">
      <c r="BF102" s="8"/>
      <c r="BG102" s="8"/>
      <c r="BH102" s="8"/>
      <c r="BI102" s="8"/>
      <c r="BJ102" s="8"/>
      <c r="BP102" s="8"/>
      <c r="BQ102" s="8"/>
      <c r="BR102" s="8"/>
      <c r="BS102" s="8"/>
    </row>
    <row r="103" spans="58:71" x14ac:dyDescent="0.2">
      <c r="BF103" s="8"/>
      <c r="BG103" s="8"/>
      <c r="BH103" s="8"/>
      <c r="BI103" s="8"/>
      <c r="BJ103" s="8"/>
    </row>
    <row r="104" spans="58:71" x14ac:dyDescent="0.2">
      <c r="BF104" s="8"/>
      <c r="BG104" s="8"/>
      <c r="BH104" s="8"/>
      <c r="BI104" s="8"/>
      <c r="BJ104" s="8"/>
    </row>
    <row r="105" spans="58:71" x14ac:dyDescent="0.2">
      <c r="BF105" s="8"/>
      <c r="BG105" s="8"/>
      <c r="BH105" s="8"/>
      <c r="BI105" s="8"/>
      <c r="BJ105" s="8"/>
    </row>
    <row r="106" spans="58:71" x14ac:dyDescent="0.2">
      <c r="BF106" s="8"/>
      <c r="BG106" s="8"/>
      <c r="BH106" s="8"/>
      <c r="BI106" s="8"/>
      <c r="BJ106" s="8"/>
    </row>
    <row r="107" spans="58:71" x14ac:dyDescent="0.2">
      <c r="BF107" s="8"/>
      <c r="BG107" s="8"/>
      <c r="BH107" s="8"/>
      <c r="BI107" s="8"/>
      <c r="BJ107" s="8"/>
    </row>
    <row r="108" spans="58:71" x14ac:dyDescent="0.2">
      <c r="BF108" s="8"/>
      <c r="BG108" s="8"/>
      <c r="BH108" s="8"/>
      <c r="BI108" s="8"/>
      <c r="BJ108" s="8"/>
    </row>
    <row r="109" spans="58:71" x14ac:dyDescent="0.2">
      <c r="BF109" s="8"/>
      <c r="BG109" s="8"/>
      <c r="BH109" s="8"/>
      <c r="BI109" s="8"/>
      <c r="BJ109" s="8"/>
    </row>
    <row r="110" spans="58:71" x14ac:dyDescent="0.2">
      <c r="BF110" s="8"/>
      <c r="BG110" s="8"/>
      <c r="BH110" s="8"/>
      <c r="BI110" s="8"/>
      <c r="BJ110" s="8"/>
    </row>
    <row r="111" spans="58:71" x14ac:dyDescent="0.2">
      <c r="BF111" s="8"/>
      <c r="BG111" s="8"/>
      <c r="BH111" s="8"/>
      <c r="BI111" s="8"/>
      <c r="BJ111" s="8"/>
    </row>
    <row r="112" spans="58:71" x14ac:dyDescent="0.2">
      <c r="BF112" s="8"/>
      <c r="BG112" s="8"/>
      <c r="BH112" s="8"/>
      <c r="BI112" s="8"/>
      <c r="BJ112" s="8"/>
    </row>
    <row r="113" spans="1:62" x14ac:dyDescent="0.2">
      <c r="BF113" s="8"/>
      <c r="BG113" s="8"/>
      <c r="BH113" s="8"/>
      <c r="BI113" s="8"/>
      <c r="BJ113" s="8"/>
    </row>
    <row r="114" spans="1:62" x14ac:dyDescent="0.2">
      <c r="BF114" s="8"/>
      <c r="BG114" s="8"/>
      <c r="BH114" s="8"/>
      <c r="BI114" s="8"/>
      <c r="BJ114" s="8"/>
    </row>
    <row r="115" spans="1:62" x14ac:dyDescent="0.2">
      <c r="BF115" s="8"/>
      <c r="BG115" s="8"/>
      <c r="BH115" s="8"/>
      <c r="BI115" s="8"/>
      <c r="BJ115" s="8"/>
    </row>
    <row r="116" spans="1:62" ht="15.95" customHeight="1" x14ac:dyDescent="0.2">
      <c r="BF116" s="8"/>
      <c r="BG116" s="8"/>
      <c r="BH116" s="8"/>
      <c r="BI116" s="8"/>
      <c r="BJ116" s="8"/>
    </row>
    <row r="117" spans="1:62" x14ac:dyDescent="0.2">
      <c r="BF117" s="8"/>
      <c r="BG117" s="8"/>
      <c r="BH117" s="8"/>
      <c r="BI117" s="8"/>
      <c r="BJ117" s="8"/>
    </row>
    <row r="118" spans="1:62" x14ac:dyDescent="0.2">
      <c r="BF118" s="8"/>
      <c r="BG118" s="8"/>
      <c r="BH118" s="8"/>
      <c r="BI118" s="8"/>
      <c r="BJ118" s="8"/>
    </row>
    <row r="119" spans="1:62" x14ac:dyDescent="0.2">
      <c r="BF119" s="8"/>
      <c r="BG119" s="8"/>
      <c r="BH119" s="8"/>
      <c r="BI119" s="8"/>
      <c r="BJ119" s="8"/>
    </row>
    <row r="120" spans="1:62" x14ac:dyDescent="0.2">
      <c r="BF120" s="8"/>
      <c r="BG120" s="8"/>
      <c r="BH120" s="8"/>
      <c r="BI120" s="8"/>
      <c r="BJ120" s="8"/>
    </row>
    <row r="121" spans="1:62" x14ac:dyDescent="0.2">
      <c r="BF121" s="8"/>
      <c r="BG121" s="8"/>
      <c r="BH121" s="8"/>
      <c r="BI121" s="8"/>
      <c r="BJ121" s="8"/>
    </row>
    <row r="122" spans="1:62" x14ac:dyDescent="0.2">
      <c r="BF122" s="8"/>
      <c r="BG122" s="8"/>
      <c r="BH122" s="8"/>
      <c r="BI122" s="8"/>
      <c r="BJ122" s="8"/>
    </row>
    <row r="123" spans="1:62" x14ac:dyDescent="0.2">
      <c r="A123" s="6"/>
      <c r="E123" s="6"/>
      <c r="H123" s="6"/>
      <c r="I123" s="6"/>
      <c r="L123" s="6"/>
      <c r="M123" s="6"/>
      <c r="P123" s="6"/>
      <c r="Q123" s="6"/>
      <c r="T123" s="6"/>
      <c r="U123" s="6"/>
      <c r="X123" s="6"/>
      <c r="Y123" s="6"/>
      <c r="AB123" s="6"/>
      <c r="AC123" s="6"/>
      <c r="AF123" s="6"/>
      <c r="AG123" s="6"/>
      <c r="AJ123" s="6"/>
      <c r="AK123" s="6"/>
      <c r="AN123" s="6"/>
      <c r="AO123" s="6"/>
      <c r="AR123" s="6"/>
      <c r="AS123" s="6"/>
      <c r="AV123" s="6"/>
      <c r="AW123" s="6"/>
      <c r="AZ123" s="6"/>
      <c r="BA123" s="6"/>
      <c r="BD123" s="6"/>
      <c r="BF123" s="8"/>
      <c r="BG123" s="8"/>
      <c r="BH123" s="8"/>
      <c r="BI123" s="8"/>
      <c r="BJ123" s="8"/>
    </row>
    <row r="124" spans="1:62" x14ac:dyDescent="0.2">
      <c r="A124" s="6"/>
      <c r="E124" s="6"/>
      <c r="H124" s="6"/>
      <c r="I124" s="6"/>
      <c r="L124" s="6"/>
      <c r="M124" s="6"/>
      <c r="P124" s="6"/>
      <c r="Q124" s="6"/>
      <c r="T124" s="6"/>
      <c r="U124" s="6"/>
      <c r="X124" s="6"/>
      <c r="Y124" s="6"/>
      <c r="AB124" s="6"/>
      <c r="AC124" s="6"/>
      <c r="AF124" s="6"/>
      <c r="AG124" s="6"/>
      <c r="AJ124" s="6"/>
      <c r="AK124" s="6"/>
      <c r="AN124" s="6"/>
      <c r="AO124" s="6"/>
      <c r="AR124" s="6"/>
      <c r="AS124" s="6"/>
      <c r="AV124" s="6"/>
      <c r="AW124" s="6"/>
      <c r="AZ124" s="6"/>
      <c r="BA124" s="6"/>
      <c r="BD124" s="6"/>
      <c r="BF124" s="8"/>
      <c r="BG124" s="8"/>
      <c r="BH124" s="8"/>
      <c r="BI124" s="8"/>
      <c r="BJ124" s="8"/>
    </row>
    <row r="125" spans="1:62" x14ac:dyDescent="0.2">
      <c r="A125" s="6"/>
      <c r="E125" s="6"/>
      <c r="H125" s="6"/>
      <c r="I125" s="6"/>
      <c r="L125" s="6"/>
      <c r="M125" s="6"/>
      <c r="P125" s="6"/>
      <c r="Q125" s="6"/>
      <c r="T125" s="6"/>
      <c r="U125" s="6"/>
      <c r="X125" s="6"/>
      <c r="Y125" s="6"/>
      <c r="AB125" s="6"/>
      <c r="AC125" s="6"/>
      <c r="AF125" s="6"/>
      <c r="AG125" s="6"/>
      <c r="AJ125" s="6"/>
      <c r="AK125" s="6"/>
      <c r="AN125" s="6"/>
      <c r="AO125" s="6"/>
      <c r="AR125" s="6"/>
      <c r="AS125" s="6"/>
      <c r="AV125" s="6"/>
      <c r="AW125" s="6"/>
      <c r="AZ125" s="6"/>
      <c r="BA125" s="6"/>
      <c r="BD125" s="6"/>
      <c r="BF125" s="8"/>
      <c r="BG125" s="8"/>
      <c r="BH125" s="8"/>
      <c r="BI125" s="8"/>
      <c r="BJ125" s="8"/>
    </row>
    <row r="126" spans="1:62" x14ac:dyDescent="0.2">
      <c r="A126" s="6"/>
      <c r="E126" s="6"/>
      <c r="H126" s="6"/>
      <c r="I126" s="6"/>
      <c r="L126" s="6"/>
      <c r="M126" s="6"/>
      <c r="P126" s="6"/>
      <c r="Q126" s="6"/>
      <c r="T126" s="6"/>
      <c r="U126" s="6"/>
      <c r="X126" s="6"/>
      <c r="Y126" s="6"/>
      <c r="AB126" s="6"/>
      <c r="AC126" s="6"/>
      <c r="AF126" s="6"/>
      <c r="AG126" s="6"/>
      <c r="AJ126" s="6"/>
      <c r="AK126" s="6"/>
      <c r="AN126" s="6"/>
      <c r="AO126" s="6"/>
      <c r="AR126" s="6"/>
      <c r="AS126" s="6"/>
      <c r="AV126" s="6"/>
      <c r="AW126" s="6"/>
      <c r="AZ126" s="6"/>
      <c r="BA126" s="6"/>
      <c r="BD126" s="6"/>
      <c r="BF126" s="8"/>
      <c r="BG126" s="8"/>
      <c r="BH126" s="8"/>
      <c r="BI126" s="8"/>
      <c r="BJ126" s="8"/>
    </row>
    <row r="127" spans="1:62" x14ac:dyDescent="0.2">
      <c r="A127" s="6"/>
      <c r="E127" s="6"/>
      <c r="H127" s="6"/>
      <c r="I127" s="6"/>
      <c r="L127" s="6"/>
      <c r="M127" s="6"/>
      <c r="P127" s="6"/>
      <c r="Q127" s="6"/>
      <c r="T127" s="6"/>
      <c r="U127" s="6"/>
      <c r="X127" s="6"/>
      <c r="Y127" s="6"/>
      <c r="AB127" s="6"/>
      <c r="AC127" s="6"/>
      <c r="AF127" s="6"/>
      <c r="AG127" s="6"/>
      <c r="AJ127" s="6"/>
      <c r="AK127" s="6"/>
      <c r="AN127" s="6"/>
      <c r="AO127" s="6"/>
      <c r="AR127" s="6"/>
      <c r="AS127" s="6"/>
      <c r="AV127" s="6"/>
      <c r="AW127" s="6"/>
      <c r="AZ127" s="6"/>
      <c r="BA127" s="6"/>
      <c r="BD127" s="6"/>
      <c r="BF127" s="8"/>
      <c r="BG127" s="8"/>
      <c r="BH127" s="8"/>
      <c r="BI127" s="8"/>
      <c r="BJ127" s="8"/>
    </row>
    <row r="128" spans="1:62" x14ac:dyDescent="0.2">
      <c r="A128" s="6"/>
      <c r="E128" s="6"/>
      <c r="H128" s="6"/>
      <c r="I128" s="6"/>
      <c r="L128" s="6"/>
      <c r="M128" s="6"/>
      <c r="P128" s="6"/>
      <c r="Q128" s="6"/>
      <c r="T128" s="6"/>
      <c r="U128" s="6"/>
      <c r="X128" s="6"/>
      <c r="Y128" s="6"/>
      <c r="AB128" s="6"/>
      <c r="AC128" s="6"/>
      <c r="AF128" s="6"/>
      <c r="AG128" s="6"/>
      <c r="AJ128" s="6"/>
      <c r="AK128" s="6"/>
      <c r="AN128" s="6"/>
      <c r="AO128" s="6"/>
      <c r="AR128" s="6"/>
      <c r="AS128" s="6"/>
      <c r="AV128" s="6"/>
      <c r="AW128" s="6"/>
      <c r="AZ128" s="6"/>
      <c r="BA128" s="6"/>
      <c r="BD128" s="6"/>
      <c r="BF128" s="8"/>
      <c r="BG128" s="8"/>
      <c r="BH128" s="8"/>
      <c r="BI128" s="8"/>
      <c r="BJ128" s="8"/>
    </row>
    <row r="129" spans="1:62" x14ac:dyDescent="0.2">
      <c r="A129" s="6"/>
      <c r="E129" s="6"/>
      <c r="H129" s="6"/>
      <c r="I129" s="6"/>
      <c r="L129" s="6"/>
      <c r="M129" s="6"/>
      <c r="P129" s="6"/>
      <c r="Q129" s="6"/>
      <c r="T129" s="6"/>
      <c r="U129" s="6"/>
      <c r="X129" s="6"/>
      <c r="Y129" s="6"/>
      <c r="AB129" s="6"/>
      <c r="AC129" s="6"/>
      <c r="AF129" s="6"/>
      <c r="AG129" s="6"/>
      <c r="AJ129" s="6"/>
      <c r="AK129" s="6"/>
      <c r="AN129" s="6"/>
      <c r="AO129" s="6"/>
      <c r="AR129" s="6"/>
      <c r="AS129" s="6"/>
      <c r="AV129" s="6"/>
      <c r="AW129" s="6"/>
      <c r="AZ129" s="6"/>
      <c r="BA129" s="6"/>
      <c r="BD129" s="6"/>
      <c r="BF129" s="8"/>
      <c r="BG129" s="8"/>
      <c r="BH129" s="8"/>
      <c r="BI129" s="8"/>
      <c r="BJ129" s="8"/>
    </row>
    <row r="130" spans="1:62" x14ac:dyDescent="0.2">
      <c r="A130" s="6"/>
      <c r="E130" s="6"/>
      <c r="H130" s="6"/>
      <c r="I130" s="6"/>
      <c r="L130" s="6"/>
      <c r="M130" s="6"/>
      <c r="P130" s="6"/>
      <c r="Q130" s="6"/>
      <c r="T130" s="6"/>
      <c r="U130" s="6"/>
      <c r="X130" s="6"/>
      <c r="Y130" s="6"/>
      <c r="AB130" s="6"/>
      <c r="AC130" s="6"/>
      <c r="AF130" s="6"/>
      <c r="AG130" s="6"/>
      <c r="AJ130" s="6"/>
      <c r="AK130" s="6"/>
      <c r="AN130" s="6"/>
      <c r="AO130" s="6"/>
      <c r="AR130" s="6"/>
      <c r="AS130" s="6"/>
      <c r="AV130" s="6"/>
      <c r="AW130" s="6"/>
      <c r="AZ130" s="6"/>
      <c r="BA130" s="6"/>
      <c r="BD130" s="6"/>
      <c r="BF130" s="8"/>
      <c r="BG130" s="8"/>
      <c r="BH130" s="8"/>
      <c r="BI130" s="8"/>
      <c r="BJ130" s="8"/>
    </row>
    <row r="131" spans="1:62" x14ac:dyDescent="0.2">
      <c r="A131" s="6"/>
      <c r="E131" s="6"/>
      <c r="H131" s="6"/>
      <c r="I131" s="6"/>
      <c r="L131" s="6"/>
      <c r="M131" s="6"/>
      <c r="P131" s="6"/>
      <c r="Q131" s="6"/>
      <c r="T131" s="6"/>
      <c r="U131" s="6"/>
      <c r="X131" s="6"/>
      <c r="Y131" s="6"/>
      <c r="AB131" s="6"/>
      <c r="AC131" s="6"/>
      <c r="AF131" s="6"/>
      <c r="AG131" s="6"/>
      <c r="AJ131" s="6"/>
      <c r="AK131" s="6"/>
      <c r="AN131" s="6"/>
      <c r="AO131" s="6"/>
      <c r="AR131" s="6"/>
      <c r="AS131" s="6"/>
      <c r="AV131" s="6"/>
      <c r="AW131" s="6"/>
      <c r="AZ131" s="6"/>
      <c r="BA131" s="6"/>
      <c r="BD131" s="6"/>
      <c r="BF131" s="8"/>
      <c r="BG131" s="8"/>
      <c r="BH131" s="8"/>
      <c r="BI131" s="8"/>
      <c r="BJ131" s="8"/>
    </row>
    <row r="132" spans="1:62" x14ac:dyDescent="0.2">
      <c r="A132" s="6"/>
      <c r="E132" s="6"/>
      <c r="H132" s="6"/>
      <c r="I132" s="6"/>
      <c r="L132" s="6"/>
      <c r="M132" s="6"/>
      <c r="P132" s="6"/>
      <c r="Q132" s="6"/>
      <c r="T132" s="6"/>
      <c r="U132" s="6"/>
      <c r="X132" s="6"/>
      <c r="Y132" s="6"/>
      <c r="AB132" s="6"/>
      <c r="AC132" s="6"/>
      <c r="AF132" s="6"/>
      <c r="AG132" s="6"/>
      <c r="AJ132" s="6"/>
      <c r="AK132" s="6"/>
      <c r="AN132" s="6"/>
      <c r="AO132" s="6"/>
      <c r="AR132" s="6"/>
      <c r="AS132" s="6"/>
      <c r="AV132" s="6"/>
      <c r="AW132" s="6"/>
      <c r="AZ132" s="6"/>
      <c r="BA132" s="6"/>
      <c r="BD132" s="6"/>
      <c r="BF132" s="8"/>
      <c r="BG132" s="8"/>
      <c r="BH132" s="8"/>
      <c r="BI132" s="8"/>
      <c r="BJ132" s="8"/>
    </row>
    <row r="133" spans="1:62" x14ac:dyDescent="0.2">
      <c r="A133" s="6"/>
      <c r="E133" s="6"/>
      <c r="H133" s="6"/>
      <c r="I133" s="6"/>
      <c r="L133" s="6"/>
      <c r="M133" s="6"/>
      <c r="P133" s="6"/>
      <c r="Q133" s="6"/>
      <c r="T133" s="6"/>
      <c r="U133" s="6"/>
      <c r="X133" s="6"/>
      <c r="Y133" s="6"/>
      <c r="AB133" s="6"/>
      <c r="AC133" s="6"/>
      <c r="AF133" s="6"/>
      <c r="AG133" s="6"/>
      <c r="AJ133" s="6"/>
      <c r="AK133" s="6"/>
      <c r="AN133" s="6"/>
      <c r="AO133" s="6"/>
      <c r="AR133" s="6"/>
      <c r="AS133" s="6"/>
      <c r="AV133" s="6"/>
      <c r="AW133" s="6"/>
      <c r="AZ133" s="6"/>
      <c r="BA133" s="6"/>
      <c r="BD133" s="6"/>
      <c r="BF133" s="8"/>
      <c r="BG133" s="8"/>
      <c r="BH133" s="8"/>
      <c r="BI133" s="8"/>
      <c r="BJ133" s="8"/>
    </row>
    <row r="134" spans="1:62" x14ac:dyDescent="0.2">
      <c r="A134" s="6"/>
      <c r="E134" s="6"/>
      <c r="H134" s="6"/>
      <c r="I134" s="6"/>
      <c r="L134" s="6"/>
      <c r="M134" s="6"/>
      <c r="P134" s="6"/>
      <c r="Q134" s="6"/>
      <c r="T134" s="6"/>
      <c r="U134" s="6"/>
      <c r="X134" s="6"/>
      <c r="Y134" s="6"/>
      <c r="AB134" s="6"/>
      <c r="AC134" s="6"/>
      <c r="AF134" s="6"/>
      <c r="AG134" s="6"/>
      <c r="AJ134" s="6"/>
      <c r="AK134" s="6"/>
      <c r="AN134" s="6"/>
      <c r="AO134" s="6"/>
      <c r="AR134" s="6"/>
      <c r="AS134" s="6"/>
      <c r="AV134" s="6"/>
      <c r="AW134" s="6"/>
      <c r="AZ134" s="6"/>
      <c r="BA134" s="6"/>
      <c r="BD134" s="6"/>
      <c r="BF134" s="8"/>
      <c r="BG134" s="8"/>
      <c r="BH134" s="8"/>
      <c r="BI134" s="8"/>
      <c r="BJ134" s="8"/>
    </row>
    <row r="135" spans="1:62" x14ac:dyDescent="0.2">
      <c r="A135" s="6"/>
      <c r="E135" s="6"/>
      <c r="H135" s="6"/>
      <c r="I135" s="6"/>
      <c r="L135" s="6"/>
      <c r="M135" s="6"/>
      <c r="P135" s="6"/>
      <c r="Q135" s="6"/>
      <c r="T135" s="6"/>
      <c r="U135" s="6"/>
      <c r="X135" s="6"/>
      <c r="Y135" s="6"/>
      <c r="AB135" s="6"/>
      <c r="AC135" s="6"/>
      <c r="AF135" s="6"/>
      <c r="AG135" s="6"/>
      <c r="AJ135" s="6"/>
      <c r="AK135" s="6"/>
      <c r="AN135" s="6"/>
      <c r="AO135" s="6"/>
      <c r="AR135" s="6"/>
      <c r="AS135" s="6"/>
      <c r="AV135" s="6"/>
      <c r="AW135" s="6"/>
      <c r="AZ135" s="6"/>
      <c r="BA135" s="6"/>
      <c r="BD135" s="6"/>
      <c r="BF135" s="8"/>
      <c r="BG135" s="8"/>
      <c r="BH135" s="8"/>
      <c r="BI135" s="8"/>
      <c r="BJ135" s="8"/>
    </row>
    <row r="136" spans="1:62" x14ac:dyDescent="0.2">
      <c r="A136" s="6"/>
      <c r="E136" s="6"/>
      <c r="H136" s="6"/>
      <c r="I136" s="6"/>
      <c r="L136" s="6"/>
      <c r="M136" s="6"/>
      <c r="P136" s="6"/>
      <c r="Q136" s="6"/>
      <c r="T136" s="6"/>
      <c r="U136" s="6"/>
      <c r="X136" s="6"/>
      <c r="Y136" s="6"/>
      <c r="AB136" s="6"/>
      <c r="AC136" s="6"/>
      <c r="AF136" s="6"/>
      <c r="AG136" s="6"/>
      <c r="AJ136" s="6"/>
      <c r="AK136" s="6"/>
      <c r="AN136" s="6"/>
      <c r="AO136" s="6"/>
      <c r="AR136" s="6"/>
      <c r="AS136" s="6"/>
      <c r="AV136" s="6"/>
      <c r="AW136" s="6"/>
      <c r="AZ136" s="6"/>
      <c r="BA136" s="6"/>
      <c r="BD136" s="6"/>
      <c r="BF136" s="8"/>
      <c r="BG136" s="8"/>
      <c r="BH136" s="8"/>
      <c r="BI136" s="8"/>
      <c r="BJ136" s="8"/>
    </row>
    <row r="137" spans="1:62" x14ac:dyDescent="0.2">
      <c r="A137" s="6"/>
      <c r="E137" s="6"/>
      <c r="H137" s="6"/>
      <c r="I137" s="6"/>
      <c r="L137" s="6"/>
      <c r="M137" s="6"/>
      <c r="P137" s="6"/>
      <c r="Q137" s="6"/>
      <c r="T137" s="6"/>
      <c r="U137" s="6"/>
      <c r="X137" s="6"/>
      <c r="Y137" s="6"/>
      <c r="AB137" s="6"/>
      <c r="AC137" s="6"/>
      <c r="AF137" s="6"/>
      <c r="AG137" s="6"/>
      <c r="AJ137" s="6"/>
      <c r="AK137" s="6"/>
      <c r="AN137" s="6"/>
      <c r="AO137" s="6"/>
      <c r="AR137" s="6"/>
      <c r="AS137" s="6"/>
      <c r="AV137" s="6"/>
      <c r="AW137" s="6"/>
      <c r="AZ137" s="6"/>
      <c r="BA137" s="6"/>
      <c r="BD137" s="6"/>
      <c r="BE137" s="12"/>
      <c r="BF137" s="8"/>
      <c r="BG137" s="8"/>
      <c r="BH137" s="8"/>
      <c r="BI137" s="8"/>
      <c r="BJ137" s="8"/>
    </row>
    <row r="138" spans="1:62" x14ac:dyDescent="0.2">
      <c r="A138" s="6"/>
      <c r="E138" s="6"/>
      <c r="H138" s="6"/>
      <c r="I138" s="6"/>
      <c r="L138" s="6"/>
      <c r="M138" s="6"/>
      <c r="P138" s="6"/>
      <c r="Q138" s="6"/>
      <c r="T138" s="6"/>
      <c r="U138" s="6"/>
      <c r="X138" s="6"/>
      <c r="Y138" s="6"/>
      <c r="AB138" s="6"/>
      <c r="AC138" s="6"/>
      <c r="AF138" s="6"/>
      <c r="AG138" s="6"/>
      <c r="AJ138" s="6"/>
      <c r="AK138" s="6"/>
      <c r="AN138" s="6"/>
      <c r="AO138" s="6"/>
      <c r="AR138" s="6"/>
      <c r="AS138" s="6"/>
      <c r="AV138" s="6"/>
      <c r="AW138" s="6"/>
      <c r="AZ138" s="6"/>
      <c r="BA138" s="6"/>
      <c r="BD138" s="6"/>
      <c r="BF138" s="8"/>
      <c r="BG138" s="8"/>
      <c r="BH138" s="8"/>
      <c r="BI138" s="8"/>
      <c r="BJ138" s="8"/>
    </row>
    <row r="139" spans="1:62" x14ac:dyDescent="0.2">
      <c r="A139" s="6"/>
      <c r="E139" s="6"/>
      <c r="H139" s="6"/>
      <c r="I139" s="6"/>
      <c r="L139" s="6"/>
      <c r="M139" s="6"/>
      <c r="P139" s="6"/>
      <c r="Q139" s="6"/>
      <c r="T139" s="6"/>
      <c r="U139" s="6"/>
      <c r="X139" s="6"/>
      <c r="Y139" s="6"/>
      <c r="AB139" s="6"/>
      <c r="AC139" s="6"/>
      <c r="AF139" s="6"/>
      <c r="AG139" s="6"/>
      <c r="AJ139" s="6"/>
      <c r="AK139" s="6"/>
      <c r="AN139" s="6"/>
      <c r="AO139" s="6"/>
      <c r="AR139" s="6"/>
      <c r="AS139" s="6"/>
      <c r="AV139" s="6"/>
      <c r="AW139" s="6"/>
      <c r="AZ139" s="6"/>
      <c r="BA139" s="6"/>
      <c r="BD139" s="6"/>
      <c r="BF139" s="8"/>
      <c r="BG139" s="8"/>
      <c r="BH139" s="8"/>
      <c r="BI139" s="8"/>
      <c r="BJ139" s="8"/>
    </row>
    <row r="140" spans="1:62" x14ac:dyDescent="0.2">
      <c r="A140" s="6"/>
      <c r="E140" s="6"/>
      <c r="H140" s="6"/>
      <c r="I140" s="6"/>
      <c r="L140" s="6"/>
      <c r="M140" s="6"/>
      <c r="P140" s="6"/>
      <c r="Q140" s="6"/>
      <c r="T140" s="6"/>
      <c r="U140" s="6"/>
      <c r="X140" s="6"/>
      <c r="Y140" s="6"/>
      <c r="AB140" s="6"/>
      <c r="AC140" s="6"/>
      <c r="AF140" s="6"/>
      <c r="AG140" s="6"/>
      <c r="AJ140" s="6"/>
      <c r="AK140" s="6"/>
      <c r="AN140" s="6"/>
      <c r="AO140" s="6"/>
      <c r="AR140" s="6"/>
      <c r="AS140" s="6"/>
      <c r="AV140" s="6"/>
      <c r="AW140" s="6"/>
      <c r="AZ140" s="6"/>
      <c r="BA140" s="6"/>
      <c r="BD140" s="6"/>
      <c r="BF140" s="8"/>
      <c r="BG140" s="8"/>
      <c r="BH140" s="8"/>
      <c r="BI140" s="8"/>
      <c r="BJ140" s="8"/>
    </row>
    <row r="141" spans="1:62" x14ac:dyDescent="0.2">
      <c r="A141" s="6"/>
      <c r="E141" s="6"/>
      <c r="H141" s="6"/>
      <c r="I141" s="6"/>
      <c r="L141" s="6"/>
      <c r="M141" s="6"/>
      <c r="P141" s="6"/>
      <c r="Q141" s="6"/>
      <c r="T141" s="6"/>
      <c r="U141" s="6"/>
      <c r="X141" s="6"/>
      <c r="Y141" s="6"/>
      <c r="AB141" s="6"/>
      <c r="AC141" s="6"/>
      <c r="AF141" s="6"/>
      <c r="AG141" s="6"/>
      <c r="AJ141" s="6"/>
      <c r="AK141" s="6"/>
      <c r="AN141" s="6"/>
      <c r="AO141" s="6"/>
      <c r="AR141" s="6"/>
      <c r="AS141" s="6"/>
      <c r="AV141" s="6"/>
      <c r="AW141" s="6"/>
      <c r="AZ141" s="6"/>
      <c r="BA141" s="6"/>
      <c r="BD141" s="6"/>
      <c r="BF141" s="8"/>
      <c r="BG141" s="8"/>
      <c r="BH141" s="8"/>
      <c r="BI141" s="8"/>
      <c r="BJ141" s="8"/>
    </row>
    <row r="142" spans="1:62" x14ac:dyDescent="0.2">
      <c r="A142" s="6"/>
      <c r="E142" s="6"/>
      <c r="H142" s="6"/>
      <c r="I142" s="6"/>
      <c r="L142" s="6"/>
      <c r="M142" s="6"/>
      <c r="P142" s="6"/>
      <c r="Q142" s="6"/>
      <c r="T142" s="6"/>
      <c r="U142" s="6"/>
      <c r="X142" s="6"/>
      <c r="Y142" s="6"/>
      <c r="AB142" s="6"/>
      <c r="AC142" s="6"/>
      <c r="AF142" s="6"/>
      <c r="AG142" s="6"/>
      <c r="AJ142" s="6"/>
      <c r="AK142" s="6"/>
      <c r="AN142" s="6"/>
      <c r="AO142" s="6"/>
      <c r="AR142" s="6"/>
      <c r="AS142" s="6"/>
      <c r="AV142" s="6"/>
      <c r="AW142" s="6"/>
      <c r="AZ142" s="6"/>
      <c r="BA142" s="6"/>
      <c r="BD142" s="6"/>
      <c r="BF142" s="8"/>
      <c r="BG142" s="8"/>
      <c r="BH142" s="8"/>
      <c r="BI142" s="8"/>
      <c r="BJ142" s="8"/>
    </row>
    <row r="143" spans="1:62" x14ac:dyDescent="0.2">
      <c r="A143" s="6"/>
      <c r="E143" s="6"/>
      <c r="H143" s="6"/>
      <c r="I143" s="6"/>
      <c r="L143" s="6"/>
      <c r="M143" s="6"/>
      <c r="P143" s="6"/>
      <c r="Q143" s="6"/>
      <c r="T143" s="6"/>
      <c r="U143" s="6"/>
      <c r="X143" s="6"/>
      <c r="Y143" s="6"/>
      <c r="AB143" s="6"/>
      <c r="AC143" s="6"/>
      <c r="AF143" s="6"/>
      <c r="AG143" s="6"/>
      <c r="AJ143" s="6"/>
      <c r="AK143" s="6"/>
      <c r="AN143" s="6"/>
      <c r="AO143" s="6"/>
      <c r="AR143" s="6"/>
      <c r="AS143" s="6"/>
      <c r="AV143" s="6"/>
      <c r="AW143" s="6"/>
      <c r="AZ143" s="6"/>
      <c r="BA143" s="6"/>
      <c r="BD143" s="6"/>
      <c r="BF143" s="8"/>
      <c r="BG143" s="8"/>
      <c r="BH143" s="8"/>
      <c r="BI143" s="8"/>
      <c r="BJ143" s="8"/>
    </row>
    <row r="144" spans="1:62" x14ac:dyDescent="0.2">
      <c r="A144" s="6"/>
      <c r="E144" s="6"/>
      <c r="H144" s="6"/>
      <c r="I144" s="6"/>
      <c r="L144" s="6"/>
      <c r="M144" s="6"/>
      <c r="P144" s="6"/>
      <c r="Q144" s="6"/>
      <c r="T144" s="6"/>
      <c r="U144" s="6"/>
      <c r="X144" s="6"/>
      <c r="Y144" s="6"/>
      <c r="AB144" s="6"/>
      <c r="AC144" s="6"/>
      <c r="AF144" s="6"/>
      <c r="AG144" s="6"/>
      <c r="AJ144" s="6"/>
      <c r="AK144" s="6"/>
      <c r="AN144" s="6"/>
      <c r="AO144" s="6"/>
      <c r="AR144" s="6"/>
      <c r="AS144" s="6"/>
      <c r="AV144" s="6"/>
      <c r="AW144" s="6"/>
      <c r="AZ144" s="6"/>
      <c r="BA144" s="6"/>
      <c r="BD144" s="6"/>
      <c r="BF144" s="8"/>
      <c r="BG144" s="8"/>
      <c r="BH144" s="8"/>
      <c r="BI144" s="8"/>
      <c r="BJ144" s="8"/>
    </row>
    <row r="145" spans="1:62" x14ac:dyDescent="0.2">
      <c r="A145" s="6"/>
      <c r="E145" s="6"/>
      <c r="H145" s="6"/>
      <c r="I145" s="6"/>
      <c r="L145" s="6"/>
      <c r="M145" s="6"/>
      <c r="P145" s="6"/>
      <c r="Q145" s="6"/>
      <c r="T145" s="6"/>
      <c r="U145" s="6"/>
      <c r="X145" s="6"/>
      <c r="Y145" s="6"/>
      <c r="AB145" s="6"/>
      <c r="AC145" s="6"/>
      <c r="AF145" s="6"/>
      <c r="AG145" s="6"/>
      <c r="AJ145" s="6"/>
      <c r="AK145" s="6"/>
      <c r="AN145" s="6"/>
      <c r="AO145" s="6"/>
      <c r="AR145" s="6"/>
      <c r="AS145" s="6"/>
      <c r="AV145" s="6"/>
      <c r="AW145" s="6"/>
      <c r="AZ145" s="6"/>
      <c r="BA145" s="6"/>
      <c r="BD145" s="6"/>
      <c r="BF145" s="8"/>
      <c r="BG145" s="8"/>
      <c r="BH145" s="8"/>
      <c r="BI145" s="8"/>
      <c r="BJ145" s="8"/>
    </row>
    <row r="146" spans="1:62" x14ac:dyDescent="0.2">
      <c r="A146" s="6"/>
      <c r="E146" s="6"/>
      <c r="H146" s="6"/>
      <c r="I146" s="6"/>
      <c r="L146" s="6"/>
      <c r="M146" s="6"/>
      <c r="P146" s="6"/>
      <c r="Q146" s="6"/>
      <c r="T146" s="6"/>
      <c r="U146" s="6"/>
      <c r="X146" s="6"/>
      <c r="Y146" s="6"/>
      <c r="AB146" s="6"/>
      <c r="AC146" s="6"/>
      <c r="AF146" s="6"/>
      <c r="AG146" s="6"/>
      <c r="AJ146" s="6"/>
      <c r="AK146" s="6"/>
      <c r="AN146" s="6"/>
      <c r="AO146" s="6"/>
      <c r="AR146" s="6"/>
      <c r="AS146" s="6"/>
      <c r="AV146" s="6"/>
      <c r="AW146" s="6"/>
      <c r="AZ146" s="6"/>
      <c r="BA146" s="6"/>
      <c r="BD146" s="6"/>
      <c r="BF146" s="8"/>
      <c r="BG146" s="8"/>
      <c r="BH146" s="8"/>
      <c r="BI146" s="8"/>
      <c r="BJ146" s="8"/>
    </row>
    <row r="147" spans="1:62" x14ac:dyDescent="0.2">
      <c r="A147" s="6"/>
      <c r="E147" s="6"/>
      <c r="H147" s="6"/>
      <c r="I147" s="6"/>
      <c r="L147" s="6"/>
      <c r="M147" s="6"/>
      <c r="P147" s="6"/>
      <c r="Q147" s="6"/>
      <c r="T147" s="6"/>
      <c r="U147" s="6"/>
      <c r="X147" s="6"/>
      <c r="Y147" s="6"/>
      <c r="AB147" s="6"/>
      <c r="AC147" s="6"/>
      <c r="AF147" s="6"/>
      <c r="AG147" s="6"/>
      <c r="AJ147" s="6"/>
      <c r="AK147" s="6"/>
      <c r="AN147" s="6"/>
      <c r="AO147" s="6"/>
      <c r="AR147" s="6"/>
      <c r="AS147" s="6"/>
      <c r="AV147" s="6"/>
      <c r="AW147" s="6"/>
      <c r="AZ147" s="6"/>
      <c r="BA147" s="6"/>
      <c r="BD147" s="6"/>
      <c r="BF147" s="8"/>
      <c r="BG147" s="8"/>
      <c r="BH147" s="8"/>
      <c r="BI147" s="8"/>
      <c r="BJ147" s="8"/>
    </row>
    <row r="148" spans="1:62" x14ac:dyDescent="0.2">
      <c r="A148" s="6"/>
      <c r="E148" s="6"/>
      <c r="H148" s="6"/>
      <c r="I148" s="6"/>
      <c r="L148" s="6"/>
      <c r="M148" s="6"/>
      <c r="P148" s="6"/>
      <c r="Q148" s="6"/>
      <c r="T148" s="6"/>
      <c r="U148" s="6"/>
      <c r="X148" s="6"/>
      <c r="Y148" s="6"/>
      <c r="AB148" s="6"/>
      <c r="AC148" s="6"/>
      <c r="AF148" s="6"/>
      <c r="AG148" s="6"/>
      <c r="AJ148" s="6"/>
      <c r="AK148" s="6"/>
      <c r="AN148" s="6"/>
      <c r="AO148" s="6"/>
      <c r="AR148" s="6"/>
      <c r="AS148" s="6"/>
      <c r="AV148" s="6"/>
      <c r="AW148" s="6"/>
      <c r="AZ148" s="6"/>
      <c r="BA148" s="6"/>
      <c r="BD148" s="6"/>
      <c r="BF148" s="8"/>
      <c r="BG148" s="8"/>
      <c r="BH148" s="8"/>
      <c r="BI148" s="8"/>
    </row>
    <row r="152" spans="1:62" ht="15.95" customHeight="1" x14ac:dyDescent="0.2">
      <c r="A152" s="6"/>
      <c r="E152" s="6"/>
      <c r="H152" s="6"/>
      <c r="I152" s="6"/>
      <c r="L152" s="6"/>
      <c r="M152" s="6"/>
      <c r="P152" s="6"/>
      <c r="Q152" s="6"/>
      <c r="T152" s="6"/>
      <c r="U152" s="6"/>
      <c r="X152" s="6"/>
      <c r="Y152" s="6"/>
      <c r="AB152" s="6"/>
      <c r="AC152" s="6"/>
      <c r="AF152" s="6"/>
      <c r="AG152" s="6"/>
      <c r="AJ152" s="6"/>
      <c r="AK152" s="6"/>
      <c r="AN152" s="6"/>
      <c r="AO152" s="6"/>
      <c r="AR152" s="6"/>
      <c r="AS152" s="6"/>
      <c r="AV152" s="6"/>
      <c r="AW152" s="6"/>
      <c r="AZ152" s="6"/>
      <c r="BA152" s="6"/>
      <c r="BD152" s="6"/>
    </row>
  </sheetData>
  <mergeCells count="60">
    <mergeCell ref="F31:G31"/>
    <mergeCell ref="J31:K31"/>
    <mergeCell ref="N31:O31"/>
    <mergeCell ref="R31:S31"/>
    <mergeCell ref="F47:G47"/>
    <mergeCell ref="BB6:BC6"/>
    <mergeCell ref="R6:S6"/>
    <mergeCell ref="V6:W6"/>
    <mergeCell ref="Z6:AA6"/>
    <mergeCell ref="AD6:AE6"/>
    <mergeCell ref="AH6:AI6"/>
    <mergeCell ref="AT6:AU6"/>
    <mergeCell ref="AL6:AM6"/>
    <mergeCell ref="AX6:AY6"/>
    <mergeCell ref="AP6:AQ6"/>
    <mergeCell ref="R9:S9"/>
    <mergeCell ref="V9:W9"/>
    <mergeCell ref="AD14:AE14"/>
    <mergeCell ref="B6:C6"/>
    <mergeCell ref="J6:K6"/>
    <mergeCell ref="N6:O6"/>
    <mergeCell ref="F6:G6"/>
    <mergeCell ref="V10:W10"/>
    <mergeCell ref="F75:G75"/>
    <mergeCell ref="F67:G67"/>
    <mergeCell ref="F51:G51"/>
    <mergeCell ref="F71:G71"/>
    <mergeCell ref="B66:C66"/>
    <mergeCell ref="AP10:AQ10"/>
    <mergeCell ref="AT10:AU10"/>
    <mergeCell ref="AD60:AE60"/>
    <mergeCell ref="AL10:AM10"/>
    <mergeCell ref="BB10:BC10"/>
    <mergeCell ref="A44:BD45"/>
    <mergeCell ref="B42:C42"/>
    <mergeCell ref="J40:K40"/>
    <mergeCell ref="A28:BD29"/>
    <mergeCell ref="Z31:AA31"/>
    <mergeCell ref="AD31:AE31"/>
    <mergeCell ref="AH31:AI31"/>
    <mergeCell ref="V31:W31"/>
    <mergeCell ref="B31:C31"/>
    <mergeCell ref="B39:C39"/>
    <mergeCell ref="B47:C47"/>
    <mergeCell ref="A3:BD3"/>
    <mergeCell ref="A1:BD1"/>
    <mergeCell ref="A4:BD4"/>
    <mergeCell ref="A54:BD55"/>
    <mergeCell ref="B57:C57"/>
    <mergeCell ref="F57:G57"/>
    <mergeCell ref="J57:K57"/>
    <mergeCell ref="N57:O57"/>
    <mergeCell ref="R57:S57"/>
    <mergeCell ref="V57:W57"/>
    <mergeCell ref="Z57:AA57"/>
    <mergeCell ref="AD57:AE57"/>
    <mergeCell ref="A2:BD2"/>
    <mergeCell ref="B10:C10"/>
    <mergeCell ref="Z18:AA18"/>
    <mergeCell ref="AD10:AE10"/>
  </mergeCells>
  <phoneticPr fontId="1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28" zoomScale="173" workbookViewId="0">
      <selection activeCell="E44" sqref="E44:F44"/>
    </sheetView>
  </sheetViews>
  <sheetFormatPr baseColWidth="10" defaultColWidth="10.875" defaultRowHeight="15" x14ac:dyDescent="0.25"/>
  <cols>
    <col min="1" max="7" width="10.875" style="1"/>
    <col min="8" max="8" width="12.875" style="1" bestFit="1" customWidth="1"/>
    <col min="9" max="16384" width="10.875" style="1"/>
  </cols>
  <sheetData>
    <row r="1" spans="1:12" ht="15.75" thickBot="1" x14ac:dyDescent="0.3">
      <c r="A1" s="119" t="s">
        <v>75</v>
      </c>
      <c r="B1" s="120"/>
      <c r="C1" s="120"/>
      <c r="D1" s="120"/>
      <c r="E1" s="120"/>
      <c r="F1" s="121"/>
      <c r="I1" s="137"/>
      <c r="J1" s="137"/>
      <c r="K1" s="137"/>
      <c r="L1" s="137"/>
    </row>
    <row r="2" spans="1:12" ht="15.75" thickBot="1" x14ac:dyDescent="0.3">
      <c r="A2" s="119" t="s">
        <v>16</v>
      </c>
      <c r="B2" s="120"/>
      <c r="C2" s="120"/>
      <c r="D2" s="120"/>
      <c r="E2" s="120"/>
      <c r="F2" s="121"/>
    </row>
    <row r="3" spans="1:12" ht="15.75" thickBot="1" x14ac:dyDescent="0.3">
      <c r="A3" s="119" t="s">
        <v>72</v>
      </c>
      <c r="B3" s="120"/>
      <c r="C3" s="120"/>
      <c r="D3" s="120"/>
      <c r="E3" s="120"/>
      <c r="F3" s="121"/>
    </row>
    <row r="4" spans="1:12" ht="15.75" thickBot="1" x14ac:dyDescent="0.3">
      <c r="A4" s="119" t="s">
        <v>73</v>
      </c>
      <c r="B4" s="120"/>
      <c r="C4" s="120"/>
      <c r="D4" s="120"/>
      <c r="E4" s="120"/>
      <c r="F4" s="121"/>
    </row>
    <row r="5" spans="1:12" ht="15.75" thickBot="1" x14ac:dyDescent="0.3">
      <c r="A5" s="119" t="s">
        <v>68</v>
      </c>
      <c r="B5" s="120"/>
      <c r="C5" s="120" t="s">
        <v>69</v>
      </c>
      <c r="D5" s="120"/>
      <c r="E5" s="120" t="s">
        <v>70</v>
      </c>
      <c r="F5" s="121"/>
    </row>
    <row r="6" spans="1:12" ht="15.75" thickBot="1" x14ac:dyDescent="0.3">
      <c r="A6" s="119" t="s">
        <v>15</v>
      </c>
      <c r="B6" s="121"/>
      <c r="C6" s="126"/>
      <c r="D6" s="126"/>
      <c r="E6" s="126"/>
      <c r="F6" s="139"/>
    </row>
    <row r="7" spans="1:12" ht="15.75" thickBot="1" x14ac:dyDescent="0.3">
      <c r="A7" s="119" t="s">
        <v>17</v>
      </c>
      <c r="B7" s="121"/>
      <c r="C7" s="126"/>
      <c r="D7" s="126"/>
      <c r="E7" s="126"/>
      <c r="F7" s="139"/>
    </row>
    <row r="8" spans="1:12" ht="15.75" thickBot="1" x14ac:dyDescent="0.3">
      <c r="A8" s="133" t="s">
        <v>1</v>
      </c>
      <c r="B8" s="134"/>
      <c r="C8" s="138">
        <f>Mayor!B8</f>
        <v>63000</v>
      </c>
      <c r="D8" s="138"/>
      <c r="E8" s="138"/>
      <c r="F8" s="141"/>
      <c r="H8" s="84"/>
    </row>
    <row r="9" spans="1:12" ht="15.75" thickBot="1" x14ac:dyDescent="0.3">
      <c r="A9" s="122" t="s">
        <v>2</v>
      </c>
      <c r="B9" s="123"/>
      <c r="C9" s="129">
        <f>Mayor!B26</f>
        <v>1429.4899999999907</v>
      </c>
      <c r="D9" s="129"/>
      <c r="E9" s="129"/>
      <c r="F9" s="130"/>
    </row>
    <row r="10" spans="1:12" ht="15.75" thickBot="1" x14ac:dyDescent="0.3">
      <c r="A10" s="122" t="s">
        <v>3</v>
      </c>
      <c r="B10" s="123"/>
      <c r="C10" s="140">
        <v>0</v>
      </c>
      <c r="D10" s="129"/>
      <c r="E10" s="129"/>
      <c r="F10" s="130"/>
    </row>
    <row r="11" spans="1:12" ht="15.75" thickBot="1" x14ac:dyDescent="0.3">
      <c r="A11" s="122" t="s">
        <v>4</v>
      </c>
      <c r="B11" s="123"/>
      <c r="C11" s="129">
        <f>Mayor!J10</f>
        <v>58179.25</v>
      </c>
      <c r="D11" s="129"/>
      <c r="E11" s="129"/>
      <c r="F11" s="130"/>
    </row>
    <row r="12" spans="1:12" ht="15.75" thickBot="1" x14ac:dyDescent="0.3">
      <c r="A12" s="122" t="s">
        <v>49</v>
      </c>
      <c r="B12" s="123"/>
      <c r="C12" s="129"/>
      <c r="D12" s="129"/>
      <c r="E12" s="129">
        <f>Mayor!O8</f>
        <v>4000</v>
      </c>
      <c r="F12" s="130"/>
    </row>
    <row r="13" spans="1:12" ht="15.75" thickBot="1" x14ac:dyDescent="0.3">
      <c r="A13" s="122" t="s">
        <v>50</v>
      </c>
      <c r="B13" s="123"/>
      <c r="C13" s="129">
        <f>Mayor!R8</f>
        <v>23400</v>
      </c>
      <c r="D13" s="129"/>
      <c r="E13" s="129"/>
      <c r="F13" s="130"/>
    </row>
    <row r="14" spans="1:12" ht="15.75" thickBot="1" x14ac:dyDescent="0.3">
      <c r="A14" s="122" t="s">
        <v>5</v>
      </c>
      <c r="B14" s="123"/>
      <c r="C14" s="129">
        <v>229000</v>
      </c>
      <c r="D14" s="129"/>
      <c r="E14" s="129"/>
      <c r="F14" s="130"/>
    </row>
    <row r="15" spans="1:12" ht="15.75" thickBot="1" x14ac:dyDescent="0.3">
      <c r="A15" s="122" t="s">
        <v>18</v>
      </c>
      <c r="B15" s="123"/>
      <c r="C15" s="129">
        <v>0</v>
      </c>
      <c r="D15" s="129"/>
      <c r="E15" s="129"/>
      <c r="F15" s="130"/>
    </row>
    <row r="16" spans="1:12" ht="15.75" thickBot="1" x14ac:dyDescent="0.3">
      <c r="A16" s="122" t="s">
        <v>6</v>
      </c>
      <c r="B16" s="123"/>
      <c r="C16" s="129">
        <f>Mayor!Z16</f>
        <v>13879.35</v>
      </c>
      <c r="D16" s="129"/>
      <c r="E16" s="129"/>
      <c r="F16" s="130"/>
    </row>
    <row r="17" spans="1:6" ht="15.75" thickBot="1" x14ac:dyDescent="0.3">
      <c r="A17" s="122" t="s">
        <v>19</v>
      </c>
      <c r="B17" s="123"/>
      <c r="C17" s="129">
        <f>Mayor!Z25</f>
        <v>33160.379999999997</v>
      </c>
      <c r="D17" s="129"/>
      <c r="E17" s="129"/>
      <c r="F17" s="130"/>
    </row>
    <row r="18" spans="1:6" ht="15.75" thickBot="1" x14ac:dyDescent="0.3">
      <c r="A18" s="122" t="s">
        <v>31</v>
      </c>
      <c r="B18" s="123"/>
      <c r="C18" s="129">
        <f>Mayor!AD8</f>
        <v>60000</v>
      </c>
      <c r="D18" s="129"/>
      <c r="E18" s="129"/>
      <c r="F18" s="130"/>
    </row>
    <row r="19" spans="1:6" ht="15.75" thickBot="1" x14ac:dyDescent="0.3">
      <c r="A19" s="122" t="s">
        <v>32</v>
      </c>
      <c r="B19" s="123"/>
      <c r="C19" s="129">
        <f>Mayor!AD12</f>
        <v>18000</v>
      </c>
      <c r="D19" s="129"/>
      <c r="E19" s="129"/>
      <c r="F19" s="130"/>
    </row>
    <row r="20" spans="1:6" ht="15.75" thickBot="1" x14ac:dyDescent="0.3">
      <c r="A20" s="122" t="s">
        <v>20</v>
      </c>
      <c r="B20" s="123"/>
      <c r="C20" s="129">
        <v>26450</v>
      </c>
      <c r="D20" s="129"/>
      <c r="E20" s="129"/>
      <c r="F20" s="130"/>
    </row>
    <row r="21" spans="1:6" ht="15.75" thickBot="1" x14ac:dyDescent="0.3">
      <c r="A21" s="122" t="s">
        <v>51</v>
      </c>
      <c r="B21" s="123"/>
      <c r="C21" s="129">
        <f>Mayor!AH8</f>
        <v>9000</v>
      </c>
      <c r="D21" s="129"/>
      <c r="E21" s="129"/>
      <c r="F21" s="130"/>
    </row>
    <row r="22" spans="1:6" ht="15.75" thickBot="1" x14ac:dyDescent="0.3">
      <c r="A22" s="135" t="s">
        <v>53</v>
      </c>
      <c r="B22" s="136"/>
      <c r="C22" s="126"/>
      <c r="D22" s="126"/>
      <c r="E22" s="126"/>
      <c r="F22" s="139"/>
    </row>
    <row r="23" spans="1:6" ht="15.75" thickBot="1" x14ac:dyDescent="0.3">
      <c r="A23" s="133" t="s">
        <v>7</v>
      </c>
      <c r="B23" s="134"/>
      <c r="C23" s="138">
        <f>Mayor!AL8</f>
        <v>321000</v>
      </c>
      <c r="D23" s="138"/>
      <c r="E23" s="138"/>
      <c r="F23" s="141"/>
    </row>
    <row r="24" spans="1:6" ht="15.75" thickBot="1" x14ac:dyDescent="0.3">
      <c r="A24" s="122" t="s">
        <v>21</v>
      </c>
      <c r="B24" s="123"/>
      <c r="C24" s="129"/>
      <c r="D24" s="129"/>
      <c r="E24" s="129">
        <f>Mayor!AM12</f>
        <v>90950</v>
      </c>
      <c r="F24" s="130"/>
    </row>
    <row r="25" spans="1:6" ht="15.75" thickBot="1" x14ac:dyDescent="0.3">
      <c r="A25" s="122" t="s">
        <v>52</v>
      </c>
      <c r="B25" s="123"/>
      <c r="C25" s="129">
        <f>Mayor!AP8</f>
        <v>82200</v>
      </c>
      <c r="D25" s="129"/>
      <c r="E25" s="129"/>
      <c r="F25" s="130"/>
    </row>
    <row r="26" spans="1:6" ht="15.75" thickBot="1" x14ac:dyDescent="0.3">
      <c r="A26" s="122" t="s">
        <v>22</v>
      </c>
      <c r="B26" s="123"/>
      <c r="C26" s="129"/>
      <c r="D26" s="129"/>
      <c r="E26" s="129">
        <f>Mayor!AQ12</f>
        <v>17211</v>
      </c>
      <c r="F26" s="130"/>
    </row>
    <row r="27" spans="1:6" ht="15.75" thickBot="1" x14ac:dyDescent="0.3">
      <c r="A27" s="122" t="s">
        <v>23</v>
      </c>
      <c r="B27" s="123"/>
      <c r="C27" s="129">
        <f>Mayor!AT8</f>
        <v>259500</v>
      </c>
      <c r="D27" s="129"/>
      <c r="E27" s="129"/>
      <c r="F27" s="130"/>
    </row>
    <row r="28" spans="1:6" ht="15.75" thickBot="1" x14ac:dyDescent="0.3">
      <c r="A28" s="122" t="s">
        <v>24</v>
      </c>
      <c r="B28" s="123"/>
      <c r="C28" s="129"/>
      <c r="D28" s="129"/>
      <c r="E28" s="129">
        <f>Mayor!AU12</f>
        <v>100622</v>
      </c>
      <c r="F28" s="130"/>
    </row>
    <row r="29" spans="1:6" ht="15.75" thickBot="1" x14ac:dyDescent="0.3">
      <c r="A29" s="122" t="s">
        <v>27</v>
      </c>
      <c r="B29" s="123"/>
      <c r="C29" s="129">
        <f>Mayor!AX8</f>
        <v>69300</v>
      </c>
      <c r="D29" s="129"/>
      <c r="E29" s="129"/>
      <c r="F29" s="130"/>
    </row>
    <row r="30" spans="1:6" ht="15.75" thickBot="1" x14ac:dyDescent="0.3">
      <c r="A30" s="122" t="s">
        <v>25</v>
      </c>
      <c r="B30" s="123"/>
      <c r="C30" s="129">
        <f>Mayor!BB8</f>
        <v>26000</v>
      </c>
      <c r="D30" s="129"/>
      <c r="E30" s="129"/>
      <c r="F30" s="130"/>
    </row>
    <row r="31" spans="1:6" ht="15.75" thickBot="1" x14ac:dyDescent="0.3">
      <c r="A31" s="122" t="s">
        <v>26</v>
      </c>
      <c r="B31" s="123"/>
      <c r="C31" s="129"/>
      <c r="D31" s="129"/>
      <c r="E31" s="129">
        <f>Mayor!BC12</f>
        <v>7367</v>
      </c>
      <c r="F31" s="130"/>
    </row>
    <row r="32" spans="1:6" ht="15.75" thickBot="1" x14ac:dyDescent="0.3">
      <c r="A32" s="131"/>
      <c r="B32" s="132"/>
      <c r="C32" s="126"/>
      <c r="D32" s="126"/>
      <c r="E32" s="126"/>
      <c r="F32" s="139"/>
    </row>
    <row r="33" spans="1:8" ht="15.75" thickBot="1" x14ac:dyDescent="0.3">
      <c r="A33" s="119" t="s">
        <v>54</v>
      </c>
      <c r="B33" s="121"/>
      <c r="C33" s="126"/>
      <c r="D33" s="126"/>
      <c r="E33" s="126"/>
      <c r="F33" s="139"/>
    </row>
    <row r="34" spans="1:8" ht="15.75" thickBot="1" x14ac:dyDescent="0.3">
      <c r="A34" s="135" t="s">
        <v>55</v>
      </c>
      <c r="B34" s="136"/>
      <c r="C34" s="126"/>
      <c r="D34" s="126"/>
      <c r="E34" s="126"/>
      <c r="F34" s="139"/>
    </row>
    <row r="35" spans="1:8" ht="15.75" thickBot="1" x14ac:dyDescent="0.3">
      <c r="A35" s="133" t="s">
        <v>8</v>
      </c>
      <c r="B35" s="134"/>
      <c r="C35" s="138"/>
      <c r="D35" s="138"/>
      <c r="E35" s="138">
        <f>Mayor!C37</f>
        <v>221957.18</v>
      </c>
      <c r="F35" s="141"/>
    </row>
    <row r="36" spans="1:8" ht="15.75" thickBot="1" x14ac:dyDescent="0.3">
      <c r="A36" s="133" t="s">
        <v>9</v>
      </c>
      <c r="B36" s="134"/>
      <c r="C36" s="138"/>
      <c r="D36" s="138"/>
      <c r="E36" s="138">
        <f>Mayor!C41</f>
        <v>33800</v>
      </c>
      <c r="F36" s="141"/>
    </row>
    <row r="37" spans="1:8" ht="15.75" thickBot="1" x14ac:dyDescent="0.3">
      <c r="A37" s="133" t="s">
        <v>28</v>
      </c>
      <c r="B37" s="134"/>
      <c r="C37" s="138"/>
      <c r="D37" s="138"/>
      <c r="E37" s="138">
        <f>Mayor!G35</f>
        <v>26922.76</v>
      </c>
      <c r="F37" s="141"/>
    </row>
    <row r="38" spans="1:8" ht="15.75" thickBot="1" x14ac:dyDescent="0.3">
      <c r="A38" s="133" t="s">
        <v>56</v>
      </c>
      <c r="B38" s="134"/>
      <c r="C38" s="138"/>
      <c r="D38" s="138"/>
      <c r="E38" s="138">
        <f>Mayor!K38</f>
        <v>7283.85</v>
      </c>
      <c r="F38" s="141"/>
    </row>
    <row r="39" spans="1:8" ht="15.75" thickBot="1" x14ac:dyDescent="0.3">
      <c r="A39" s="133" t="s">
        <v>29</v>
      </c>
      <c r="B39" s="134"/>
      <c r="C39" s="138"/>
      <c r="D39" s="138"/>
      <c r="E39" s="138">
        <f>Mayor!K42</f>
        <v>852.75</v>
      </c>
      <c r="F39" s="141"/>
    </row>
    <row r="40" spans="1:8" ht="15.75" thickBot="1" x14ac:dyDescent="0.3">
      <c r="A40" s="133" t="s">
        <v>37</v>
      </c>
      <c r="B40" s="134"/>
      <c r="C40" s="138"/>
      <c r="D40" s="138"/>
      <c r="E40" s="138">
        <f>Mayor!O34</f>
        <v>5106.3</v>
      </c>
      <c r="F40" s="141"/>
      <c r="H40" s="84"/>
    </row>
    <row r="41" spans="1:8" ht="15.75" thickBot="1" x14ac:dyDescent="0.3">
      <c r="A41" s="133" t="s">
        <v>57</v>
      </c>
      <c r="B41" s="134"/>
      <c r="C41" s="138"/>
      <c r="D41" s="138"/>
      <c r="E41" s="138">
        <v>0</v>
      </c>
      <c r="F41" s="141"/>
    </row>
    <row r="42" spans="1:8" ht="15.75" thickBot="1" x14ac:dyDescent="0.3">
      <c r="A42" s="133" t="s">
        <v>33</v>
      </c>
      <c r="B42" s="134"/>
      <c r="C42" s="138"/>
      <c r="D42" s="138"/>
      <c r="E42" s="138">
        <f>Mayor!W35</f>
        <v>78374.5</v>
      </c>
      <c r="F42" s="141"/>
    </row>
    <row r="43" spans="1:8" ht="15.75" thickBot="1" x14ac:dyDescent="0.3">
      <c r="A43" s="133" t="s">
        <v>58</v>
      </c>
      <c r="B43" s="134"/>
      <c r="C43" s="138"/>
      <c r="D43" s="138"/>
      <c r="E43" s="138">
        <v>0</v>
      </c>
      <c r="F43" s="141"/>
    </row>
    <row r="44" spans="1:8" ht="15.75" thickBot="1" x14ac:dyDescent="0.3">
      <c r="A44" s="122" t="s">
        <v>59</v>
      </c>
      <c r="B44" s="123"/>
      <c r="C44" s="129"/>
      <c r="D44" s="129"/>
      <c r="E44" s="129">
        <f>Mayor!AE33</f>
        <v>130000</v>
      </c>
      <c r="F44" s="130"/>
    </row>
    <row r="45" spans="1:8" ht="15.75" thickBot="1" x14ac:dyDescent="0.3">
      <c r="A45" s="135" t="s">
        <v>60</v>
      </c>
      <c r="B45" s="136"/>
      <c r="C45" s="126"/>
      <c r="D45" s="126"/>
      <c r="E45" s="126"/>
      <c r="F45" s="139"/>
    </row>
    <row r="46" spans="1:8" ht="15.75" thickBot="1" x14ac:dyDescent="0.3">
      <c r="A46" s="133" t="s">
        <v>35</v>
      </c>
      <c r="B46" s="134"/>
      <c r="C46" s="138"/>
      <c r="D46" s="138"/>
      <c r="E46" s="138">
        <f>Mayor!AI33</f>
        <v>65000</v>
      </c>
      <c r="F46" s="141"/>
    </row>
    <row r="47" spans="1:8" ht="15.75" thickBot="1" x14ac:dyDescent="0.3">
      <c r="A47" s="131"/>
      <c r="B47" s="132"/>
      <c r="C47" s="126"/>
      <c r="D47" s="126"/>
      <c r="E47" s="126"/>
      <c r="F47" s="139"/>
    </row>
    <row r="48" spans="1:8" ht="15.75" thickBot="1" x14ac:dyDescent="0.3">
      <c r="A48" s="119" t="s">
        <v>61</v>
      </c>
      <c r="B48" s="121"/>
      <c r="C48" s="126"/>
      <c r="D48" s="126"/>
      <c r="E48" s="126"/>
      <c r="F48" s="139"/>
    </row>
    <row r="49" spans="1:6" ht="15.75" thickBot="1" x14ac:dyDescent="0.3">
      <c r="A49" s="133" t="s">
        <v>10</v>
      </c>
      <c r="B49" s="134"/>
      <c r="C49" s="138"/>
      <c r="D49" s="138"/>
      <c r="E49" s="138">
        <f>Mayor!C49</f>
        <v>725250</v>
      </c>
      <c r="F49" s="141"/>
    </row>
    <row r="50" spans="1:6" ht="15.75" thickBot="1" x14ac:dyDescent="0.3">
      <c r="A50" s="133" t="s">
        <v>62</v>
      </c>
      <c r="B50" s="134"/>
      <c r="C50" s="138"/>
      <c r="D50" s="138"/>
      <c r="E50" s="138">
        <f>Mayor!G49</f>
        <v>95600</v>
      </c>
      <c r="F50" s="141"/>
    </row>
    <row r="51" spans="1:6" ht="15.75" thickBot="1" x14ac:dyDescent="0.3">
      <c r="A51" s="122" t="s">
        <v>94</v>
      </c>
      <c r="B51" s="123"/>
      <c r="C51" s="129"/>
      <c r="D51" s="129"/>
      <c r="E51" s="142"/>
      <c r="F51" s="143"/>
    </row>
    <row r="52" spans="1:6" ht="15.75" thickBot="1" x14ac:dyDescent="0.3">
      <c r="A52" s="131"/>
      <c r="B52" s="132"/>
      <c r="C52" s="126"/>
      <c r="D52" s="126"/>
      <c r="E52" s="126"/>
      <c r="F52" s="139"/>
    </row>
    <row r="53" spans="1:6" ht="15.75" thickBot="1" x14ac:dyDescent="0.3">
      <c r="A53" s="119" t="s">
        <v>63</v>
      </c>
      <c r="B53" s="121"/>
      <c r="C53" s="126"/>
      <c r="D53" s="126"/>
      <c r="E53" s="126"/>
      <c r="F53" s="139"/>
    </row>
    <row r="54" spans="1:6" ht="15.75" thickBot="1" x14ac:dyDescent="0.3">
      <c r="A54" s="133" t="s">
        <v>11</v>
      </c>
      <c r="B54" s="134"/>
      <c r="C54" s="138"/>
      <c r="D54" s="138"/>
      <c r="E54" s="138">
        <f>Mayor!C64</f>
        <v>58034</v>
      </c>
      <c r="F54" s="141"/>
    </row>
    <row r="55" spans="1:6" ht="15.75" thickBot="1" x14ac:dyDescent="0.3">
      <c r="A55" s="122" t="s">
        <v>41</v>
      </c>
      <c r="B55" s="123"/>
      <c r="C55" s="129">
        <f>Mayor!B69</f>
        <v>3790</v>
      </c>
      <c r="D55" s="129"/>
      <c r="E55" s="129"/>
      <c r="F55" s="130"/>
    </row>
    <row r="56" spans="1:6" ht="15.75" thickBot="1" x14ac:dyDescent="0.3">
      <c r="A56" s="122" t="s">
        <v>12</v>
      </c>
      <c r="B56" s="123"/>
      <c r="C56" s="129">
        <f>Mayor!F65</f>
        <v>232874</v>
      </c>
      <c r="D56" s="129"/>
      <c r="E56" s="129"/>
      <c r="F56" s="130"/>
    </row>
    <row r="57" spans="1:6" ht="15.75" thickBot="1" x14ac:dyDescent="0.3">
      <c r="A57" s="122" t="s">
        <v>43</v>
      </c>
      <c r="B57" s="123"/>
      <c r="C57" s="129">
        <f>Mayor!F69</f>
        <v>3000</v>
      </c>
      <c r="D57" s="129"/>
      <c r="E57" s="129"/>
      <c r="F57" s="130"/>
    </row>
    <row r="58" spans="1:6" ht="15.75" thickBot="1" x14ac:dyDescent="0.3">
      <c r="A58" s="122" t="s">
        <v>42</v>
      </c>
      <c r="B58" s="123"/>
      <c r="C58" s="129"/>
      <c r="D58" s="129"/>
      <c r="E58" s="129">
        <f>Mayor!G73</f>
        <v>27300</v>
      </c>
      <c r="F58" s="130"/>
    </row>
    <row r="59" spans="1:6" ht="15.75" thickBot="1" x14ac:dyDescent="0.3">
      <c r="A59" s="122" t="s">
        <v>45</v>
      </c>
      <c r="B59" s="123"/>
      <c r="C59" s="129"/>
      <c r="D59" s="129"/>
      <c r="E59" s="129">
        <v>0</v>
      </c>
      <c r="F59" s="130"/>
    </row>
    <row r="60" spans="1:6" ht="15.75" thickBot="1" x14ac:dyDescent="0.3">
      <c r="A60" s="122" t="s">
        <v>64</v>
      </c>
      <c r="B60" s="123"/>
      <c r="C60" s="129"/>
      <c r="D60" s="129"/>
      <c r="E60" s="129">
        <v>0</v>
      </c>
      <c r="F60" s="130"/>
    </row>
    <row r="61" spans="1:6" ht="15.75" thickBot="1" x14ac:dyDescent="0.3">
      <c r="A61" s="122" t="s">
        <v>65</v>
      </c>
      <c r="B61" s="123"/>
      <c r="C61" s="129">
        <f>Mayor!N63</f>
        <v>71127.87</v>
      </c>
      <c r="D61" s="129"/>
      <c r="E61" s="129"/>
      <c r="F61" s="130"/>
    </row>
    <row r="62" spans="1:6" ht="15.75" thickBot="1" x14ac:dyDescent="0.3">
      <c r="A62" s="122" t="s">
        <v>46</v>
      </c>
      <c r="B62" s="123"/>
      <c r="C62" s="129">
        <f>Mayor!R60</f>
        <v>91341</v>
      </c>
      <c r="D62" s="129"/>
      <c r="E62" s="129"/>
      <c r="F62" s="130"/>
    </row>
    <row r="63" spans="1:6" ht="15.75" thickBot="1" x14ac:dyDescent="0.3">
      <c r="A63" s="122" t="s">
        <v>47</v>
      </c>
      <c r="B63" s="123"/>
      <c r="C63" s="129">
        <v>0</v>
      </c>
      <c r="D63" s="129"/>
      <c r="E63" s="129"/>
      <c r="F63" s="130"/>
    </row>
    <row r="64" spans="1:6" ht="15.75" thickBot="1" x14ac:dyDescent="0.3">
      <c r="A64" s="122" t="s">
        <v>13</v>
      </c>
      <c r="B64" s="123"/>
      <c r="C64" s="129">
        <v>0</v>
      </c>
      <c r="D64" s="129"/>
      <c r="E64" s="129"/>
      <c r="F64" s="130"/>
    </row>
    <row r="65" spans="1:6" ht="15.75" thickBot="1" x14ac:dyDescent="0.3">
      <c r="A65" s="122" t="s">
        <v>48</v>
      </c>
      <c r="B65" s="123"/>
      <c r="C65" s="129">
        <v>0</v>
      </c>
      <c r="D65" s="129"/>
      <c r="E65" s="129"/>
      <c r="F65" s="130"/>
    </row>
    <row r="66" spans="1:6" ht="15.75" thickBot="1" x14ac:dyDescent="0.3">
      <c r="A66" s="122" t="s">
        <v>14</v>
      </c>
      <c r="B66" s="123"/>
      <c r="C66" s="129">
        <v>0</v>
      </c>
      <c r="D66" s="129"/>
      <c r="E66" s="129"/>
      <c r="F66" s="130"/>
    </row>
    <row r="67" spans="1:6" ht="15.75" thickBot="1" x14ac:dyDescent="0.3">
      <c r="A67" s="124"/>
      <c r="B67" s="125"/>
      <c r="C67" s="126"/>
      <c r="D67" s="126"/>
      <c r="E67" s="126"/>
      <c r="F67" s="139"/>
    </row>
    <row r="68" spans="1:6" ht="15.75" thickBot="1" x14ac:dyDescent="0.3">
      <c r="A68" s="119" t="s">
        <v>66</v>
      </c>
      <c r="B68" s="121"/>
      <c r="C68" s="127">
        <f>SUM(C6:D67)</f>
        <v>1695631.3399999999</v>
      </c>
      <c r="D68" s="128"/>
      <c r="E68" s="127">
        <f>SUM(E6:F67)</f>
        <v>1695631.3399999999</v>
      </c>
      <c r="F68" s="128"/>
    </row>
    <row r="70" spans="1:6" x14ac:dyDescent="0.25">
      <c r="C70" s="85"/>
      <c r="D70" s="85"/>
    </row>
    <row r="71" spans="1:6" x14ac:dyDescent="0.25">
      <c r="C71" s="85"/>
      <c r="D71" s="85"/>
    </row>
    <row r="72" spans="1:6" x14ac:dyDescent="0.25">
      <c r="C72" s="85"/>
      <c r="D72" s="85"/>
    </row>
    <row r="73" spans="1:6" x14ac:dyDescent="0.25">
      <c r="C73" s="85"/>
      <c r="D73" s="85"/>
    </row>
    <row r="74" spans="1:6" x14ac:dyDescent="0.25">
      <c r="C74" s="118"/>
      <c r="D74" s="118"/>
    </row>
    <row r="75" spans="1:6" x14ac:dyDescent="0.25">
      <c r="C75" s="118"/>
      <c r="D75" s="118"/>
    </row>
    <row r="76" spans="1:6" x14ac:dyDescent="0.25">
      <c r="C76" s="118"/>
      <c r="D76" s="118"/>
    </row>
    <row r="77" spans="1:6" x14ac:dyDescent="0.25">
      <c r="C77" s="118"/>
      <c r="D77" s="118"/>
    </row>
  </sheetData>
  <mergeCells count="202">
    <mergeCell ref="E54:F54"/>
    <mergeCell ref="E55:F55"/>
    <mergeCell ref="E56:F56"/>
    <mergeCell ref="E67:F67"/>
    <mergeCell ref="E68:F68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C65:D65"/>
    <mergeCell ref="C66:D66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C55:D55"/>
    <mergeCell ref="C56:D56"/>
    <mergeCell ref="C58:D58"/>
    <mergeCell ref="C59:D59"/>
    <mergeCell ref="C60:D60"/>
    <mergeCell ref="C61:D61"/>
    <mergeCell ref="C62:D62"/>
    <mergeCell ref="C63:D63"/>
    <mergeCell ref="C64:D64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6:D6"/>
    <mergeCell ref="C7:D7"/>
    <mergeCell ref="E6:F6"/>
    <mergeCell ref="E7:F7"/>
    <mergeCell ref="C14:D14"/>
    <mergeCell ref="C15:D15"/>
    <mergeCell ref="C16:D16"/>
    <mergeCell ref="C17:D17"/>
    <mergeCell ref="C18:D18"/>
    <mergeCell ref="C10:D10"/>
    <mergeCell ref="C11:D11"/>
    <mergeCell ref="C12:D12"/>
    <mergeCell ref="C13:D13"/>
    <mergeCell ref="E8:F8"/>
    <mergeCell ref="E9:F9"/>
    <mergeCell ref="E10:F10"/>
    <mergeCell ref="E11:F11"/>
    <mergeCell ref="E12:F12"/>
    <mergeCell ref="E13:F13"/>
    <mergeCell ref="A18:B18"/>
    <mergeCell ref="A19:B19"/>
    <mergeCell ref="A20:B20"/>
    <mergeCell ref="A21:B21"/>
    <mergeCell ref="A23:B23"/>
    <mergeCell ref="A12:B12"/>
    <mergeCell ref="A13:B13"/>
    <mergeCell ref="A14:B14"/>
    <mergeCell ref="K1:L1"/>
    <mergeCell ref="I1:J1"/>
    <mergeCell ref="A15:B15"/>
    <mergeCell ref="A16:B16"/>
    <mergeCell ref="A17:B17"/>
    <mergeCell ref="A6:B6"/>
    <mergeCell ref="A7:B7"/>
    <mergeCell ref="A8:B8"/>
    <mergeCell ref="A9:B9"/>
    <mergeCell ref="A10:B10"/>
    <mergeCell ref="A11:B11"/>
    <mergeCell ref="A5:B5"/>
    <mergeCell ref="C5:D5"/>
    <mergeCell ref="E5:F5"/>
    <mergeCell ref="C8:D8"/>
    <mergeCell ref="C9:D9"/>
    <mergeCell ref="A22:B22"/>
    <mergeCell ref="A33:B33"/>
    <mergeCell ref="A34:B34"/>
    <mergeCell ref="A25:B25"/>
    <mergeCell ref="A26:B26"/>
    <mergeCell ref="A27:B27"/>
    <mergeCell ref="A28:B28"/>
    <mergeCell ref="A29:B29"/>
    <mergeCell ref="A30:B30"/>
    <mergeCell ref="A24:B24"/>
    <mergeCell ref="A56:B56"/>
    <mergeCell ref="A2:F2"/>
    <mergeCell ref="A32:B32"/>
    <mergeCell ref="A47:B47"/>
    <mergeCell ref="A54:B54"/>
    <mergeCell ref="A48:B48"/>
    <mergeCell ref="A49:B49"/>
    <mergeCell ref="A50:B50"/>
    <mergeCell ref="A51:B51"/>
    <mergeCell ref="A52:B52"/>
    <mergeCell ref="A53:B53"/>
    <mergeCell ref="A41:B41"/>
    <mergeCell ref="A42:B42"/>
    <mergeCell ref="A43:B43"/>
    <mergeCell ref="A44:B44"/>
    <mergeCell ref="A46:B46"/>
    <mergeCell ref="A45:B45"/>
    <mergeCell ref="A35:B35"/>
    <mergeCell ref="A36:B36"/>
    <mergeCell ref="A37:B37"/>
    <mergeCell ref="A38:B38"/>
    <mergeCell ref="A39:B39"/>
    <mergeCell ref="A40:B40"/>
    <mergeCell ref="A31:B31"/>
    <mergeCell ref="C75:D75"/>
    <mergeCell ref="C76:D76"/>
    <mergeCell ref="C77:D77"/>
    <mergeCell ref="A3:F3"/>
    <mergeCell ref="A4:F4"/>
    <mergeCell ref="A1:F1"/>
    <mergeCell ref="C74:D74"/>
    <mergeCell ref="A68:B68"/>
    <mergeCell ref="A65:B65"/>
    <mergeCell ref="A66:B66"/>
    <mergeCell ref="A67:B67"/>
    <mergeCell ref="A64:B64"/>
    <mergeCell ref="C67:D67"/>
    <mergeCell ref="C68:D68"/>
    <mergeCell ref="E66:F66"/>
    <mergeCell ref="A63:B63"/>
    <mergeCell ref="A57:B57"/>
    <mergeCell ref="A58:B58"/>
    <mergeCell ref="A59:B59"/>
    <mergeCell ref="A60:B60"/>
    <mergeCell ref="A61:B61"/>
    <mergeCell ref="A62:B62"/>
    <mergeCell ref="C57:D57"/>
    <mergeCell ref="A55:B55"/>
  </mergeCells>
  <phoneticPr fontId="1" type="noConversion"/>
  <pageMargins left="0.25" right="0.25" top="0.75" bottom="0.75" header="0.3" footer="0.3"/>
  <pageSetup fitToWidth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C18" zoomScale="168" zoomScaleNormal="110" zoomScalePageLayoutView="110" workbookViewId="0">
      <selection activeCell="R22" sqref="R22"/>
    </sheetView>
  </sheetViews>
  <sheetFormatPr baseColWidth="10" defaultColWidth="10.875" defaultRowHeight="15.75" x14ac:dyDescent="0.25"/>
  <cols>
    <col min="1" max="6" width="10.875" style="82"/>
    <col min="7" max="7" width="12.5" style="82" bestFit="1" customWidth="1"/>
    <col min="8" max="10" width="10.875" style="82"/>
    <col min="11" max="11" width="12.5" style="82" bestFit="1" customWidth="1"/>
    <col min="12" max="12" width="10.875" style="82"/>
    <col min="13" max="13" width="12.5" style="82" bestFit="1" customWidth="1"/>
    <col min="14" max="15" width="14" style="82" bestFit="1" customWidth="1"/>
    <col min="16" max="16384" width="10.875" style="82"/>
  </cols>
  <sheetData>
    <row r="1" spans="1:13" ht="16.5" thickBot="1" x14ac:dyDescent="0.3">
      <c r="A1" s="149" t="s">
        <v>98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1"/>
    </row>
    <row r="2" spans="1:13" ht="16.5" thickBot="1" x14ac:dyDescent="0.3">
      <c r="A2" s="149" t="s">
        <v>16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1"/>
    </row>
    <row r="3" spans="1:13" ht="16.5" thickBot="1" x14ac:dyDescent="0.3">
      <c r="A3" s="149" t="s">
        <v>72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1"/>
    </row>
    <row r="4" spans="1:13" ht="16.5" thickBot="1" x14ac:dyDescent="0.3">
      <c r="A4" s="149" t="s">
        <v>73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1"/>
    </row>
    <row r="5" spans="1:13" ht="16.5" thickBot="1" x14ac:dyDescent="0.3">
      <c r="A5" s="152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x14ac:dyDescent="0.25">
      <c r="A6" s="164" t="s">
        <v>86</v>
      </c>
      <c r="B6" s="165"/>
      <c r="C6" s="166"/>
      <c r="D6" s="166"/>
      <c r="E6" s="166"/>
      <c r="F6" s="167"/>
      <c r="G6" s="83"/>
      <c r="H6" s="164" t="s">
        <v>89</v>
      </c>
      <c r="I6" s="165"/>
      <c r="J6" s="166"/>
      <c r="K6" s="166"/>
      <c r="L6" s="166"/>
      <c r="M6" s="167"/>
    </row>
    <row r="7" spans="1:13" x14ac:dyDescent="0.25">
      <c r="A7" s="176" t="s">
        <v>87</v>
      </c>
      <c r="B7" s="177"/>
      <c r="C7" s="162"/>
      <c r="D7" s="162"/>
      <c r="E7" s="162"/>
      <c r="F7" s="163"/>
      <c r="G7" s="83"/>
      <c r="H7" s="176" t="s">
        <v>90</v>
      </c>
      <c r="I7" s="177"/>
      <c r="J7" s="162"/>
      <c r="K7" s="162"/>
      <c r="L7" s="162"/>
      <c r="M7" s="163"/>
    </row>
    <row r="8" spans="1:13" x14ac:dyDescent="0.25">
      <c r="A8" s="160" t="s">
        <v>1</v>
      </c>
      <c r="B8" s="161"/>
      <c r="C8" s="162">
        <f>Balance!C8</f>
        <v>63000</v>
      </c>
      <c r="D8" s="162"/>
      <c r="E8" s="162"/>
      <c r="F8" s="163"/>
      <c r="G8" s="83"/>
      <c r="H8" s="160" t="s">
        <v>8</v>
      </c>
      <c r="I8" s="161"/>
      <c r="J8" s="162"/>
      <c r="K8" s="162"/>
      <c r="L8" s="162">
        <f>Balance!E35</f>
        <v>221957.18</v>
      </c>
      <c r="M8" s="163"/>
    </row>
    <row r="9" spans="1:13" x14ac:dyDescent="0.25">
      <c r="A9" s="160" t="s">
        <v>2</v>
      </c>
      <c r="B9" s="161"/>
      <c r="C9" s="162">
        <f>Balance!C9</f>
        <v>1429.4899999999907</v>
      </c>
      <c r="D9" s="162"/>
      <c r="E9" s="162"/>
      <c r="F9" s="163"/>
      <c r="G9" s="83"/>
      <c r="H9" s="160" t="s">
        <v>9</v>
      </c>
      <c r="I9" s="161"/>
      <c r="J9" s="162"/>
      <c r="K9" s="162"/>
      <c r="L9" s="162">
        <f>Balance!E36</f>
        <v>33800</v>
      </c>
      <c r="M9" s="163"/>
    </row>
    <row r="10" spans="1:13" x14ac:dyDescent="0.25">
      <c r="A10" s="160" t="s">
        <v>4</v>
      </c>
      <c r="B10" s="161"/>
      <c r="C10" s="162">
        <f>Balance!C11</f>
        <v>58179.25</v>
      </c>
      <c r="D10" s="162"/>
      <c r="E10" s="162"/>
      <c r="F10" s="163"/>
      <c r="G10" s="83"/>
      <c r="H10" s="160" t="s">
        <v>28</v>
      </c>
      <c r="I10" s="161"/>
      <c r="J10" s="162"/>
      <c r="K10" s="162"/>
      <c r="L10" s="162">
        <f>Balance!E37</f>
        <v>26922.76</v>
      </c>
      <c r="M10" s="163"/>
    </row>
    <row r="11" spans="1:13" x14ac:dyDescent="0.25">
      <c r="A11" s="160" t="s">
        <v>49</v>
      </c>
      <c r="B11" s="161"/>
      <c r="C11" s="162"/>
      <c r="D11" s="162"/>
      <c r="E11" s="162">
        <f>Balance!E12</f>
        <v>4000</v>
      </c>
      <c r="F11" s="163"/>
      <c r="G11" s="83"/>
      <c r="H11" s="160" t="s">
        <v>56</v>
      </c>
      <c r="I11" s="161"/>
      <c r="J11" s="162"/>
      <c r="K11" s="162"/>
      <c r="L11" s="162">
        <f>Balance!E38</f>
        <v>7283.85</v>
      </c>
      <c r="M11" s="163"/>
    </row>
    <row r="12" spans="1:13" x14ac:dyDescent="0.25">
      <c r="A12" s="160" t="s">
        <v>50</v>
      </c>
      <c r="B12" s="161"/>
      <c r="C12" s="162">
        <f>Balance!C13</f>
        <v>23400</v>
      </c>
      <c r="D12" s="162"/>
      <c r="E12" s="162"/>
      <c r="F12" s="163"/>
      <c r="G12" s="83"/>
      <c r="H12" s="160" t="s">
        <v>29</v>
      </c>
      <c r="I12" s="161"/>
      <c r="J12" s="162"/>
      <c r="K12" s="162"/>
      <c r="L12" s="162">
        <f>Balance!E39</f>
        <v>852.75</v>
      </c>
      <c r="M12" s="163"/>
    </row>
    <row r="13" spans="1:13" x14ac:dyDescent="0.25">
      <c r="A13" s="160" t="s">
        <v>5</v>
      </c>
      <c r="B13" s="161"/>
      <c r="C13" s="162">
        <f>Balance!C14</f>
        <v>229000</v>
      </c>
      <c r="D13" s="162"/>
      <c r="E13" s="162"/>
      <c r="F13" s="163"/>
      <c r="G13" s="83"/>
      <c r="H13" s="160" t="s">
        <v>37</v>
      </c>
      <c r="I13" s="161"/>
      <c r="J13" s="162"/>
      <c r="K13" s="162"/>
      <c r="L13" s="162">
        <f>Balance!E40</f>
        <v>5106.3</v>
      </c>
      <c r="M13" s="163"/>
    </row>
    <row r="14" spans="1:13" x14ac:dyDescent="0.25">
      <c r="A14" s="160" t="s">
        <v>6</v>
      </c>
      <c r="B14" s="161"/>
      <c r="C14" s="162">
        <f>Balance!C16</f>
        <v>13879.35</v>
      </c>
      <c r="D14" s="162"/>
      <c r="E14" s="162"/>
      <c r="F14" s="163"/>
      <c r="G14" s="83"/>
      <c r="H14" s="160" t="s">
        <v>33</v>
      </c>
      <c r="I14" s="161"/>
      <c r="J14" s="162"/>
      <c r="K14" s="162"/>
      <c r="L14" s="162">
        <f>Balance!E42</f>
        <v>78374.5</v>
      </c>
      <c r="M14" s="163"/>
    </row>
    <row r="15" spans="1:13" ht="16.5" thickBot="1" x14ac:dyDescent="0.3">
      <c r="A15" s="160" t="s">
        <v>19</v>
      </c>
      <c r="B15" s="161"/>
      <c r="C15" s="162">
        <f>Balance!C17</f>
        <v>33160.379999999997</v>
      </c>
      <c r="D15" s="162"/>
      <c r="E15" s="162"/>
      <c r="F15" s="163"/>
      <c r="G15" s="83"/>
      <c r="H15" s="170" t="s">
        <v>59</v>
      </c>
      <c r="I15" s="171"/>
      <c r="J15" s="172"/>
      <c r="K15" s="172"/>
      <c r="L15" s="172">
        <f>Balance!E44</f>
        <v>130000</v>
      </c>
      <c r="M15" s="173"/>
    </row>
    <row r="16" spans="1:13" ht="16.5" thickBot="1" x14ac:dyDescent="0.3">
      <c r="A16" s="160" t="s">
        <v>31</v>
      </c>
      <c r="B16" s="161"/>
      <c r="C16" s="162">
        <f>Balance!C18</f>
        <v>60000</v>
      </c>
      <c r="D16" s="162"/>
      <c r="E16" s="162"/>
      <c r="F16" s="163"/>
      <c r="G16" s="83"/>
      <c r="H16" s="168" t="s">
        <v>91</v>
      </c>
      <c r="I16" s="169"/>
      <c r="J16" s="155">
        <f>SUM(L8:M15)</f>
        <v>504297.33999999997</v>
      </c>
      <c r="K16" s="150"/>
      <c r="L16" s="150"/>
      <c r="M16" s="151"/>
    </row>
    <row r="17" spans="1:16" ht="16.5" thickBot="1" x14ac:dyDescent="0.3">
      <c r="A17" s="160" t="s">
        <v>32</v>
      </c>
      <c r="B17" s="161"/>
      <c r="C17" s="162">
        <f>Balance!C19</f>
        <v>18000</v>
      </c>
      <c r="D17" s="162"/>
      <c r="E17" s="162"/>
      <c r="F17" s="163"/>
      <c r="G17" s="83"/>
      <c r="H17" s="86"/>
      <c r="I17" s="86"/>
      <c r="J17" s="86"/>
      <c r="K17" s="86"/>
      <c r="L17" s="86"/>
      <c r="M17" s="87"/>
    </row>
    <row r="18" spans="1:16" x14ac:dyDescent="0.25">
      <c r="A18" s="160" t="s">
        <v>20</v>
      </c>
      <c r="B18" s="161"/>
      <c r="C18" s="162">
        <f>Balance!C20</f>
        <v>26450</v>
      </c>
      <c r="D18" s="162"/>
      <c r="E18" s="162"/>
      <c r="F18" s="163"/>
      <c r="G18" s="83"/>
      <c r="H18" s="164" t="s">
        <v>60</v>
      </c>
      <c r="I18" s="165"/>
      <c r="J18" s="166"/>
      <c r="K18" s="166"/>
      <c r="L18" s="166"/>
      <c r="M18" s="167"/>
    </row>
    <row r="19" spans="1:16" ht="16.5" thickBot="1" x14ac:dyDescent="0.3">
      <c r="A19" s="170" t="s">
        <v>51</v>
      </c>
      <c r="B19" s="171"/>
      <c r="C19" s="172">
        <f>Balance!C21</f>
        <v>9000</v>
      </c>
      <c r="D19" s="172"/>
      <c r="E19" s="172"/>
      <c r="F19" s="173"/>
      <c r="G19" s="83"/>
      <c r="H19" s="170" t="s">
        <v>35</v>
      </c>
      <c r="I19" s="171"/>
      <c r="J19" s="172"/>
      <c r="K19" s="172"/>
      <c r="L19" s="172">
        <f>Balance!E46</f>
        <v>65000</v>
      </c>
      <c r="M19" s="173"/>
    </row>
    <row r="20" spans="1:16" ht="16.5" thickBot="1" x14ac:dyDescent="0.3">
      <c r="A20" s="168" t="s">
        <v>83</v>
      </c>
      <c r="B20" s="169"/>
      <c r="C20" s="155">
        <f>SUM(C8:D19)-E11</f>
        <v>531498.47</v>
      </c>
      <c r="D20" s="150"/>
      <c r="E20" s="150"/>
      <c r="F20" s="151"/>
      <c r="G20" s="83"/>
      <c r="H20" s="168" t="s">
        <v>92</v>
      </c>
      <c r="I20" s="169"/>
      <c r="J20" s="155">
        <f>L19</f>
        <v>65000</v>
      </c>
      <c r="K20" s="150"/>
      <c r="L20" s="150"/>
      <c r="M20" s="151"/>
    </row>
    <row r="21" spans="1:16" ht="16.5" thickBot="1" x14ac:dyDescent="0.3">
      <c r="A21" s="88"/>
      <c r="B21" s="86"/>
      <c r="C21" s="86"/>
      <c r="D21" s="86"/>
      <c r="E21" s="86"/>
      <c r="F21" s="86"/>
      <c r="G21" s="83"/>
      <c r="H21" s="83"/>
      <c r="I21" s="83"/>
      <c r="J21" s="83"/>
      <c r="K21" s="83"/>
      <c r="L21" s="83"/>
      <c r="M21" s="89"/>
    </row>
    <row r="22" spans="1:16" ht="16.5" thickBot="1" x14ac:dyDescent="0.3">
      <c r="A22" s="164" t="s">
        <v>88</v>
      </c>
      <c r="B22" s="165"/>
      <c r="C22" s="166"/>
      <c r="D22" s="166"/>
      <c r="E22" s="166"/>
      <c r="F22" s="167"/>
      <c r="G22" s="83"/>
      <c r="H22" s="147" t="s">
        <v>93</v>
      </c>
      <c r="I22" s="148"/>
      <c r="J22" s="144">
        <f>J16+J20</f>
        <v>569297.34</v>
      </c>
      <c r="K22" s="145"/>
      <c r="L22" s="145"/>
      <c r="M22" s="146"/>
    </row>
    <row r="23" spans="1:16" ht="16.5" thickBot="1" x14ac:dyDescent="0.3">
      <c r="A23" s="160" t="s">
        <v>7</v>
      </c>
      <c r="B23" s="161"/>
      <c r="C23" s="162">
        <f>Balance!C23</f>
        <v>321000</v>
      </c>
      <c r="D23" s="162"/>
      <c r="E23" s="162"/>
      <c r="F23" s="163"/>
      <c r="G23" s="83"/>
      <c r="H23" s="86"/>
      <c r="I23" s="86"/>
      <c r="J23" s="86"/>
      <c r="K23" s="86"/>
      <c r="L23" s="86"/>
      <c r="M23" s="87"/>
    </row>
    <row r="24" spans="1:16" x14ac:dyDescent="0.25">
      <c r="A24" s="160" t="s">
        <v>21</v>
      </c>
      <c r="B24" s="161"/>
      <c r="C24" s="162"/>
      <c r="D24" s="162"/>
      <c r="E24" s="162">
        <f>Balance!E24</f>
        <v>90950</v>
      </c>
      <c r="F24" s="163"/>
      <c r="G24" s="83"/>
      <c r="H24" s="164" t="s">
        <v>95</v>
      </c>
      <c r="I24" s="165"/>
      <c r="J24" s="166"/>
      <c r="K24" s="166"/>
      <c r="L24" s="166"/>
      <c r="M24" s="167"/>
    </row>
    <row r="25" spans="1:16" x14ac:dyDescent="0.25">
      <c r="A25" s="160" t="s">
        <v>52</v>
      </c>
      <c r="B25" s="161"/>
      <c r="C25" s="162">
        <f>Balance!C25</f>
        <v>82200</v>
      </c>
      <c r="D25" s="162"/>
      <c r="E25" s="162"/>
      <c r="F25" s="163"/>
      <c r="G25" s="83"/>
      <c r="H25" s="160" t="s">
        <v>10</v>
      </c>
      <c r="I25" s="161"/>
      <c r="J25" s="162"/>
      <c r="K25" s="162"/>
      <c r="L25" s="162">
        <f>Balance!E49</f>
        <v>725250</v>
      </c>
      <c r="M25" s="163"/>
    </row>
    <row r="26" spans="1:16" x14ac:dyDescent="0.25">
      <c r="A26" s="160" t="s">
        <v>22</v>
      </c>
      <c r="B26" s="161"/>
      <c r="C26" s="162"/>
      <c r="D26" s="162"/>
      <c r="E26" s="162">
        <f>Balance!E26</f>
        <v>17211</v>
      </c>
      <c r="F26" s="163"/>
      <c r="G26" s="83"/>
      <c r="H26" s="160" t="s">
        <v>62</v>
      </c>
      <c r="I26" s="161"/>
      <c r="J26" s="162"/>
      <c r="K26" s="162"/>
      <c r="L26" s="162">
        <f>Balance!E50</f>
        <v>95600</v>
      </c>
      <c r="M26" s="163"/>
    </row>
    <row r="27" spans="1:16" ht="16.5" thickBot="1" x14ac:dyDescent="0.3">
      <c r="A27" s="160" t="s">
        <v>23</v>
      </c>
      <c r="B27" s="161"/>
      <c r="C27" s="162">
        <f>Balance!C27</f>
        <v>259500</v>
      </c>
      <c r="D27" s="162"/>
      <c r="E27" s="162"/>
      <c r="F27" s="163"/>
      <c r="G27" s="83"/>
      <c r="H27" s="156" t="s">
        <v>94</v>
      </c>
      <c r="I27" s="157"/>
      <c r="J27" s="158"/>
      <c r="K27" s="158"/>
      <c r="L27" s="158">
        <f>Resultados!C15</f>
        <v>-316798.87</v>
      </c>
      <c r="M27" s="159"/>
    </row>
    <row r="28" spans="1:16" ht="16.5" thickBot="1" x14ac:dyDescent="0.3">
      <c r="A28" s="160" t="s">
        <v>24</v>
      </c>
      <c r="B28" s="161"/>
      <c r="C28" s="162"/>
      <c r="D28" s="162"/>
      <c r="E28" s="162">
        <f>Balance!E28</f>
        <v>100622</v>
      </c>
      <c r="F28" s="163"/>
      <c r="G28" s="83"/>
      <c r="H28" s="83"/>
      <c r="I28" s="83"/>
      <c r="J28" s="83"/>
      <c r="K28" s="83"/>
      <c r="L28" s="83"/>
      <c r="M28" s="89"/>
    </row>
    <row r="29" spans="1:16" ht="16.5" thickBot="1" x14ac:dyDescent="0.3">
      <c r="A29" s="160" t="s">
        <v>27</v>
      </c>
      <c r="B29" s="161"/>
      <c r="C29" s="162">
        <f>Balance!C29</f>
        <v>69300</v>
      </c>
      <c r="D29" s="162"/>
      <c r="E29" s="162"/>
      <c r="F29" s="163"/>
      <c r="G29" s="83"/>
      <c r="H29" s="147" t="s">
        <v>96</v>
      </c>
      <c r="I29" s="148"/>
      <c r="J29" s="144">
        <f>SUM(L25:M27)</f>
        <v>504051.13</v>
      </c>
      <c r="K29" s="145"/>
      <c r="L29" s="145"/>
      <c r="M29" s="146"/>
    </row>
    <row r="30" spans="1:16" x14ac:dyDescent="0.25">
      <c r="A30" s="160" t="s">
        <v>25</v>
      </c>
      <c r="B30" s="161"/>
      <c r="C30" s="162">
        <f>Balance!C30</f>
        <v>26000</v>
      </c>
      <c r="D30" s="162"/>
      <c r="E30" s="162"/>
      <c r="F30" s="163"/>
      <c r="G30" s="83"/>
      <c r="H30" s="83"/>
      <c r="I30" s="83"/>
      <c r="J30" s="83"/>
      <c r="K30" s="83"/>
      <c r="L30" s="83"/>
      <c r="M30" s="89"/>
    </row>
    <row r="31" spans="1:16" ht="16.5" thickBot="1" x14ac:dyDescent="0.3">
      <c r="A31" s="170" t="s">
        <v>26</v>
      </c>
      <c r="B31" s="171"/>
      <c r="C31" s="172"/>
      <c r="D31" s="172"/>
      <c r="E31" s="172">
        <f>Balance!E31</f>
        <v>7367</v>
      </c>
      <c r="F31" s="173"/>
      <c r="H31" s="83"/>
      <c r="I31" s="83"/>
      <c r="J31" s="83"/>
      <c r="K31" s="83"/>
      <c r="L31" s="83"/>
      <c r="M31" s="89"/>
    </row>
    <row r="32" spans="1:16" ht="16.5" thickBot="1" x14ac:dyDescent="0.3">
      <c r="A32" s="168" t="s">
        <v>84</v>
      </c>
      <c r="B32" s="169"/>
      <c r="C32" s="155">
        <f>SUM(C23:D31)-SUM(E23:F31)</f>
        <v>541850</v>
      </c>
      <c r="D32" s="150"/>
      <c r="E32" s="150"/>
      <c r="F32" s="151"/>
      <c r="G32" s="83"/>
      <c r="H32" s="83"/>
      <c r="I32" s="83"/>
      <c r="J32" s="83"/>
      <c r="K32" s="83"/>
      <c r="L32" s="83"/>
      <c r="M32" s="89"/>
      <c r="P32" s="81"/>
    </row>
    <row r="33" spans="1:13" ht="16.5" thickBot="1" x14ac:dyDescent="0.3">
      <c r="A33" s="174"/>
      <c r="B33" s="175"/>
      <c r="C33" s="175"/>
      <c r="D33" s="175"/>
      <c r="E33" s="175"/>
      <c r="F33" s="175"/>
      <c r="G33" s="83"/>
      <c r="H33" s="83"/>
      <c r="I33" s="83"/>
      <c r="J33" s="83"/>
      <c r="K33" s="83"/>
      <c r="L33" s="83"/>
      <c r="M33" s="89"/>
    </row>
    <row r="34" spans="1:13" ht="16.5" thickBot="1" x14ac:dyDescent="0.3">
      <c r="A34" s="147" t="s">
        <v>85</v>
      </c>
      <c r="B34" s="148"/>
      <c r="C34" s="144">
        <f>C20+C32</f>
        <v>1073348.47</v>
      </c>
      <c r="D34" s="145"/>
      <c r="E34" s="145"/>
      <c r="F34" s="146"/>
      <c r="G34" s="90"/>
      <c r="H34" s="147" t="s">
        <v>97</v>
      </c>
      <c r="I34" s="148"/>
      <c r="J34" s="144">
        <f>J22+J29</f>
        <v>1073348.47</v>
      </c>
      <c r="K34" s="145"/>
      <c r="L34" s="145"/>
      <c r="M34" s="146"/>
    </row>
  </sheetData>
  <mergeCells count="144">
    <mergeCell ref="J10:K10"/>
    <mergeCell ref="L10:M10"/>
    <mergeCell ref="J8:K8"/>
    <mergeCell ref="L8:M8"/>
    <mergeCell ref="J9:K9"/>
    <mergeCell ref="L9:M9"/>
    <mergeCell ref="H6:I6"/>
    <mergeCell ref="J6:K6"/>
    <mergeCell ref="L6:M6"/>
    <mergeCell ref="H7:I7"/>
    <mergeCell ref="J7:K7"/>
    <mergeCell ref="L7:M7"/>
    <mergeCell ref="H8:I8"/>
    <mergeCell ref="H9:I9"/>
    <mergeCell ref="A6:B6"/>
    <mergeCell ref="C6:D6"/>
    <mergeCell ref="E6:F6"/>
    <mergeCell ref="A7:B7"/>
    <mergeCell ref="C7:D7"/>
    <mergeCell ref="E7:F7"/>
    <mergeCell ref="H10:I10"/>
    <mergeCell ref="A8:B8"/>
    <mergeCell ref="C8:D8"/>
    <mergeCell ref="E8:F8"/>
    <mergeCell ref="A9:B9"/>
    <mergeCell ref="C9:D9"/>
    <mergeCell ref="E9:F9"/>
    <mergeCell ref="A11:B11"/>
    <mergeCell ref="C11:D11"/>
    <mergeCell ref="E11:F11"/>
    <mergeCell ref="A12:B12"/>
    <mergeCell ref="C12:D12"/>
    <mergeCell ref="E12:F12"/>
    <mergeCell ref="A10:B10"/>
    <mergeCell ref="C10:D10"/>
    <mergeCell ref="E10:F10"/>
    <mergeCell ref="A14:B14"/>
    <mergeCell ref="C14:D14"/>
    <mergeCell ref="E14:F14"/>
    <mergeCell ref="A15:B15"/>
    <mergeCell ref="C15:D15"/>
    <mergeCell ref="E15:F15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E27:F27"/>
    <mergeCell ref="A24:B24"/>
    <mergeCell ref="C24:D24"/>
    <mergeCell ref="E24:F24"/>
    <mergeCell ref="A25:B25"/>
    <mergeCell ref="C25:D25"/>
    <mergeCell ref="E25:F25"/>
    <mergeCell ref="A22:B22"/>
    <mergeCell ref="C22:D22"/>
    <mergeCell ref="E22:F22"/>
    <mergeCell ref="A23:B23"/>
    <mergeCell ref="C23:D23"/>
    <mergeCell ref="E23:F23"/>
    <mergeCell ref="A34:B34"/>
    <mergeCell ref="A33:B33"/>
    <mergeCell ref="C33:D33"/>
    <mergeCell ref="E33:F33"/>
    <mergeCell ref="C34:F34"/>
    <mergeCell ref="A20:B20"/>
    <mergeCell ref="A32:B32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26:B26"/>
    <mergeCell ref="C26:D26"/>
    <mergeCell ref="E26:F26"/>
    <mergeCell ref="A27:B27"/>
    <mergeCell ref="C27:D27"/>
    <mergeCell ref="H15:I15"/>
    <mergeCell ref="J15:K15"/>
    <mergeCell ref="L15:M15"/>
    <mergeCell ref="H14:I14"/>
    <mergeCell ref="J14:K14"/>
    <mergeCell ref="L14:M14"/>
    <mergeCell ref="J11:K11"/>
    <mergeCell ref="L11:M11"/>
    <mergeCell ref="H12:I12"/>
    <mergeCell ref="J12:K12"/>
    <mergeCell ref="L12:M12"/>
    <mergeCell ref="H13:I13"/>
    <mergeCell ref="J13:K13"/>
    <mergeCell ref="L13:M13"/>
    <mergeCell ref="H11:I11"/>
    <mergeCell ref="J22:M22"/>
    <mergeCell ref="H16:I16"/>
    <mergeCell ref="H20:I20"/>
    <mergeCell ref="J16:M16"/>
    <mergeCell ref="J20:M20"/>
    <mergeCell ref="H18:I18"/>
    <mergeCell ref="J18:K18"/>
    <mergeCell ref="L18:M18"/>
    <mergeCell ref="H19:I19"/>
    <mergeCell ref="J19:K19"/>
    <mergeCell ref="L19:M19"/>
    <mergeCell ref="J34:M34"/>
    <mergeCell ref="H34:I34"/>
    <mergeCell ref="A1:M1"/>
    <mergeCell ref="A2:M2"/>
    <mergeCell ref="A3:M3"/>
    <mergeCell ref="A4:M4"/>
    <mergeCell ref="A5:M5"/>
    <mergeCell ref="C20:F20"/>
    <mergeCell ref="C32:F32"/>
    <mergeCell ref="H27:I27"/>
    <mergeCell ref="J27:K27"/>
    <mergeCell ref="L27:M27"/>
    <mergeCell ref="H29:I29"/>
    <mergeCell ref="J29:M29"/>
    <mergeCell ref="H25:I25"/>
    <mergeCell ref="J25:K25"/>
    <mergeCell ref="L25:M25"/>
    <mergeCell ref="H26:I26"/>
    <mergeCell ref="J26:K26"/>
    <mergeCell ref="L26:M26"/>
    <mergeCell ref="H22:I22"/>
    <mergeCell ref="H24:I24"/>
    <mergeCell ref="J24:K24"/>
    <mergeCell ref="L24:M24"/>
  </mergeCells>
  <pageMargins left="0.7" right="0.7" top="0.75" bottom="0.75" header="0.3" footer="0.3"/>
  <pageSetup paperSize="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5" zoomScale="194" workbookViewId="0">
      <selection activeCell="H12" sqref="H12"/>
    </sheetView>
  </sheetViews>
  <sheetFormatPr baseColWidth="10" defaultRowHeight="15.75" x14ac:dyDescent="0.25"/>
  <cols>
    <col min="7" max="8" width="12.5" bestFit="1" customWidth="1"/>
  </cols>
  <sheetData>
    <row r="1" spans="1:11" ht="16.5" thickBot="1" x14ac:dyDescent="0.3">
      <c r="A1" s="190" t="s">
        <v>76</v>
      </c>
      <c r="B1" s="191"/>
      <c r="C1" s="191"/>
      <c r="D1" s="191"/>
      <c r="E1" s="191"/>
      <c r="F1" s="192"/>
    </row>
    <row r="2" spans="1:11" ht="16.5" thickBot="1" x14ac:dyDescent="0.3">
      <c r="A2" s="190" t="s">
        <v>77</v>
      </c>
      <c r="B2" s="191"/>
      <c r="C2" s="191"/>
      <c r="D2" s="191"/>
      <c r="E2" s="191"/>
      <c r="F2" s="192"/>
    </row>
    <row r="3" spans="1:11" ht="16.5" thickBot="1" x14ac:dyDescent="0.3">
      <c r="A3" s="190" t="s">
        <v>72</v>
      </c>
      <c r="B3" s="191"/>
      <c r="C3" s="191"/>
      <c r="D3" s="191"/>
      <c r="E3" s="191"/>
      <c r="F3" s="192"/>
      <c r="H3" s="81"/>
      <c r="I3" s="81"/>
      <c r="J3" s="81"/>
      <c r="K3" s="81"/>
    </row>
    <row r="4" spans="1:11" x14ac:dyDescent="0.25">
      <c r="A4" s="206" t="s">
        <v>73</v>
      </c>
      <c r="B4" s="207"/>
      <c r="C4" s="207"/>
      <c r="D4" s="207"/>
      <c r="E4" s="207"/>
      <c r="F4" s="208"/>
      <c r="H4" s="81"/>
      <c r="I4" s="81"/>
      <c r="J4" s="81"/>
      <c r="K4" s="81"/>
    </row>
    <row r="5" spans="1:11" x14ac:dyDescent="0.25">
      <c r="A5" s="180"/>
      <c r="B5" s="181"/>
      <c r="C5" s="181" t="s">
        <v>74</v>
      </c>
      <c r="D5" s="183"/>
      <c r="E5" s="181" t="s">
        <v>82</v>
      </c>
      <c r="F5" s="182"/>
      <c r="G5" s="82"/>
      <c r="H5" s="81"/>
      <c r="I5" s="81"/>
      <c r="J5" s="81"/>
      <c r="K5" s="81"/>
    </row>
    <row r="6" spans="1:11" x14ac:dyDescent="0.25">
      <c r="A6" s="180" t="s">
        <v>11</v>
      </c>
      <c r="B6" s="181"/>
      <c r="C6" s="196"/>
      <c r="D6" s="197"/>
      <c r="E6" s="193">
        <v>58034</v>
      </c>
      <c r="F6" s="209"/>
      <c r="G6" s="82"/>
      <c r="H6" s="81"/>
      <c r="I6" s="81"/>
      <c r="J6" s="81"/>
      <c r="K6" s="81"/>
    </row>
    <row r="7" spans="1:11" ht="16.5" thickBot="1" x14ac:dyDescent="0.3">
      <c r="A7" s="180" t="s">
        <v>41</v>
      </c>
      <c r="B7" s="181"/>
      <c r="C7" s="193">
        <v>3790</v>
      </c>
      <c r="D7" s="198"/>
      <c r="E7" s="200"/>
      <c r="F7" s="214"/>
      <c r="G7" s="82"/>
      <c r="H7" s="81"/>
      <c r="I7" s="81"/>
      <c r="J7" s="81"/>
      <c r="K7" s="81"/>
    </row>
    <row r="8" spans="1:11" ht="16.5" thickBot="1" x14ac:dyDescent="0.3">
      <c r="A8" s="119" t="s">
        <v>78</v>
      </c>
      <c r="B8" s="121"/>
      <c r="C8" s="212">
        <f>E6-C7</f>
        <v>54244</v>
      </c>
      <c r="D8" s="215"/>
      <c r="E8" s="178"/>
      <c r="F8" s="179"/>
      <c r="G8" s="82"/>
    </row>
    <row r="9" spans="1:11" x14ac:dyDescent="0.25">
      <c r="A9" s="188" t="s">
        <v>12</v>
      </c>
      <c r="B9" s="189"/>
      <c r="C9" s="199"/>
      <c r="D9" s="199"/>
      <c r="E9" s="201">
        <v>232874</v>
      </c>
      <c r="F9" s="216"/>
    </row>
    <row r="10" spans="1:11" x14ac:dyDescent="0.25">
      <c r="A10" s="180" t="s">
        <v>43</v>
      </c>
      <c r="B10" s="181"/>
      <c r="C10" s="196"/>
      <c r="D10" s="200"/>
      <c r="E10" s="193">
        <v>3000</v>
      </c>
      <c r="F10" s="209"/>
    </row>
    <row r="11" spans="1:11" ht="16.5" thickBot="1" x14ac:dyDescent="0.3">
      <c r="A11" s="186" t="s">
        <v>42</v>
      </c>
      <c r="B11" s="187"/>
      <c r="C11" s="193">
        <v>27300</v>
      </c>
      <c r="D11" s="193"/>
      <c r="E11" s="210"/>
      <c r="F11" s="211"/>
    </row>
    <row r="12" spans="1:11" ht="16.5" thickBot="1" x14ac:dyDescent="0.3">
      <c r="A12" s="119" t="s">
        <v>79</v>
      </c>
      <c r="B12" s="121"/>
      <c r="C12" s="217">
        <f>E9+E10-C11</f>
        <v>208574</v>
      </c>
      <c r="D12" s="215"/>
      <c r="E12" s="178"/>
      <c r="F12" s="179"/>
    </row>
    <row r="13" spans="1:11" x14ac:dyDescent="0.25">
      <c r="A13" s="188" t="s">
        <v>65</v>
      </c>
      <c r="B13" s="189"/>
      <c r="C13" s="201">
        <v>71127.87</v>
      </c>
      <c r="D13" s="201"/>
      <c r="E13" s="184"/>
      <c r="F13" s="185"/>
    </row>
    <row r="14" spans="1:11" ht="16.5" thickBot="1" x14ac:dyDescent="0.3">
      <c r="A14" s="186" t="s">
        <v>46</v>
      </c>
      <c r="B14" s="187"/>
      <c r="C14" s="193">
        <v>91341</v>
      </c>
      <c r="D14" s="193"/>
      <c r="E14" s="210"/>
      <c r="F14" s="211"/>
      <c r="H14" s="91"/>
      <c r="I14" s="91"/>
    </row>
    <row r="15" spans="1:11" ht="16.5" thickBot="1" x14ac:dyDescent="0.3">
      <c r="A15" s="119" t="s">
        <v>80</v>
      </c>
      <c r="B15" s="121"/>
      <c r="C15" s="212">
        <f>C8-C12-C13-C14</f>
        <v>-316798.87</v>
      </c>
      <c r="D15" s="213"/>
      <c r="E15" s="178"/>
      <c r="F15" s="179"/>
      <c r="H15" s="91"/>
      <c r="I15" s="92"/>
    </row>
    <row r="16" spans="1:11" ht="16.5" thickBot="1" x14ac:dyDescent="0.3">
      <c r="A16" s="194" t="s">
        <v>81</v>
      </c>
      <c r="B16" s="195"/>
      <c r="C16" s="202">
        <f>C15</f>
        <v>-316798.87</v>
      </c>
      <c r="D16" s="203"/>
      <c r="E16" s="204"/>
      <c r="F16" s="205"/>
      <c r="H16" s="91"/>
      <c r="I16" s="92"/>
    </row>
    <row r="17" spans="8:9" x14ac:dyDescent="0.25">
      <c r="H17" s="91"/>
      <c r="I17" s="92"/>
    </row>
    <row r="18" spans="8:9" x14ac:dyDescent="0.25">
      <c r="H18" s="91"/>
      <c r="I18" s="92"/>
    </row>
  </sheetData>
  <mergeCells count="39">
    <mergeCell ref="C12:D12"/>
    <mergeCell ref="A13:B13"/>
    <mergeCell ref="E7:F7"/>
    <mergeCell ref="C8:D8"/>
    <mergeCell ref="E9:F9"/>
    <mergeCell ref="E10:F10"/>
    <mergeCell ref="E11:F11"/>
    <mergeCell ref="A1:F1"/>
    <mergeCell ref="A2:F2"/>
    <mergeCell ref="C14:D14"/>
    <mergeCell ref="A16:B16"/>
    <mergeCell ref="A14:B14"/>
    <mergeCell ref="A15:B15"/>
    <mergeCell ref="C6:D6"/>
    <mergeCell ref="C7:D7"/>
    <mergeCell ref="C9:D9"/>
    <mergeCell ref="C10:D10"/>
    <mergeCell ref="C11:D11"/>
    <mergeCell ref="C13:D13"/>
    <mergeCell ref="A10:B10"/>
    <mergeCell ref="C16:F16"/>
    <mergeCell ref="A3:F3"/>
    <mergeCell ref="A4:F4"/>
    <mergeCell ref="E15:F15"/>
    <mergeCell ref="A5:B5"/>
    <mergeCell ref="E5:F5"/>
    <mergeCell ref="C5:D5"/>
    <mergeCell ref="E13:F13"/>
    <mergeCell ref="A8:B8"/>
    <mergeCell ref="A11:B11"/>
    <mergeCell ref="A12:B12"/>
    <mergeCell ref="A6:B6"/>
    <mergeCell ref="A7:B7"/>
    <mergeCell ref="A9:B9"/>
    <mergeCell ref="E8:F8"/>
    <mergeCell ref="E12:F12"/>
    <mergeCell ref="E6:F6"/>
    <mergeCell ref="E14:F14"/>
    <mergeCell ref="C15:D15"/>
  </mergeCells>
  <pageMargins left="0.7" right="0.7" top="0.75" bottom="0.75" header="0.3" footer="0.3"/>
  <pageSetup paperSize="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Mayor</vt:lpstr>
      <vt:lpstr>Balance</vt:lpstr>
      <vt:lpstr>General</vt:lpstr>
      <vt:lpstr>Resultados</vt:lpstr>
      <vt:lpstr>Balance!Área_de_impresión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cp:lastPrinted>2017-03-13T06:27:03Z</cp:lastPrinted>
  <dcterms:created xsi:type="dcterms:W3CDTF">2017-03-08T09:27:11Z</dcterms:created>
  <dcterms:modified xsi:type="dcterms:W3CDTF">2017-06-06T04:21:05Z</dcterms:modified>
</cp:coreProperties>
</file>