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Emmily\Downloads\"/>
    </mc:Choice>
  </mc:AlternateContent>
  <bookViews>
    <workbookView xWindow="0" yWindow="0" windowWidth="20490" windowHeight="7530" tabRatio="500" activeTab="1"/>
  </bookViews>
  <sheets>
    <sheet name="Ejercicio I" sheetId="1" r:id="rId1"/>
    <sheet name="Ejercicio II" sheetId="2" r:id="rId2"/>
    <sheet name="Hoja3" sheetId="3" r:id="rId3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31" i="2" l="1"/>
  <c r="AH31" i="2"/>
  <c r="AG31" i="2"/>
  <c r="AF31" i="2"/>
  <c r="AE31" i="2"/>
  <c r="AD31" i="2"/>
  <c r="AC31" i="2"/>
  <c r="AB31" i="2"/>
  <c r="AA31" i="2"/>
  <c r="Z31" i="2"/>
  <c r="Y31" i="2"/>
  <c r="AI30" i="2"/>
  <c r="AH30" i="2"/>
  <c r="AG30" i="2"/>
  <c r="AF30" i="2"/>
  <c r="AE30" i="2"/>
  <c r="AD30" i="2"/>
  <c r="AC30" i="2"/>
  <c r="AB30" i="2"/>
  <c r="AA30" i="2"/>
  <c r="Z30" i="2"/>
  <c r="Y30" i="2"/>
  <c r="AI29" i="2"/>
  <c r="AH29" i="2"/>
  <c r="AG29" i="2"/>
  <c r="AF29" i="2"/>
  <c r="AE29" i="2"/>
  <c r="AD29" i="2"/>
  <c r="AC29" i="2"/>
  <c r="AB29" i="2"/>
  <c r="AA29" i="2"/>
  <c r="Z29" i="2"/>
  <c r="X29" i="2"/>
  <c r="Y29" i="2"/>
  <c r="AI28" i="2"/>
  <c r="AH28" i="2"/>
  <c r="AG28" i="2"/>
  <c r="AF28" i="2"/>
  <c r="AE28" i="2"/>
  <c r="AD28" i="2"/>
  <c r="AC28" i="2"/>
  <c r="AB28" i="2"/>
  <c r="AA28" i="2"/>
  <c r="Z28" i="2"/>
  <c r="Y28" i="2"/>
  <c r="AF27" i="2"/>
  <c r="AI27" i="2"/>
  <c r="AH27" i="2"/>
  <c r="AG27" i="2"/>
  <c r="AE27" i="2"/>
  <c r="AD27" i="2"/>
  <c r="AC27" i="2"/>
  <c r="AB27" i="2"/>
  <c r="AA27" i="2"/>
  <c r="Z27" i="2"/>
  <c r="Y27" i="2"/>
  <c r="X31" i="2"/>
  <c r="W31" i="2"/>
  <c r="V31" i="2"/>
  <c r="U31" i="2"/>
  <c r="T31" i="2"/>
  <c r="S31" i="2"/>
  <c r="R31" i="2"/>
  <c r="Q31" i="2"/>
  <c r="P31" i="2"/>
  <c r="O31" i="2"/>
  <c r="N31" i="2"/>
  <c r="X30" i="2"/>
  <c r="W30" i="2"/>
  <c r="V30" i="2"/>
  <c r="U30" i="2"/>
  <c r="T30" i="2"/>
  <c r="S30" i="2"/>
  <c r="R30" i="2"/>
  <c r="Q30" i="2"/>
  <c r="P30" i="2"/>
  <c r="O30" i="2"/>
  <c r="N30" i="2"/>
  <c r="G22" i="2"/>
  <c r="W29" i="2"/>
  <c r="V29" i="2"/>
  <c r="U29" i="2"/>
  <c r="T29" i="2"/>
  <c r="S29" i="2"/>
  <c r="R29" i="2"/>
  <c r="Q29" i="2"/>
  <c r="P29" i="2"/>
  <c r="O29" i="2"/>
  <c r="N29" i="2"/>
  <c r="X28" i="2"/>
  <c r="W28" i="2"/>
  <c r="V28" i="2"/>
  <c r="U28" i="2"/>
  <c r="T28" i="2"/>
  <c r="R28" i="2"/>
  <c r="Q28" i="2"/>
  <c r="S28" i="2"/>
  <c r="P28" i="2"/>
  <c r="O28" i="2"/>
  <c r="N28" i="2"/>
  <c r="X27" i="2"/>
  <c r="W27" i="2"/>
  <c r="V27" i="2"/>
  <c r="U27" i="2"/>
  <c r="T27" i="2"/>
  <c r="S27" i="2"/>
  <c r="R27" i="2"/>
  <c r="Q27" i="2"/>
  <c r="P27" i="2"/>
  <c r="O27" i="2"/>
  <c r="N27" i="2"/>
  <c r="AI23" i="2"/>
  <c r="AH23" i="2"/>
  <c r="AG23" i="2"/>
  <c r="AF23" i="2"/>
  <c r="AE23" i="2"/>
  <c r="AD23" i="2"/>
  <c r="AC23" i="2"/>
  <c r="AB23" i="2"/>
  <c r="AA23" i="2"/>
  <c r="Z23" i="2"/>
  <c r="Y23" i="2"/>
  <c r="AI22" i="2"/>
  <c r="AH22" i="2"/>
  <c r="AG22" i="2"/>
  <c r="AF22" i="2"/>
  <c r="AE22" i="2"/>
  <c r="AD22" i="2"/>
  <c r="AC22" i="2"/>
  <c r="AB22" i="2"/>
  <c r="AA22" i="2"/>
  <c r="Z22" i="2"/>
  <c r="Y22" i="2"/>
  <c r="AI21" i="2"/>
  <c r="AH21" i="2"/>
  <c r="AG21" i="2"/>
  <c r="AF21" i="2"/>
  <c r="AE21" i="2"/>
  <c r="AD21" i="2"/>
  <c r="AC21" i="2"/>
  <c r="AB21" i="2"/>
  <c r="AA21" i="2"/>
  <c r="Z21" i="2"/>
  <c r="Y21" i="2"/>
  <c r="AH20" i="2"/>
  <c r="AG20" i="2"/>
  <c r="AI20" i="2"/>
  <c r="AF20" i="2"/>
  <c r="AE20" i="2"/>
  <c r="AD20" i="2"/>
  <c r="AC20" i="2"/>
  <c r="AB20" i="2"/>
  <c r="AA20" i="2"/>
  <c r="Z20" i="2"/>
  <c r="Y20" i="2"/>
  <c r="AI19" i="2"/>
  <c r="AH19" i="2"/>
  <c r="AG19" i="2"/>
  <c r="AF19" i="2"/>
  <c r="AE19" i="2"/>
  <c r="AD19" i="2"/>
  <c r="AC19" i="2"/>
  <c r="AB19" i="2"/>
  <c r="AA19" i="2"/>
  <c r="Z19" i="2"/>
  <c r="Y19" i="2"/>
  <c r="X23" i="2"/>
  <c r="W23" i="2"/>
  <c r="V23" i="2"/>
  <c r="U23" i="2"/>
  <c r="T23" i="2"/>
  <c r="S23" i="2"/>
  <c r="R23" i="2"/>
  <c r="Q23" i="2"/>
  <c r="P23" i="2"/>
  <c r="O23" i="2"/>
  <c r="X22" i="2"/>
  <c r="W22" i="2"/>
  <c r="V22" i="2"/>
  <c r="U22" i="2"/>
  <c r="T22" i="2"/>
  <c r="S22" i="2"/>
  <c r="O22" i="2"/>
  <c r="R22" i="2"/>
  <c r="Q22" i="2"/>
  <c r="P22" i="2"/>
  <c r="X21" i="2"/>
  <c r="W21" i="2"/>
  <c r="V21" i="2"/>
  <c r="U21" i="2"/>
  <c r="T21" i="2"/>
  <c r="S21" i="2"/>
  <c r="R21" i="2"/>
  <c r="Q21" i="2"/>
  <c r="P21" i="2"/>
  <c r="O21" i="2"/>
  <c r="X20" i="2"/>
  <c r="W20" i="2"/>
  <c r="V20" i="2"/>
  <c r="U20" i="2"/>
  <c r="T20" i="2"/>
  <c r="S20" i="2"/>
  <c r="R20" i="2"/>
  <c r="Q20" i="2"/>
  <c r="P20" i="2"/>
  <c r="O20" i="2"/>
  <c r="N20" i="2"/>
  <c r="P19" i="2"/>
  <c r="X19" i="2"/>
  <c r="W19" i="2"/>
  <c r="V19" i="2"/>
  <c r="U19" i="2"/>
  <c r="T19" i="2"/>
  <c r="S19" i="2"/>
  <c r="R19" i="2"/>
  <c r="Q19" i="2"/>
  <c r="O19" i="2"/>
  <c r="N19" i="2"/>
  <c r="N21" i="2"/>
  <c r="N23" i="2" s="1"/>
  <c r="D19" i="2"/>
  <c r="C23" i="2"/>
  <c r="N22" i="2"/>
  <c r="C22" i="2"/>
  <c r="C21" i="2"/>
  <c r="C19" i="2"/>
  <c r="C20" i="2"/>
  <c r="M22" i="2"/>
  <c r="L22" i="2"/>
  <c r="K22" i="2"/>
  <c r="J22" i="2"/>
  <c r="I22" i="2"/>
  <c r="H22" i="2"/>
  <c r="F22" i="2"/>
  <c r="E22" i="2"/>
  <c r="D22" i="2"/>
  <c r="N43" i="1" l="1"/>
  <c r="M43" i="1"/>
  <c r="L43" i="1"/>
  <c r="K43" i="1"/>
  <c r="J43" i="1"/>
  <c r="I43" i="1"/>
  <c r="H43" i="1"/>
  <c r="G43" i="1"/>
  <c r="F43" i="1"/>
  <c r="E43" i="1"/>
  <c r="D43" i="1"/>
  <c r="N41" i="1"/>
  <c r="M41" i="1"/>
  <c r="L41" i="1"/>
  <c r="K41" i="1"/>
  <c r="J41" i="1"/>
  <c r="I41" i="1"/>
  <c r="H41" i="1"/>
  <c r="G41" i="1"/>
  <c r="F41" i="1"/>
  <c r="E41" i="1"/>
  <c r="D41" i="1"/>
  <c r="N40" i="1"/>
  <c r="M40" i="1"/>
  <c r="L40" i="1"/>
  <c r="K40" i="1"/>
  <c r="J40" i="1"/>
  <c r="I40" i="1"/>
  <c r="H40" i="1"/>
  <c r="G40" i="1"/>
  <c r="F40" i="1"/>
  <c r="E40" i="1"/>
  <c r="D40" i="1"/>
  <c r="K32" i="1"/>
  <c r="L32" i="1"/>
  <c r="M32" i="1"/>
  <c r="N32" i="1"/>
  <c r="J32" i="1"/>
  <c r="I32" i="1"/>
  <c r="H32" i="1"/>
  <c r="G32" i="1"/>
  <c r="F32" i="1"/>
  <c r="E32" i="1"/>
  <c r="D32" i="1"/>
  <c r="N30" i="1"/>
  <c r="M30" i="1"/>
  <c r="L30" i="1"/>
  <c r="K30" i="1"/>
  <c r="J30" i="1"/>
  <c r="I30" i="1"/>
  <c r="H30" i="1"/>
  <c r="G30" i="1"/>
  <c r="F30" i="1"/>
  <c r="E30" i="1"/>
  <c r="D30" i="1"/>
  <c r="N29" i="1"/>
  <c r="M29" i="1"/>
  <c r="L29" i="1"/>
  <c r="K29" i="1"/>
  <c r="J29" i="1"/>
  <c r="I29" i="1"/>
  <c r="H29" i="1"/>
  <c r="G29" i="1"/>
  <c r="F29" i="1"/>
  <c r="E29" i="1"/>
  <c r="D29" i="1"/>
  <c r="N21" i="1"/>
  <c r="M21" i="1"/>
  <c r="L21" i="1"/>
  <c r="K21" i="1"/>
  <c r="J21" i="1"/>
  <c r="I21" i="1"/>
  <c r="H21" i="1"/>
  <c r="G21" i="1"/>
  <c r="F21" i="1"/>
  <c r="E21" i="1"/>
  <c r="D21" i="1"/>
  <c r="D19" i="1"/>
  <c r="N18" i="1"/>
  <c r="M18" i="1"/>
  <c r="L18" i="1"/>
  <c r="J18" i="1"/>
  <c r="I18" i="1"/>
  <c r="H18" i="1"/>
  <c r="G18" i="1"/>
  <c r="F18" i="1"/>
  <c r="E18" i="1"/>
  <c r="D18" i="1"/>
  <c r="D20" i="1" l="1"/>
  <c r="G19" i="2"/>
  <c r="G20" i="2"/>
  <c r="G27" i="2"/>
  <c r="G28" i="2"/>
  <c r="G29" i="2" s="1"/>
  <c r="G31" i="2" s="1"/>
  <c r="G34" i="2"/>
  <c r="G36" i="2" s="1"/>
  <c r="G38" i="2" s="1"/>
  <c r="G35" i="2"/>
  <c r="M19" i="2"/>
  <c r="M20" i="2"/>
  <c r="M27" i="2"/>
  <c r="M29" i="2" s="1"/>
  <c r="M31" i="2" s="1"/>
  <c r="M28" i="2"/>
  <c r="M34" i="2"/>
  <c r="M35" i="2"/>
  <c r="M36" i="2" s="1"/>
  <c r="M38" i="2" s="1"/>
  <c r="K36" i="2"/>
  <c r="K38" i="2" s="1"/>
  <c r="L35" i="2"/>
  <c r="K35" i="2"/>
  <c r="J35" i="2"/>
  <c r="I35" i="2"/>
  <c r="H35" i="2"/>
  <c r="F35" i="2"/>
  <c r="E35" i="2"/>
  <c r="D35" i="2"/>
  <c r="C35" i="2"/>
  <c r="L34" i="2"/>
  <c r="K34" i="2"/>
  <c r="J34" i="2"/>
  <c r="J36" i="2" s="1"/>
  <c r="J38" i="2" s="1"/>
  <c r="I34" i="2"/>
  <c r="H34" i="2"/>
  <c r="F34" i="2"/>
  <c r="F36" i="2" s="1"/>
  <c r="F38" i="2" s="1"/>
  <c r="E34" i="2"/>
  <c r="E36" i="2" s="1"/>
  <c r="E38" i="2" s="1"/>
  <c r="D34" i="2"/>
  <c r="C34" i="2"/>
  <c r="C36" i="2" s="1"/>
  <c r="C38" i="2" s="1"/>
  <c r="K29" i="2"/>
  <c r="K31" i="2" s="1"/>
  <c r="L28" i="2"/>
  <c r="K28" i="2"/>
  <c r="J28" i="2"/>
  <c r="I28" i="2"/>
  <c r="H28" i="2"/>
  <c r="F28" i="2"/>
  <c r="E28" i="2"/>
  <c r="D28" i="2"/>
  <c r="C28" i="2"/>
  <c r="L27" i="2"/>
  <c r="K27" i="2"/>
  <c r="J27" i="2"/>
  <c r="J29" i="2" s="1"/>
  <c r="J31" i="2" s="1"/>
  <c r="I27" i="2"/>
  <c r="I29" i="2" s="1"/>
  <c r="I31" i="2" s="1"/>
  <c r="H27" i="2"/>
  <c r="F27" i="2"/>
  <c r="F29" i="2" s="1"/>
  <c r="F31" i="2" s="1"/>
  <c r="E27" i="2"/>
  <c r="E29" i="2" s="1"/>
  <c r="E31" i="2" s="1"/>
  <c r="D27" i="2"/>
  <c r="D29" i="2" s="1"/>
  <c r="D31" i="2" s="1"/>
  <c r="C27" i="2"/>
  <c r="L20" i="2"/>
  <c r="K20" i="2"/>
  <c r="J20" i="2"/>
  <c r="I20" i="2"/>
  <c r="H20" i="2"/>
  <c r="F20" i="2"/>
  <c r="E20" i="2"/>
  <c r="D20" i="2"/>
  <c r="L19" i="2"/>
  <c r="L21" i="2" s="1"/>
  <c r="L23" i="2" s="1"/>
  <c r="K19" i="2"/>
  <c r="K21" i="2" s="1"/>
  <c r="K23" i="2" s="1"/>
  <c r="J19" i="2"/>
  <c r="I19" i="2"/>
  <c r="H19" i="2"/>
  <c r="H21" i="2" s="1"/>
  <c r="H23" i="2" s="1"/>
  <c r="F19" i="2"/>
  <c r="F21" i="2" s="1"/>
  <c r="F23" i="2" s="1"/>
  <c r="E19" i="2"/>
  <c r="D21" i="2"/>
  <c r="D23" i="2" s="1"/>
  <c r="G21" i="2" l="1"/>
  <c r="G23" i="2" s="1"/>
  <c r="M21" i="2"/>
  <c r="M23" i="2" s="1"/>
  <c r="C29" i="2"/>
  <c r="C31" i="2" s="1"/>
  <c r="D36" i="2"/>
  <c r="D38" i="2" s="1"/>
  <c r="I36" i="2"/>
  <c r="I38" i="2" s="1"/>
  <c r="I21" i="2"/>
  <c r="I23" i="2" s="1"/>
  <c r="E21" i="2"/>
  <c r="E23" i="2" s="1"/>
  <c r="J21" i="2"/>
  <c r="J23" i="2" s="1"/>
  <c r="H29" i="2"/>
  <c r="H31" i="2" s="1"/>
  <c r="L29" i="2"/>
  <c r="L31" i="2" s="1"/>
  <c r="H36" i="2"/>
  <c r="H38" i="2" s="1"/>
  <c r="L36" i="2"/>
  <c r="L38" i="2" s="1"/>
  <c r="K18" i="1"/>
  <c r="F42" i="1"/>
  <c r="F44" i="1" s="1"/>
  <c r="E19" i="1"/>
  <c r="E20" i="1" s="1"/>
  <c r="F19" i="1"/>
  <c r="F23" i="1" s="1"/>
  <c r="G19" i="1"/>
  <c r="H19" i="1"/>
  <c r="H23" i="1" s="1"/>
  <c r="I19" i="1"/>
  <c r="J19" i="1"/>
  <c r="J23" i="1" s="1"/>
  <c r="K19" i="1"/>
  <c r="K23" i="1" s="1"/>
  <c r="L19" i="1"/>
  <c r="L23" i="1" s="1"/>
  <c r="M19" i="1"/>
  <c r="N19" i="1"/>
  <c r="N23" i="1" s="1"/>
  <c r="M20" i="1" l="1"/>
  <c r="M22" i="1" s="1"/>
  <c r="M23" i="1"/>
  <c r="I20" i="1"/>
  <c r="I22" i="1" s="1"/>
  <c r="I23" i="1"/>
  <c r="E22" i="1"/>
  <c r="E23" i="1"/>
  <c r="L31" i="1"/>
  <c r="L33" i="1" s="1"/>
  <c r="H31" i="1"/>
  <c r="H33" i="1" s="1"/>
  <c r="D31" i="1"/>
  <c r="D33" i="1" s="1"/>
  <c r="D22" i="1"/>
  <c r="D23" i="1"/>
  <c r="G20" i="1"/>
  <c r="G22" i="1" s="1"/>
  <c r="G23" i="1"/>
  <c r="N31" i="1"/>
  <c r="N33" i="1" s="1"/>
  <c r="J31" i="1"/>
  <c r="J33" i="1" s="1"/>
  <c r="F31" i="1"/>
  <c r="F33" i="1" s="1"/>
  <c r="K20" i="1"/>
  <c r="K22" i="1" s="1"/>
  <c r="D42" i="1"/>
  <c r="D44" i="1" s="1"/>
  <c r="N42" i="1"/>
  <c r="N44" i="1" s="1"/>
  <c r="J42" i="1"/>
  <c r="J44" i="1" s="1"/>
  <c r="M31" i="1"/>
  <c r="M33" i="1" s="1"/>
  <c r="I31" i="1"/>
  <c r="I33" i="1" s="1"/>
  <c r="E31" i="1"/>
  <c r="E33" i="1" s="1"/>
  <c r="N20" i="1"/>
  <c r="N22" i="1" s="1"/>
  <c r="J20" i="1"/>
  <c r="J22" i="1" s="1"/>
  <c r="F20" i="1"/>
  <c r="F22" i="1" s="1"/>
  <c r="M42" i="1"/>
  <c r="M44" i="1" s="1"/>
  <c r="I42" i="1"/>
  <c r="I44" i="1" s="1"/>
  <c r="E42" i="1"/>
  <c r="E44" i="1" s="1"/>
  <c r="K31" i="1"/>
  <c r="K33" i="1" s="1"/>
  <c r="G31" i="1"/>
  <c r="G33" i="1" s="1"/>
  <c r="L42" i="1"/>
  <c r="L44" i="1" s="1"/>
  <c r="H42" i="1"/>
  <c r="H44" i="1" s="1"/>
  <c r="L20" i="1"/>
  <c r="L22" i="1" s="1"/>
  <c r="H20" i="1"/>
  <c r="H22" i="1" s="1"/>
  <c r="K42" i="1"/>
  <c r="K44" i="1" s="1"/>
  <c r="G42" i="1"/>
  <c r="G44" i="1" s="1"/>
</calcChain>
</file>

<file path=xl/sharedStrings.xml><?xml version="1.0" encoding="utf-8"?>
<sst xmlns="http://schemas.openxmlformats.org/spreadsheetml/2006/main" count="104" uniqueCount="60">
  <si>
    <t>Unidades vendidas (Q)</t>
  </si>
  <si>
    <t>Ingreso x Venta (TR)</t>
  </si>
  <si>
    <t>Costo variable total (V)</t>
  </si>
  <si>
    <t>Margen de Contribucion (C)</t>
  </si>
  <si>
    <t>Costo Fijo (F)</t>
  </si>
  <si>
    <t>Ingreso neto en operación (X)</t>
  </si>
  <si>
    <t>Empresa</t>
  </si>
  <si>
    <t>A</t>
  </si>
  <si>
    <t>B</t>
  </si>
  <si>
    <t>C</t>
  </si>
  <si>
    <t>Precio de Venta</t>
  </si>
  <si>
    <t>Costos Fijos</t>
  </si>
  <si>
    <t>Costos Variables x Unidad</t>
  </si>
  <si>
    <t>Información correspondiente a tres empresas diferentes, la cuales venden el mismo producto</t>
  </si>
  <si>
    <t>Modelo financiero para producto "A"</t>
  </si>
  <si>
    <t>Modelo financiero para producto "B"</t>
  </si>
  <si>
    <t>Modelo financiero para producto "C"</t>
  </si>
  <si>
    <t>Costo total</t>
  </si>
  <si>
    <t xml:space="preserve">La siguiente informacion corresponde a 3 empresas diferentes, las cuales se dedican a vender el mismo producto y al mismo precio. </t>
  </si>
  <si>
    <t>Elabora un modelo financiero que te permita generar la siguente tabla para cada una de las empresas.</t>
  </si>
  <si>
    <t>Dicho modelo debe mostrar cual es el punto de equilibrio tanto en unidades como en ingreso de cada empreza, y elaborar la gafica correspondiente</t>
  </si>
  <si>
    <t>1~¿Cuál de las 3 empresas soporta bajo su precio de venta a 1.50 y seguir generando ganancias?¿Cuanto es lo que ganara?</t>
  </si>
  <si>
    <t>La empresa B y C generan 20,000 y 40,000 respectivamente en la produccion.</t>
  </si>
  <si>
    <t>2°¿Qué empreza no soportaria sobre su precio a 1.50?¿Por qué?</t>
  </si>
  <si>
    <t>La emprza A no genra ganancias (maneja el mismocosto variable).</t>
  </si>
  <si>
    <t>3°¿Cuál de las 3 emprezas obtiene los mejores rendimientos a nivel de ventas de 60,000 a 80,000, de 80,000 a 100,000 y de 100,000 a 120,000 unidades? Explica tu respuesta.</t>
  </si>
  <si>
    <t>De 60 a 80 mil la empresa B, de 80 a 100 mil la empreza C y de 100 a 120 mil la empresa C y esta genera mas ingresos.</t>
  </si>
  <si>
    <t>4° Con la informacion que obtuviste has una descripcion de las fortalezas y debilidades de cada una de las emprezas.</t>
  </si>
  <si>
    <t>La empresa A no podria disminuir su precio de venta pues podria no generar ganancias.</t>
  </si>
  <si>
    <t>5° Escribe tus conclusiones.</t>
  </si>
  <si>
    <t>La empresa C puede variar su precio de venta ya que aun si produce mas unidades sigue generando ganancias, ademas de que a mayor unidades de venta genere mejor sera su rendimiento.</t>
  </si>
  <si>
    <t>Empresa "A"</t>
  </si>
  <si>
    <t>Prod1</t>
  </si>
  <si>
    <t>Prod2</t>
  </si>
  <si>
    <t>Prod3</t>
  </si>
  <si>
    <t>Empresa "B"</t>
  </si>
  <si>
    <t>Prod4</t>
  </si>
  <si>
    <t>Empresa "C"</t>
  </si>
  <si>
    <t>Prod5</t>
  </si>
  <si>
    <t>Precio de venta</t>
  </si>
  <si>
    <t>Costos fijos</t>
  </si>
  <si>
    <t>Costos Variables y de produccion</t>
  </si>
  <si>
    <t xml:space="preserve">Costos variables y de produccion </t>
  </si>
  <si>
    <t>Nivel de produccion y ventas</t>
  </si>
  <si>
    <t>Unidades vendidas</t>
  </si>
  <si>
    <t>Ingreso por venta(TR)</t>
  </si>
  <si>
    <t>Margen de contribución ©</t>
  </si>
  <si>
    <t>La siguiente informacion corresponde a tres empresas diferentes, las cuales venden tres productos iguales al mismo precio y dos de ellas venden algunos productos extra.</t>
  </si>
  <si>
    <t>a) Calcula el punto de equilibrio de cada una de las empresas.</t>
  </si>
  <si>
    <t>b) Determina cual de las tres empresas genera mayores ganancias. Explica tu respuesta.</t>
  </si>
  <si>
    <t>d) Determina cual de las tres empresas genera mayores ganancias. Explica tu respuesta.</t>
  </si>
  <si>
    <t>e) Conclusiones.</t>
  </si>
  <si>
    <t>En el ejecicio II Contemplar los productos 1 y 2</t>
  </si>
  <si>
    <t>Investigar las graficas</t>
  </si>
  <si>
    <t>ajstar ejercio 1</t>
  </si>
  <si>
    <t>c) de los 6 productos que venden las empresas ¿Cuál es que mayores ganancias genera?</t>
  </si>
  <si>
    <t>Producto 1 Empesa A</t>
  </si>
  <si>
    <t>Producto 2</t>
  </si>
  <si>
    <t>Producto 3</t>
  </si>
  <si>
    <t>Producto 1 Empresa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</si>
</sst>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</borders>
  <cellStyleXfs count="12">
    <xf numFmtId="0" fontId="0" fillId="0" borderId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51">
    <xf numFmtId="0" fontId="0" fillId="0" borderId="0" xfId="0"/>
    <xf numFmtId="44" fontId="0" fillId="0" borderId="0" xfId="0" applyNumberFormat="1" applyAlignment="1">
      <alignment horizontal="center"/>
    </xf>
    <xf numFmtId="44" fontId="0" fillId="0" borderId="1" xfId="0" applyNumberFormat="1" applyBorder="1" applyAlignment="1">
      <alignment horizontal="center"/>
    </xf>
    <xf numFmtId="44" fontId="0" fillId="0" borderId="3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3" fillId="6" borderId="1" xfId="6" applyNumberFormat="1" applyBorder="1" applyAlignment="1">
      <alignment horizontal="center"/>
    </xf>
    <xf numFmtId="44" fontId="3" fillId="5" borderId="1" xfId="5" applyNumberFormat="1" applyBorder="1" applyAlignment="1">
      <alignment horizontal="center"/>
    </xf>
    <xf numFmtId="44" fontId="0" fillId="0" borderId="5" xfId="0" applyNumberFormat="1" applyBorder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1" xfId="0" applyNumberFormat="1" applyBorder="1" applyAlignment="1">
      <alignment horizontal="center"/>
    </xf>
    <xf numFmtId="44" fontId="0" fillId="0" borderId="0" xfId="0" applyNumberFormat="1" applyAlignment="1">
      <alignment horizontal="left"/>
    </xf>
    <xf numFmtId="44" fontId="0" fillId="0" borderId="0" xfId="0" applyNumberFormat="1" applyAlignment="1"/>
    <xf numFmtId="44" fontId="6" fillId="0" borderId="0" xfId="0" applyNumberFormat="1" applyFont="1" applyAlignment="1">
      <alignment horizontal="left"/>
    </xf>
    <xf numFmtId="44" fontId="0" fillId="0" borderId="0" xfId="0" applyNumberFormat="1" applyFont="1" applyAlignment="1">
      <alignment horizontal="left"/>
    </xf>
    <xf numFmtId="44" fontId="6" fillId="0" borderId="0" xfId="0" applyNumberFormat="1" applyFont="1" applyAlignment="1"/>
    <xf numFmtId="0" fontId="5" fillId="7" borderId="0" xfId="9"/>
    <xf numFmtId="44" fontId="0" fillId="0" borderId="0" xfId="7" applyFont="1"/>
    <xf numFmtId="10" fontId="0" fillId="0" borderId="0" xfId="7" applyNumberFormat="1" applyFont="1"/>
    <xf numFmtId="9" fontId="0" fillId="0" borderId="0" xfId="8" applyFont="1"/>
    <xf numFmtId="44" fontId="0" fillId="0" borderId="0" xfId="0" applyNumberFormat="1"/>
    <xf numFmtId="44" fontId="0" fillId="0" borderId="1" xfId="0" applyNumberFormat="1" applyFill="1" applyBorder="1" applyAlignment="1">
      <alignment horizontal="center"/>
    </xf>
    <xf numFmtId="44" fontId="3" fillId="3" borderId="1" xfId="3" applyNumberForma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44" fontId="3" fillId="4" borderId="1" xfId="4" applyNumberFormat="1" applyBorder="1" applyAlignment="1">
      <alignment horizontal="center"/>
    </xf>
    <xf numFmtId="44" fontId="2" fillId="0" borderId="2" xfId="1" applyNumberFormat="1" applyAlignment="1">
      <alignment horizontal="center"/>
    </xf>
    <xf numFmtId="44" fontId="0" fillId="0" borderId="0" xfId="0" applyNumberFormat="1" applyAlignment="1">
      <alignment horizontal="center"/>
    </xf>
    <xf numFmtId="44" fontId="3" fillId="5" borderId="4" xfId="5" applyNumberFormat="1" applyBorder="1" applyAlignment="1">
      <alignment horizontal="center"/>
    </xf>
    <xf numFmtId="44" fontId="3" fillId="5" borderId="3" xfId="5" applyNumberFormat="1" applyBorder="1" applyAlignment="1">
      <alignment horizontal="center"/>
    </xf>
    <xf numFmtId="44" fontId="3" fillId="6" borderId="4" xfId="6" applyNumberFormat="1" applyBorder="1" applyAlignment="1">
      <alignment horizontal="center"/>
    </xf>
    <xf numFmtId="44" fontId="3" fillId="6" borderId="3" xfId="6" applyNumberFormat="1" applyBorder="1" applyAlignment="1">
      <alignment horizontal="center"/>
    </xf>
    <xf numFmtId="44" fontId="3" fillId="2" borderId="1" xfId="2" applyNumberFormat="1" applyBorder="1" applyAlignment="1">
      <alignment horizontal="center"/>
    </xf>
    <xf numFmtId="0" fontId="3" fillId="2" borderId="0" xfId="2" applyAlignment="1">
      <alignment horizontal="center"/>
    </xf>
    <xf numFmtId="0" fontId="1" fillId="8" borderId="0" xfId="10"/>
    <xf numFmtId="0" fontId="1" fillId="8" borderId="0" xfId="10" applyAlignment="1">
      <alignment horizontal="center" vertical="center"/>
    </xf>
    <xf numFmtId="0" fontId="1" fillId="8" borderId="0" xfId="10" applyAlignment="1">
      <alignment horizontal="center"/>
    </xf>
    <xf numFmtId="0" fontId="3" fillId="2" borderId="0" xfId="2" applyAlignment="1">
      <alignment horizontal="center" wrapText="1"/>
    </xf>
    <xf numFmtId="0" fontId="3" fillId="3" borderId="0" xfId="3" applyAlignment="1">
      <alignment horizontal="center"/>
    </xf>
    <xf numFmtId="44" fontId="0" fillId="0" borderId="0" xfId="0" applyNumberFormat="1" applyBorder="1"/>
    <xf numFmtId="0" fontId="1" fillId="8" borderId="0" xfId="10" applyBorder="1"/>
    <xf numFmtId="44" fontId="0" fillId="0" borderId="0" xfId="7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4" fontId="0" fillId="0" borderId="9" xfId="0" applyNumberFormat="1" applyBorder="1"/>
    <xf numFmtId="44" fontId="0" fillId="0" borderId="10" xfId="0" applyNumberFormat="1" applyBorder="1"/>
    <xf numFmtId="44" fontId="0" fillId="0" borderId="11" xfId="0" applyNumberFormat="1" applyBorder="1"/>
    <xf numFmtId="44" fontId="0" fillId="0" borderId="12" xfId="0" applyNumberFormat="1" applyBorder="1"/>
    <xf numFmtId="44" fontId="0" fillId="0" borderId="13" xfId="0" applyNumberFormat="1" applyBorder="1"/>
    <xf numFmtId="0" fontId="3" fillId="4" borderId="0" xfId="4"/>
    <xf numFmtId="0" fontId="3" fillId="4" borderId="0" xfId="4" applyAlignment="1">
      <alignment horizontal="center"/>
    </xf>
    <xf numFmtId="0" fontId="1" fillId="9" borderId="0" xfId="11"/>
  </cellXfs>
  <cellStyles count="12">
    <cellStyle name="60% - Énfasis1" xfId="10" builtinId="32"/>
    <cellStyle name="60% - Énfasis3" xfId="11" builtinId="40"/>
    <cellStyle name="Encabezado 1" xfId="1" builtinId="16"/>
    <cellStyle name="Énfasis1" xfId="2" builtinId="29"/>
    <cellStyle name="Énfasis2" xfId="3" builtinId="33"/>
    <cellStyle name="Énfasis3" xfId="4" builtinId="37"/>
    <cellStyle name="Énfasis4" xfId="5" builtinId="41"/>
    <cellStyle name="Énfasis6" xfId="6" builtinId="49"/>
    <cellStyle name="Moneda" xfId="7" builtinId="4"/>
    <cellStyle name="Neutral" xfId="9" builtinId="28"/>
    <cellStyle name="Normal" xfId="0" builtinId="0"/>
    <cellStyle name="Porcentaje" xfId="8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193199</xdr:colOff>
      <xdr:row>0</xdr:row>
      <xdr:rowOff>64585</xdr:rowOff>
    </xdr:from>
    <xdr:ext cx="3290260" cy="530658"/>
    <xdr:sp macro="" textlink="">
      <xdr:nvSpPr>
        <xdr:cNvPr id="2" name="1 Rectángul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21874" y="64585"/>
          <a:ext cx="3290260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800" b="1" cap="none" spc="100">
              <a:ln w="18000">
                <a:solidFill>
                  <a:schemeClr val="accent1">
                    <a:satMod val="200000"/>
                    <a:tint val="72000"/>
                  </a:schemeClr>
                </a:solidFill>
                <a:prstDash val="solid"/>
              </a:ln>
              <a:solidFill>
                <a:schemeClr val="accent1">
                  <a:satMod val="280000"/>
                  <a:tint val="100000"/>
                  <a:alpha val="5700"/>
                </a:schemeClr>
              </a:solidFill>
              <a:effectLst>
                <a:outerShdw blurRad="25000" dist="20000" dir="16020000" algn="tl">
                  <a:schemeClr val="accent1">
                    <a:satMod val="200000"/>
                    <a:shade val="1000"/>
                    <a:alpha val="60000"/>
                  </a:schemeClr>
                </a:outerShdw>
              </a:effectLst>
            </a:rPr>
            <a:t>Punto de equilibrio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7512</xdr:colOff>
      <xdr:row>0</xdr:row>
      <xdr:rowOff>7435</xdr:rowOff>
    </xdr:from>
    <xdr:ext cx="13453362" cy="593304"/>
    <xdr:sp macro="" textlink="">
      <xdr:nvSpPr>
        <xdr:cNvPr id="2" name="1 Rectángul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45712" y="7435"/>
          <a:ext cx="13453362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32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Punto</a:t>
          </a:r>
          <a:r>
            <a:rPr lang="es-ES" sz="3200" b="1" cap="none" spc="0" baseline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de equilibrio cuando la empresa produce y vende mas de un producto.</a:t>
          </a:r>
          <a:endParaRPr lang="es-ES" sz="3200" b="1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Verde azulado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7"/>
  <sheetViews>
    <sheetView topLeftCell="B3" workbookViewId="0">
      <selection activeCell="K7" sqref="K7"/>
    </sheetView>
  </sheetViews>
  <sheetFormatPr baseColWidth="10" defaultColWidth="10.875" defaultRowHeight="15.75" x14ac:dyDescent="0.25"/>
  <cols>
    <col min="1" max="2" width="10.875" style="1"/>
    <col min="3" max="3" width="13.625" style="1" customWidth="1"/>
    <col min="4" max="4" width="11.5" style="1" bestFit="1" customWidth="1"/>
    <col min="5" max="6" width="12.125" style="1" bestFit="1" customWidth="1"/>
    <col min="7" max="11" width="12.5" style="1" bestFit="1" customWidth="1"/>
    <col min="12" max="12" width="12.125" style="1" bestFit="1" customWidth="1"/>
    <col min="13" max="13" width="12.5" style="1" bestFit="1" customWidth="1"/>
    <col min="14" max="14" width="12.125" style="1" bestFit="1" customWidth="1"/>
    <col min="15" max="16" width="10.875" style="1"/>
    <col min="17" max="19" width="11.5" style="1" bestFit="1" customWidth="1"/>
    <col min="20" max="16384" width="10.875" style="1"/>
  </cols>
  <sheetData>
    <row r="2" spans="2:14" x14ac:dyDescent="0.25">
      <c r="B2" s="11"/>
      <c r="C2" s="11"/>
      <c r="D2" s="11"/>
    </row>
    <row r="3" spans="2:14" s="8" customFormat="1" x14ac:dyDescent="0.25">
      <c r="B3" s="11"/>
      <c r="C3" s="11"/>
      <c r="D3" s="11"/>
    </row>
    <row r="5" spans="2:14" x14ac:dyDescent="0.25">
      <c r="B5" s="25" t="s">
        <v>13</v>
      </c>
      <c r="C5" s="25"/>
      <c r="D5" s="25"/>
      <c r="E5" s="25"/>
      <c r="F5" s="25"/>
      <c r="G5" s="25"/>
      <c r="H5" s="25"/>
    </row>
    <row r="7" spans="2:14" x14ac:dyDescent="0.25">
      <c r="B7" s="28" t="s">
        <v>6</v>
      </c>
      <c r="C7" s="29"/>
      <c r="D7" s="5" t="s">
        <v>7</v>
      </c>
      <c r="E7" s="5" t="s">
        <v>8</v>
      </c>
      <c r="F7" s="5" t="s">
        <v>9</v>
      </c>
    </row>
    <row r="8" spans="2:14" x14ac:dyDescent="0.25">
      <c r="B8" s="26" t="s">
        <v>10</v>
      </c>
      <c r="C8" s="27"/>
      <c r="D8" s="6">
        <v>2</v>
      </c>
      <c r="E8" s="6">
        <v>2</v>
      </c>
      <c r="F8" s="6">
        <v>2</v>
      </c>
    </row>
    <row r="9" spans="2:14" x14ac:dyDescent="0.25">
      <c r="B9" s="26" t="s">
        <v>11</v>
      </c>
      <c r="C9" s="27"/>
      <c r="D9" s="6">
        <v>20000</v>
      </c>
      <c r="E9" s="6">
        <v>40000</v>
      </c>
      <c r="F9" s="6">
        <v>60000</v>
      </c>
    </row>
    <row r="10" spans="2:14" x14ac:dyDescent="0.25">
      <c r="B10" s="26" t="s">
        <v>12</v>
      </c>
      <c r="C10" s="27"/>
      <c r="D10" s="6">
        <v>1.5</v>
      </c>
      <c r="E10" s="6">
        <v>1.2</v>
      </c>
      <c r="F10" s="6">
        <v>1</v>
      </c>
    </row>
    <row r="12" spans="2:14" x14ac:dyDescent="0.25">
      <c r="B12" s="10" t="s">
        <v>18</v>
      </c>
    </row>
    <row r="13" spans="2:14" x14ac:dyDescent="0.25">
      <c r="B13" s="10" t="s">
        <v>19</v>
      </c>
    </row>
    <row r="14" spans="2:14" ht="20.25" thickBot="1" x14ac:dyDescent="0.35">
      <c r="B14" s="24" t="s">
        <v>14</v>
      </c>
      <c r="C14" s="24"/>
      <c r="D14" s="24"/>
      <c r="E14" s="24"/>
    </row>
    <row r="15" spans="2:14" ht="16.5" thickTop="1" x14ac:dyDescent="0.25"/>
    <row r="16" spans="2:14" x14ac:dyDescent="0.25">
      <c r="B16" s="30" t="s">
        <v>7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</row>
    <row r="17" spans="2:14" x14ac:dyDescent="0.25">
      <c r="B17" s="22" t="s">
        <v>0</v>
      </c>
      <c r="C17" s="22"/>
      <c r="D17" s="2">
        <v>20000</v>
      </c>
      <c r="E17" s="2">
        <v>40000</v>
      </c>
      <c r="F17" s="2">
        <v>50000</v>
      </c>
      <c r="G17" s="2">
        <v>60000</v>
      </c>
      <c r="H17" s="2">
        <v>80000</v>
      </c>
      <c r="I17" s="2">
        <v>100000</v>
      </c>
      <c r="J17" s="2">
        <v>120000</v>
      </c>
      <c r="K17" s="2">
        <v>140000</v>
      </c>
      <c r="L17" s="2">
        <v>160000</v>
      </c>
      <c r="M17" s="2">
        <v>180000</v>
      </c>
      <c r="N17" s="2">
        <v>200000</v>
      </c>
    </row>
    <row r="18" spans="2:14" x14ac:dyDescent="0.25">
      <c r="B18" s="22" t="s">
        <v>1</v>
      </c>
      <c r="C18" s="22"/>
      <c r="D18" s="2">
        <f>D17*D8</f>
        <v>40000</v>
      </c>
      <c r="E18" s="2">
        <f>E17*D8</f>
        <v>80000</v>
      </c>
      <c r="F18" s="2">
        <f>F17*D8</f>
        <v>100000</v>
      </c>
      <c r="G18" s="2">
        <f>G17*D8</f>
        <v>120000</v>
      </c>
      <c r="H18" s="2">
        <f>H17*D8</f>
        <v>160000</v>
      </c>
      <c r="I18" s="2">
        <f>I17*D8</f>
        <v>200000</v>
      </c>
      <c r="J18" s="2">
        <f>J17*D8</f>
        <v>240000</v>
      </c>
      <c r="K18" s="2">
        <f t="shared" ref="K18" si="0">K17*2</f>
        <v>280000</v>
      </c>
      <c r="L18" s="9">
        <f>L17*D8</f>
        <v>320000</v>
      </c>
      <c r="M18" s="2">
        <f>M17*D8</f>
        <v>360000</v>
      </c>
      <c r="N18" s="2">
        <f>N17*D8</f>
        <v>400000</v>
      </c>
    </row>
    <row r="19" spans="2:14" x14ac:dyDescent="0.25">
      <c r="B19" s="22" t="s">
        <v>2</v>
      </c>
      <c r="C19" s="22"/>
      <c r="D19" s="2">
        <f>D17*D10</f>
        <v>30000</v>
      </c>
      <c r="E19" s="2">
        <f t="shared" ref="E19:N19" si="1">E17*1.5</f>
        <v>60000</v>
      </c>
      <c r="F19" s="2">
        <f t="shared" si="1"/>
        <v>75000</v>
      </c>
      <c r="G19" s="2">
        <f t="shared" si="1"/>
        <v>90000</v>
      </c>
      <c r="H19" s="2">
        <f t="shared" si="1"/>
        <v>120000</v>
      </c>
      <c r="I19" s="2">
        <f t="shared" si="1"/>
        <v>150000</v>
      </c>
      <c r="J19" s="2">
        <f t="shared" si="1"/>
        <v>180000</v>
      </c>
      <c r="K19" s="2">
        <f t="shared" si="1"/>
        <v>210000</v>
      </c>
      <c r="L19" s="2">
        <f t="shared" si="1"/>
        <v>240000</v>
      </c>
      <c r="M19" s="2">
        <f t="shared" si="1"/>
        <v>270000</v>
      </c>
      <c r="N19" s="2">
        <f t="shared" si="1"/>
        <v>300000</v>
      </c>
    </row>
    <row r="20" spans="2:14" x14ac:dyDescent="0.25">
      <c r="B20" s="20" t="s">
        <v>3</v>
      </c>
      <c r="C20" s="20"/>
      <c r="D20" s="2">
        <f>D18-D19</f>
        <v>10000</v>
      </c>
      <c r="E20" s="2">
        <f>E18-E19</f>
        <v>20000</v>
      </c>
      <c r="F20" s="2">
        <f t="shared" ref="F20:N20" si="2">F18-F19</f>
        <v>25000</v>
      </c>
      <c r="G20" s="2">
        <f t="shared" si="2"/>
        <v>30000</v>
      </c>
      <c r="H20" s="2">
        <f t="shared" si="2"/>
        <v>40000</v>
      </c>
      <c r="I20" s="2">
        <f t="shared" si="2"/>
        <v>50000</v>
      </c>
      <c r="J20" s="2">
        <f t="shared" si="2"/>
        <v>60000</v>
      </c>
      <c r="K20" s="2">
        <f t="shared" si="2"/>
        <v>70000</v>
      </c>
      <c r="L20" s="2">
        <f t="shared" si="2"/>
        <v>80000</v>
      </c>
      <c r="M20" s="2">
        <f t="shared" si="2"/>
        <v>90000</v>
      </c>
      <c r="N20" s="2">
        <f t="shared" si="2"/>
        <v>100000</v>
      </c>
    </row>
    <row r="21" spans="2:14" x14ac:dyDescent="0.25">
      <c r="B21" s="20" t="s">
        <v>4</v>
      </c>
      <c r="C21" s="20"/>
      <c r="D21" s="2">
        <f>D9</f>
        <v>20000</v>
      </c>
      <c r="E21" s="2">
        <f>D9</f>
        <v>20000</v>
      </c>
      <c r="F21" s="2">
        <f>D9</f>
        <v>20000</v>
      </c>
      <c r="G21" s="2">
        <f>D9</f>
        <v>20000</v>
      </c>
      <c r="H21" s="2">
        <f>D9</f>
        <v>20000</v>
      </c>
      <c r="I21" s="2">
        <f>D9</f>
        <v>20000</v>
      </c>
      <c r="J21" s="2">
        <f>D9</f>
        <v>20000</v>
      </c>
      <c r="K21" s="2">
        <f>D9</f>
        <v>20000</v>
      </c>
      <c r="L21" s="2">
        <f>D9</f>
        <v>20000</v>
      </c>
      <c r="M21" s="2">
        <f>D9</f>
        <v>20000</v>
      </c>
      <c r="N21" s="2">
        <f>D9</f>
        <v>20000</v>
      </c>
    </row>
    <row r="22" spans="2:14" x14ac:dyDescent="0.25">
      <c r="B22" s="20" t="s">
        <v>5</v>
      </c>
      <c r="C22" s="20"/>
      <c r="D22" s="2">
        <f>D20-D21</f>
        <v>-10000</v>
      </c>
      <c r="E22" s="2">
        <f t="shared" ref="E22:N22" si="3">E20-E21</f>
        <v>0</v>
      </c>
      <c r="F22" s="2">
        <f t="shared" si="3"/>
        <v>5000</v>
      </c>
      <c r="G22" s="2">
        <f>G20-G21</f>
        <v>10000</v>
      </c>
      <c r="H22" s="2">
        <f t="shared" si="3"/>
        <v>20000</v>
      </c>
      <c r="I22" s="2">
        <f t="shared" si="3"/>
        <v>30000</v>
      </c>
      <c r="J22" s="2">
        <f t="shared" si="3"/>
        <v>40000</v>
      </c>
      <c r="K22" s="2">
        <f t="shared" si="3"/>
        <v>50000</v>
      </c>
      <c r="L22" s="2">
        <f t="shared" si="3"/>
        <v>60000</v>
      </c>
      <c r="M22" s="2">
        <f t="shared" si="3"/>
        <v>70000</v>
      </c>
      <c r="N22" s="2">
        <f t="shared" si="3"/>
        <v>80000</v>
      </c>
    </row>
    <row r="23" spans="2:14" x14ac:dyDescent="0.25">
      <c r="B23" s="4" t="s">
        <v>17</v>
      </c>
      <c r="C23" s="7"/>
      <c r="D23" s="7">
        <f>D19+D21</f>
        <v>50000</v>
      </c>
      <c r="E23" s="7">
        <f>E19+E21</f>
        <v>80000</v>
      </c>
      <c r="F23" s="7">
        <f>F21+F19</f>
        <v>95000</v>
      </c>
      <c r="G23" s="7">
        <f t="shared" ref="G23:N23" si="4">G19+G21</f>
        <v>110000</v>
      </c>
      <c r="H23" s="7">
        <f t="shared" si="4"/>
        <v>140000</v>
      </c>
      <c r="I23" s="7">
        <f t="shared" si="4"/>
        <v>170000</v>
      </c>
      <c r="J23" s="7">
        <f t="shared" si="4"/>
        <v>200000</v>
      </c>
      <c r="K23" s="7">
        <f t="shared" si="4"/>
        <v>230000</v>
      </c>
      <c r="L23" s="7">
        <f t="shared" si="4"/>
        <v>260000</v>
      </c>
      <c r="M23" s="7">
        <f t="shared" si="4"/>
        <v>290000</v>
      </c>
      <c r="N23" s="3">
        <f t="shared" si="4"/>
        <v>320000</v>
      </c>
    </row>
    <row r="25" spans="2:14" ht="20.25" thickBot="1" x14ac:dyDescent="0.35">
      <c r="B25" s="24" t="s">
        <v>15</v>
      </c>
      <c r="C25" s="24"/>
      <c r="D25" s="24"/>
      <c r="E25" s="24"/>
    </row>
    <row r="26" spans="2:14" ht="16.5" thickTop="1" x14ac:dyDescent="0.25"/>
    <row r="27" spans="2:14" x14ac:dyDescent="0.25">
      <c r="B27" s="21" t="s">
        <v>8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2:14" x14ac:dyDescent="0.25">
      <c r="B28" s="22" t="s">
        <v>0</v>
      </c>
      <c r="C28" s="22"/>
      <c r="D28" s="2">
        <v>20000</v>
      </c>
      <c r="E28" s="2">
        <v>40000</v>
      </c>
      <c r="F28" s="2">
        <v>50000</v>
      </c>
      <c r="G28" s="2">
        <v>60000</v>
      </c>
      <c r="H28" s="2">
        <v>80000</v>
      </c>
      <c r="I28" s="2">
        <v>100000</v>
      </c>
      <c r="J28" s="2">
        <v>120000</v>
      </c>
      <c r="K28" s="2">
        <v>140000</v>
      </c>
      <c r="L28" s="2">
        <v>160000</v>
      </c>
      <c r="M28" s="2">
        <v>180000</v>
      </c>
      <c r="N28" s="2">
        <v>200000</v>
      </c>
    </row>
    <row r="29" spans="2:14" x14ac:dyDescent="0.25">
      <c r="B29" s="22" t="s">
        <v>1</v>
      </c>
      <c r="C29" s="22"/>
      <c r="D29" s="2">
        <f>D28*E8</f>
        <v>40000</v>
      </c>
      <c r="E29" s="2">
        <f>E28*E8</f>
        <v>80000</v>
      </c>
      <c r="F29" s="2">
        <f>F28*E8</f>
        <v>100000</v>
      </c>
      <c r="G29" s="2">
        <f>G28*E8</f>
        <v>120000</v>
      </c>
      <c r="H29" s="2">
        <f>H28*E8</f>
        <v>160000</v>
      </c>
      <c r="I29" s="2">
        <f>I28*E8</f>
        <v>200000</v>
      </c>
      <c r="J29" s="2">
        <f>J28*E8</f>
        <v>240000</v>
      </c>
      <c r="K29" s="2">
        <f>K28*E8</f>
        <v>280000</v>
      </c>
      <c r="L29" s="2">
        <f>L28*E8</f>
        <v>320000</v>
      </c>
      <c r="M29" s="2">
        <f>M28*E8</f>
        <v>360000</v>
      </c>
      <c r="N29" s="2">
        <f>N28*E8</f>
        <v>400000</v>
      </c>
    </row>
    <row r="30" spans="2:14" x14ac:dyDescent="0.25">
      <c r="B30" s="22" t="s">
        <v>2</v>
      </c>
      <c r="C30" s="22"/>
      <c r="D30" s="2">
        <f>D28*E10</f>
        <v>24000</v>
      </c>
      <c r="E30" s="2">
        <f>E28*E10</f>
        <v>48000</v>
      </c>
      <c r="F30" s="2">
        <f>F28*E10</f>
        <v>60000</v>
      </c>
      <c r="G30" s="2">
        <f>G28*E10</f>
        <v>72000</v>
      </c>
      <c r="H30" s="2">
        <f>H28*E10</f>
        <v>96000</v>
      </c>
      <c r="I30" s="2">
        <f>I28*E10</f>
        <v>120000</v>
      </c>
      <c r="J30" s="2">
        <f>J28*E10</f>
        <v>144000</v>
      </c>
      <c r="K30" s="2">
        <f>K28*E10</f>
        <v>168000</v>
      </c>
      <c r="L30" s="2">
        <f>L28*E10</f>
        <v>192000</v>
      </c>
      <c r="M30" s="2">
        <f>M28*E10</f>
        <v>216000</v>
      </c>
      <c r="N30" s="2">
        <f>N28*E10</f>
        <v>240000</v>
      </c>
    </row>
    <row r="31" spans="2:14" x14ac:dyDescent="0.25">
      <c r="B31" s="20" t="s">
        <v>3</v>
      </c>
      <c r="C31" s="20"/>
      <c r="D31" s="2">
        <f>D29-D30</f>
        <v>16000</v>
      </c>
      <c r="E31" s="2">
        <f t="shared" ref="E31:N31" si="5">E29-E30</f>
        <v>32000</v>
      </c>
      <c r="F31" s="2">
        <f t="shared" si="5"/>
        <v>40000</v>
      </c>
      <c r="G31" s="2">
        <f t="shared" si="5"/>
        <v>48000</v>
      </c>
      <c r="H31" s="2">
        <f t="shared" si="5"/>
        <v>64000</v>
      </c>
      <c r="I31" s="2">
        <f t="shared" si="5"/>
        <v>80000</v>
      </c>
      <c r="J31" s="2">
        <f t="shared" si="5"/>
        <v>96000</v>
      </c>
      <c r="K31" s="2">
        <f t="shared" si="5"/>
        <v>112000</v>
      </c>
      <c r="L31" s="2">
        <f t="shared" si="5"/>
        <v>128000</v>
      </c>
      <c r="M31" s="2">
        <f t="shared" si="5"/>
        <v>144000</v>
      </c>
      <c r="N31" s="2">
        <f t="shared" si="5"/>
        <v>160000</v>
      </c>
    </row>
    <row r="32" spans="2:14" x14ac:dyDescent="0.25">
      <c r="B32" s="20" t="s">
        <v>4</v>
      </c>
      <c r="C32" s="20"/>
      <c r="D32" s="2">
        <f>E9</f>
        <v>40000</v>
      </c>
      <c r="E32" s="2">
        <f>E9</f>
        <v>40000</v>
      </c>
      <c r="F32" s="9">
        <f>E9</f>
        <v>40000</v>
      </c>
      <c r="G32" s="9">
        <f>E9</f>
        <v>40000</v>
      </c>
      <c r="H32" s="9">
        <f>E9</f>
        <v>40000</v>
      </c>
      <c r="I32" s="9">
        <f>E9</f>
        <v>40000</v>
      </c>
      <c r="J32" s="9">
        <f>E9</f>
        <v>40000</v>
      </c>
      <c r="K32" s="9">
        <f>E9</f>
        <v>40000</v>
      </c>
      <c r="L32" s="9">
        <f>E9</f>
        <v>40000</v>
      </c>
      <c r="M32" s="9">
        <f>E9</f>
        <v>40000</v>
      </c>
      <c r="N32" s="9">
        <f>E9</f>
        <v>40000</v>
      </c>
    </row>
    <row r="33" spans="2:14" x14ac:dyDescent="0.25">
      <c r="B33" s="20" t="s">
        <v>5</v>
      </c>
      <c r="C33" s="20"/>
      <c r="D33" s="2">
        <f>D31-D32</f>
        <v>-24000</v>
      </c>
      <c r="E33" s="2">
        <f t="shared" ref="E33:N33" si="6">E31-E32</f>
        <v>-8000</v>
      </c>
      <c r="F33" s="2">
        <f t="shared" si="6"/>
        <v>0</v>
      </c>
      <c r="G33" s="2">
        <f t="shared" si="6"/>
        <v>8000</v>
      </c>
      <c r="H33" s="2">
        <f t="shared" si="6"/>
        <v>24000</v>
      </c>
      <c r="I33" s="2">
        <f t="shared" si="6"/>
        <v>40000</v>
      </c>
      <c r="J33" s="2">
        <f t="shared" si="6"/>
        <v>56000</v>
      </c>
      <c r="K33" s="2">
        <f t="shared" si="6"/>
        <v>72000</v>
      </c>
      <c r="L33" s="2">
        <f t="shared" si="6"/>
        <v>88000</v>
      </c>
      <c r="M33" s="2">
        <f t="shared" si="6"/>
        <v>104000</v>
      </c>
      <c r="N33" s="2">
        <f t="shared" si="6"/>
        <v>120000</v>
      </c>
    </row>
    <row r="36" spans="2:14" ht="20.25" thickBot="1" x14ac:dyDescent="0.35">
      <c r="B36" s="24" t="s">
        <v>16</v>
      </c>
      <c r="C36" s="24"/>
      <c r="D36" s="24"/>
      <c r="E36" s="24"/>
    </row>
    <row r="37" spans="2:14" ht="16.5" thickTop="1" x14ac:dyDescent="0.25"/>
    <row r="38" spans="2:14" x14ac:dyDescent="0.25">
      <c r="B38" s="23" t="s">
        <v>9</v>
      </c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2:14" x14ac:dyDescent="0.25">
      <c r="B39" s="22" t="s">
        <v>0</v>
      </c>
      <c r="C39" s="22"/>
      <c r="D39" s="2">
        <v>20000</v>
      </c>
      <c r="E39" s="2">
        <v>40000</v>
      </c>
      <c r="F39" s="2">
        <v>50000</v>
      </c>
      <c r="G39" s="2">
        <v>60000</v>
      </c>
      <c r="H39" s="2">
        <v>80000</v>
      </c>
      <c r="I39" s="2">
        <v>100000</v>
      </c>
      <c r="J39" s="2">
        <v>120000</v>
      </c>
      <c r="K39" s="2">
        <v>140000</v>
      </c>
      <c r="L39" s="2">
        <v>160000</v>
      </c>
      <c r="M39" s="2">
        <v>180000</v>
      </c>
      <c r="N39" s="2">
        <v>200000</v>
      </c>
    </row>
    <row r="40" spans="2:14" x14ac:dyDescent="0.25">
      <c r="B40" s="22" t="s">
        <v>1</v>
      </c>
      <c r="C40" s="22"/>
      <c r="D40" s="2">
        <f>D39*F8</f>
        <v>40000</v>
      </c>
      <c r="E40" s="2">
        <f>E39*F8</f>
        <v>80000</v>
      </c>
      <c r="F40" s="2">
        <f>F39*F8</f>
        <v>100000</v>
      </c>
      <c r="G40" s="2">
        <f>G39*F8</f>
        <v>120000</v>
      </c>
      <c r="H40" s="2">
        <f>H39*F8</f>
        <v>160000</v>
      </c>
      <c r="I40" s="2">
        <f>I39*F8</f>
        <v>200000</v>
      </c>
      <c r="J40" s="2">
        <f>J39*F8</f>
        <v>240000</v>
      </c>
      <c r="K40" s="2">
        <f>K39*F8</f>
        <v>280000</v>
      </c>
      <c r="L40" s="2">
        <f>L39*F8</f>
        <v>320000</v>
      </c>
      <c r="M40" s="2">
        <f>M39*F8</f>
        <v>360000</v>
      </c>
      <c r="N40" s="2">
        <f>N39*F8</f>
        <v>400000</v>
      </c>
    </row>
    <row r="41" spans="2:14" x14ac:dyDescent="0.25">
      <c r="B41" s="22" t="s">
        <v>2</v>
      </c>
      <c r="C41" s="22"/>
      <c r="D41" s="2">
        <f>D39*F10</f>
        <v>20000</v>
      </c>
      <c r="E41" s="2">
        <f>E39*F10</f>
        <v>40000</v>
      </c>
      <c r="F41" s="2">
        <f>F39*F10</f>
        <v>50000</v>
      </c>
      <c r="G41" s="2">
        <f>G39*F10</f>
        <v>60000</v>
      </c>
      <c r="H41" s="2">
        <f>H39*F10</f>
        <v>80000</v>
      </c>
      <c r="I41" s="2">
        <f>I39*F10</f>
        <v>100000</v>
      </c>
      <c r="J41" s="2">
        <f>J39*F10</f>
        <v>120000</v>
      </c>
      <c r="K41" s="2">
        <f>K39*F10</f>
        <v>140000</v>
      </c>
      <c r="L41" s="2">
        <f>L39*F10</f>
        <v>160000</v>
      </c>
      <c r="M41" s="2">
        <f>M39*F10</f>
        <v>180000</v>
      </c>
      <c r="N41" s="2">
        <f>N39*F10</f>
        <v>200000</v>
      </c>
    </row>
    <row r="42" spans="2:14" x14ac:dyDescent="0.25">
      <c r="B42" s="20" t="s">
        <v>3</v>
      </c>
      <c r="C42" s="20"/>
      <c r="D42" s="2">
        <f>D40-D41</f>
        <v>20000</v>
      </c>
      <c r="E42" s="2">
        <f t="shared" ref="E42:N42" si="7">E40-E41</f>
        <v>40000</v>
      </c>
      <c r="F42" s="2">
        <f t="shared" si="7"/>
        <v>50000</v>
      </c>
      <c r="G42" s="2">
        <f t="shared" si="7"/>
        <v>60000</v>
      </c>
      <c r="H42" s="2">
        <f t="shared" si="7"/>
        <v>80000</v>
      </c>
      <c r="I42" s="2">
        <f t="shared" si="7"/>
        <v>100000</v>
      </c>
      <c r="J42" s="2">
        <f t="shared" si="7"/>
        <v>120000</v>
      </c>
      <c r="K42" s="2">
        <f t="shared" si="7"/>
        <v>140000</v>
      </c>
      <c r="L42" s="2">
        <f t="shared" si="7"/>
        <v>160000</v>
      </c>
      <c r="M42" s="2">
        <f t="shared" si="7"/>
        <v>180000</v>
      </c>
      <c r="N42" s="2">
        <f t="shared" si="7"/>
        <v>200000</v>
      </c>
    </row>
    <row r="43" spans="2:14" x14ac:dyDescent="0.25">
      <c r="B43" s="20" t="s">
        <v>4</v>
      </c>
      <c r="C43" s="20"/>
      <c r="D43" s="2">
        <f>F9</f>
        <v>60000</v>
      </c>
      <c r="E43" s="9">
        <f>F9</f>
        <v>60000</v>
      </c>
      <c r="F43" s="9">
        <f>F9</f>
        <v>60000</v>
      </c>
      <c r="G43" s="9">
        <f>F9</f>
        <v>60000</v>
      </c>
      <c r="H43" s="9">
        <f>F9</f>
        <v>60000</v>
      </c>
      <c r="I43" s="9">
        <f>F9</f>
        <v>60000</v>
      </c>
      <c r="J43" s="9">
        <f>F9</f>
        <v>60000</v>
      </c>
      <c r="K43" s="9">
        <f>F9</f>
        <v>60000</v>
      </c>
      <c r="L43" s="9">
        <f>F9</f>
        <v>60000</v>
      </c>
      <c r="M43" s="9">
        <f>F9</f>
        <v>60000</v>
      </c>
      <c r="N43" s="9">
        <f>F9</f>
        <v>60000</v>
      </c>
    </row>
    <row r="44" spans="2:14" x14ac:dyDescent="0.25">
      <c r="B44" s="20" t="s">
        <v>5</v>
      </c>
      <c r="C44" s="20"/>
      <c r="D44" s="2">
        <f>D42-D43</f>
        <v>-40000</v>
      </c>
      <c r="E44" s="2">
        <f t="shared" ref="E44:N44" si="8">E42-E43</f>
        <v>-20000</v>
      </c>
      <c r="F44" s="2">
        <f t="shared" si="8"/>
        <v>-10000</v>
      </c>
      <c r="G44" s="2">
        <f t="shared" si="8"/>
        <v>0</v>
      </c>
      <c r="H44" s="2">
        <f t="shared" si="8"/>
        <v>20000</v>
      </c>
      <c r="I44" s="2">
        <f t="shared" si="8"/>
        <v>40000</v>
      </c>
      <c r="J44" s="2">
        <f t="shared" si="8"/>
        <v>60000</v>
      </c>
      <c r="K44" s="2">
        <f t="shared" si="8"/>
        <v>80000</v>
      </c>
      <c r="L44" s="2">
        <f t="shared" si="8"/>
        <v>100000</v>
      </c>
      <c r="M44" s="2">
        <f t="shared" si="8"/>
        <v>120000</v>
      </c>
      <c r="N44" s="2">
        <f t="shared" si="8"/>
        <v>140000</v>
      </c>
    </row>
    <row r="46" spans="2:14" x14ac:dyDescent="0.25">
      <c r="B46" s="10" t="s">
        <v>20</v>
      </c>
    </row>
    <row r="47" spans="2:14" s="8" customFormat="1" x14ac:dyDescent="0.25">
      <c r="B47" s="10"/>
    </row>
    <row r="48" spans="2:14" x14ac:dyDescent="0.25">
      <c r="B48" s="10" t="s">
        <v>21</v>
      </c>
    </row>
    <row r="49" spans="1:2" x14ac:dyDescent="0.25">
      <c r="B49" s="12" t="s">
        <v>22</v>
      </c>
    </row>
    <row r="50" spans="1:2" x14ac:dyDescent="0.25">
      <c r="B50" s="11" t="s">
        <v>23</v>
      </c>
    </row>
    <row r="51" spans="1:2" x14ac:dyDescent="0.25">
      <c r="B51" s="12" t="s">
        <v>24</v>
      </c>
    </row>
    <row r="52" spans="1:2" x14ac:dyDescent="0.25">
      <c r="B52" s="13" t="s">
        <v>25</v>
      </c>
    </row>
    <row r="53" spans="1:2" x14ac:dyDescent="0.25">
      <c r="B53" s="12" t="s">
        <v>26</v>
      </c>
    </row>
    <row r="54" spans="1:2" x14ac:dyDescent="0.25">
      <c r="B54" s="10" t="s">
        <v>27</v>
      </c>
    </row>
    <row r="55" spans="1:2" x14ac:dyDescent="0.25">
      <c r="A55" s="14"/>
      <c r="B55" s="14" t="s">
        <v>28</v>
      </c>
    </row>
    <row r="56" spans="1:2" x14ac:dyDescent="0.25">
      <c r="B56" s="10" t="s">
        <v>29</v>
      </c>
    </row>
    <row r="57" spans="1:2" x14ac:dyDescent="0.25">
      <c r="B57" s="12" t="s">
        <v>30</v>
      </c>
    </row>
  </sheetData>
  <mergeCells count="29">
    <mergeCell ref="B25:E25"/>
    <mergeCell ref="B36:E36"/>
    <mergeCell ref="B21:C21"/>
    <mergeCell ref="B22:C22"/>
    <mergeCell ref="B5:H5"/>
    <mergeCell ref="B10:C10"/>
    <mergeCell ref="B9:C9"/>
    <mergeCell ref="B8:C8"/>
    <mergeCell ref="B7:C7"/>
    <mergeCell ref="B14:E14"/>
    <mergeCell ref="B16:N16"/>
    <mergeCell ref="B17:C17"/>
    <mergeCell ref="B18:C18"/>
    <mergeCell ref="B19:C19"/>
    <mergeCell ref="B20:C20"/>
    <mergeCell ref="B44:C44"/>
    <mergeCell ref="B27:N27"/>
    <mergeCell ref="B40:C40"/>
    <mergeCell ref="B41:C41"/>
    <mergeCell ref="B42:C42"/>
    <mergeCell ref="B43:C43"/>
    <mergeCell ref="B31:C31"/>
    <mergeCell ref="B32:C32"/>
    <mergeCell ref="B33:C33"/>
    <mergeCell ref="B38:N38"/>
    <mergeCell ref="B39:C39"/>
    <mergeCell ref="B28:C28"/>
    <mergeCell ref="B29:C29"/>
    <mergeCell ref="B30:C30"/>
  </mergeCells>
  <pageMargins left="0.7" right="0.7" top="0.75" bottom="0.75" header="0.3" footer="0.3"/>
  <pageSetup orientation="portrait" horizontalDpi="4294967293" verticalDpi="4294967293" r:id="rId1"/>
  <ignoredErrors>
    <ignoredError sqref="F2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I38"/>
  <sheetViews>
    <sheetView tabSelected="1" topLeftCell="X15" workbookViewId="0">
      <selection activeCell="AI32" sqref="AI32"/>
    </sheetView>
  </sheetViews>
  <sheetFormatPr baseColWidth="10" defaultColWidth="12.625" defaultRowHeight="15.75" x14ac:dyDescent="0.25"/>
  <cols>
    <col min="2" max="2" width="28.625" customWidth="1"/>
    <col min="7" max="7" width="28.625" customWidth="1"/>
    <col min="13" max="13" width="28.625" customWidth="1"/>
    <col min="14" max="16" width="17.25" bestFit="1" customWidth="1"/>
    <col min="20" max="24" width="13.625" bestFit="1" customWidth="1"/>
    <col min="32" max="35" width="13.625" bestFit="1" customWidth="1"/>
  </cols>
  <sheetData>
    <row r="4" spans="2:18" x14ac:dyDescent="0.25">
      <c r="B4" t="s">
        <v>47</v>
      </c>
    </row>
    <row r="5" spans="2:18" x14ac:dyDescent="0.25">
      <c r="B5" t="s">
        <v>48</v>
      </c>
    </row>
    <row r="6" spans="2:18" x14ac:dyDescent="0.25">
      <c r="B6" t="s">
        <v>49</v>
      </c>
    </row>
    <row r="7" spans="2:18" x14ac:dyDescent="0.25">
      <c r="B7" t="s">
        <v>55</v>
      </c>
    </row>
    <row r="8" spans="2:18" x14ac:dyDescent="0.25">
      <c r="B8" t="s">
        <v>50</v>
      </c>
    </row>
    <row r="9" spans="2:18" x14ac:dyDescent="0.25">
      <c r="B9" t="s">
        <v>51</v>
      </c>
    </row>
    <row r="12" spans="2:18" x14ac:dyDescent="0.25">
      <c r="B12" s="32" t="s">
        <v>31</v>
      </c>
      <c r="C12" s="33" t="s">
        <v>32</v>
      </c>
      <c r="D12" s="34" t="s">
        <v>33</v>
      </c>
      <c r="E12" s="34" t="s">
        <v>34</v>
      </c>
      <c r="G12" s="48" t="s">
        <v>35</v>
      </c>
      <c r="H12" s="48" t="s">
        <v>32</v>
      </c>
      <c r="I12" s="48" t="s">
        <v>33</v>
      </c>
      <c r="J12" s="48" t="s">
        <v>34</v>
      </c>
      <c r="K12" s="48" t="s">
        <v>36</v>
      </c>
      <c r="M12" s="15" t="s">
        <v>37</v>
      </c>
      <c r="N12" s="15" t="s">
        <v>32</v>
      </c>
      <c r="O12" s="15" t="s">
        <v>33</v>
      </c>
      <c r="P12" s="15" t="s">
        <v>34</v>
      </c>
      <c r="Q12" s="15" t="s">
        <v>36</v>
      </c>
      <c r="R12" s="15" t="s">
        <v>38</v>
      </c>
    </row>
    <row r="13" spans="2:18" x14ac:dyDescent="0.25">
      <c r="B13" t="s">
        <v>39</v>
      </c>
      <c r="C13" s="16">
        <v>5</v>
      </c>
      <c r="D13" s="16">
        <v>9</v>
      </c>
      <c r="E13" s="16">
        <v>8</v>
      </c>
      <c r="G13" t="s">
        <v>39</v>
      </c>
      <c r="H13" s="16">
        <v>3.8</v>
      </c>
      <c r="I13" s="16">
        <v>5.3</v>
      </c>
      <c r="J13" s="16">
        <v>7.5</v>
      </c>
      <c r="K13" s="16">
        <v>6.5</v>
      </c>
      <c r="M13" t="s">
        <v>39</v>
      </c>
      <c r="N13" s="16">
        <v>3.8</v>
      </c>
      <c r="O13" s="16">
        <v>5.3</v>
      </c>
      <c r="P13" s="16">
        <v>7.5</v>
      </c>
      <c r="Q13" s="16">
        <v>4.5</v>
      </c>
      <c r="R13" s="16">
        <v>5.3</v>
      </c>
    </row>
    <row r="14" spans="2:18" x14ac:dyDescent="0.25">
      <c r="B14" t="s">
        <v>40</v>
      </c>
      <c r="C14" s="16">
        <v>85000</v>
      </c>
      <c r="D14" s="16">
        <v>85000</v>
      </c>
      <c r="E14" s="16">
        <v>85000</v>
      </c>
      <c r="G14" t="s">
        <v>40</v>
      </c>
      <c r="H14" s="16">
        <v>105000</v>
      </c>
      <c r="I14" s="16">
        <v>105000</v>
      </c>
      <c r="J14" s="16">
        <v>105000</v>
      </c>
      <c r="K14" s="16">
        <v>105000</v>
      </c>
      <c r="M14" t="s">
        <v>40</v>
      </c>
      <c r="N14" s="16">
        <v>125000</v>
      </c>
      <c r="O14" s="16">
        <v>125000</v>
      </c>
      <c r="P14" s="16">
        <v>125000</v>
      </c>
      <c r="Q14" s="16">
        <v>125000</v>
      </c>
      <c r="R14" s="16">
        <v>125000</v>
      </c>
    </row>
    <row r="15" spans="2:18" x14ac:dyDescent="0.25">
      <c r="B15" t="s">
        <v>41</v>
      </c>
      <c r="C15" s="16">
        <v>2.75</v>
      </c>
      <c r="D15" s="16">
        <v>4.5</v>
      </c>
      <c r="E15" s="16">
        <v>6.2</v>
      </c>
      <c r="G15" t="s">
        <v>42</v>
      </c>
      <c r="H15" s="16">
        <v>2.8</v>
      </c>
      <c r="I15" s="16">
        <v>4.8</v>
      </c>
      <c r="J15" s="16">
        <v>6.35</v>
      </c>
      <c r="K15" s="16">
        <v>4.5</v>
      </c>
      <c r="M15" t="s">
        <v>42</v>
      </c>
      <c r="N15" s="16">
        <v>2.65</v>
      </c>
      <c r="O15" s="16">
        <v>4.1500000000000004</v>
      </c>
      <c r="P15" s="16">
        <v>5.7</v>
      </c>
      <c r="Q15" s="16">
        <v>3.9</v>
      </c>
      <c r="R15" s="16">
        <v>4.5</v>
      </c>
    </row>
    <row r="16" spans="2:18" x14ac:dyDescent="0.25">
      <c r="B16" t="s">
        <v>43</v>
      </c>
      <c r="C16" s="17">
        <v>0.35</v>
      </c>
      <c r="D16" s="17">
        <v>0.25</v>
      </c>
      <c r="E16" s="17">
        <v>0.4</v>
      </c>
      <c r="G16" t="s">
        <v>43</v>
      </c>
      <c r="H16" s="18">
        <v>0.28000000000000003</v>
      </c>
      <c r="I16" s="18">
        <v>0.31</v>
      </c>
      <c r="J16" s="18">
        <v>0.17</v>
      </c>
      <c r="K16" s="18">
        <v>0.24</v>
      </c>
      <c r="M16" t="s">
        <v>43</v>
      </c>
      <c r="N16" s="18">
        <v>0.16</v>
      </c>
      <c r="O16" s="18">
        <v>0.21</v>
      </c>
      <c r="P16" s="18">
        <v>0.31</v>
      </c>
      <c r="Q16" s="18">
        <v>0.17</v>
      </c>
      <c r="R16" s="18">
        <v>0.15</v>
      </c>
    </row>
    <row r="17" spans="2:35" ht="16.5" thickBot="1" x14ac:dyDescent="0.3">
      <c r="B17" s="31" t="s">
        <v>56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6" t="s">
        <v>57</v>
      </c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5" t="s">
        <v>58</v>
      </c>
      <c r="Z17" s="35"/>
      <c r="AA17" s="35"/>
      <c r="AB17" s="35"/>
      <c r="AC17" s="35"/>
      <c r="AD17" s="35"/>
      <c r="AE17" s="35"/>
      <c r="AF17" s="35"/>
      <c r="AG17" s="35"/>
      <c r="AH17" s="35"/>
      <c r="AI17" s="35"/>
    </row>
    <row r="18" spans="2:35" x14ac:dyDescent="0.25">
      <c r="B18" s="32" t="s">
        <v>44</v>
      </c>
      <c r="C18" s="32">
        <v>20000</v>
      </c>
      <c r="D18" s="32">
        <v>40000</v>
      </c>
      <c r="E18" s="32">
        <v>50000</v>
      </c>
      <c r="F18" s="32">
        <v>60000</v>
      </c>
      <c r="G18" s="32">
        <v>80000</v>
      </c>
      <c r="H18" s="32">
        <v>100000</v>
      </c>
      <c r="I18" s="32">
        <v>120000</v>
      </c>
      <c r="J18" s="32">
        <v>140000</v>
      </c>
      <c r="K18" s="32">
        <v>160000</v>
      </c>
      <c r="L18" s="32">
        <v>180000</v>
      </c>
      <c r="M18" s="38">
        <v>200000</v>
      </c>
      <c r="N18" s="40"/>
      <c r="O18" s="41"/>
      <c r="P18" s="41"/>
      <c r="Q18" s="41"/>
      <c r="R18" s="41"/>
      <c r="S18" s="41"/>
      <c r="T18" s="41"/>
      <c r="U18" s="41"/>
      <c r="V18" s="41"/>
      <c r="W18" s="41"/>
      <c r="X18" s="42"/>
    </row>
    <row r="19" spans="2:35" x14ac:dyDescent="0.25">
      <c r="B19" t="s">
        <v>45</v>
      </c>
      <c r="C19" s="19">
        <f>C13*C18</f>
        <v>100000</v>
      </c>
      <c r="D19" s="19">
        <f>C13*D18</f>
        <v>200000</v>
      </c>
      <c r="E19" s="19">
        <f>C13*E18</f>
        <v>250000</v>
      </c>
      <c r="F19" s="19">
        <f>C13*F18</f>
        <v>300000</v>
      </c>
      <c r="G19" s="19">
        <f>C13*G18</f>
        <v>400000</v>
      </c>
      <c r="H19" s="19">
        <f>C13*H18</f>
        <v>500000</v>
      </c>
      <c r="I19" s="19">
        <f>C13*I18</f>
        <v>600000</v>
      </c>
      <c r="J19" s="19">
        <f>C13*J18</f>
        <v>700000</v>
      </c>
      <c r="K19" s="19">
        <f>C13*K18</f>
        <v>800000</v>
      </c>
      <c r="L19" s="19">
        <f>C13*L18</f>
        <v>900000</v>
      </c>
      <c r="M19" s="37">
        <f>C13*M18</f>
        <v>1000000</v>
      </c>
      <c r="N19" s="43">
        <f>C18*D13</f>
        <v>180000</v>
      </c>
      <c r="O19" s="37">
        <f>D13*D18</f>
        <v>360000</v>
      </c>
      <c r="P19" s="37">
        <f>D13*E18</f>
        <v>450000</v>
      </c>
      <c r="Q19" s="37">
        <f>D13*F18</f>
        <v>540000</v>
      </c>
      <c r="R19" s="37">
        <f>D13*G18</f>
        <v>720000</v>
      </c>
      <c r="S19" s="37">
        <f>D13*H18</f>
        <v>900000</v>
      </c>
      <c r="T19" s="37">
        <f>D13*I18</f>
        <v>1080000</v>
      </c>
      <c r="U19" s="37">
        <f>D13*J18</f>
        <v>1260000</v>
      </c>
      <c r="V19" s="37">
        <f>D13*K18</f>
        <v>1440000</v>
      </c>
      <c r="W19" s="37">
        <f>D13*L18</f>
        <v>1620000</v>
      </c>
      <c r="X19" s="44">
        <f>D13*M18</f>
        <v>1800000</v>
      </c>
      <c r="Y19" s="19">
        <f>E13*C18</f>
        <v>160000</v>
      </c>
      <c r="Z19" s="19">
        <f>E13*D18</f>
        <v>320000</v>
      </c>
      <c r="AA19" s="19">
        <f>E13*E18</f>
        <v>400000</v>
      </c>
      <c r="AB19" s="19">
        <f>E13*F18</f>
        <v>480000</v>
      </c>
      <c r="AC19" s="19">
        <f>E13*G18</f>
        <v>640000</v>
      </c>
      <c r="AD19" s="19">
        <f>E13*H18</f>
        <v>800000</v>
      </c>
      <c r="AE19" s="19">
        <f>E13*I18</f>
        <v>960000</v>
      </c>
      <c r="AF19" s="19">
        <f>E13*J18</f>
        <v>1120000</v>
      </c>
      <c r="AG19" s="19">
        <f>E13*K18</f>
        <v>1280000</v>
      </c>
      <c r="AH19" s="19">
        <f>E13*L18</f>
        <v>1440000</v>
      </c>
      <c r="AI19" s="19">
        <f>E13*M18</f>
        <v>1600000</v>
      </c>
    </row>
    <row r="20" spans="2:35" x14ac:dyDescent="0.25">
      <c r="B20" t="s">
        <v>2</v>
      </c>
      <c r="C20" s="19">
        <f>C15*C18</f>
        <v>55000</v>
      </c>
      <c r="D20" s="19">
        <f>C15*D18</f>
        <v>110000</v>
      </c>
      <c r="E20" s="19">
        <f>C15*E18</f>
        <v>137500</v>
      </c>
      <c r="F20" s="19">
        <f>C15*F18</f>
        <v>165000</v>
      </c>
      <c r="G20" s="19">
        <f>C15*G18</f>
        <v>220000</v>
      </c>
      <c r="H20" s="19">
        <f>C15*H18</f>
        <v>275000</v>
      </c>
      <c r="I20" s="19">
        <f>C15*I18</f>
        <v>330000</v>
      </c>
      <c r="J20" s="19">
        <f>C15*J18</f>
        <v>385000</v>
      </c>
      <c r="K20" s="19">
        <f>C15*K18</f>
        <v>440000</v>
      </c>
      <c r="L20" s="19">
        <f>C15*L18</f>
        <v>495000</v>
      </c>
      <c r="M20" s="37">
        <f>C15*M18</f>
        <v>550000</v>
      </c>
      <c r="N20" s="43">
        <f>D15*C18</f>
        <v>90000</v>
      </c>
      <c r="O20" s="37">
        <f>D15*D18</f>
        <v>180000</v>
      </c>
      <c r="P20" s="37">
        <f>D15*E18</f>
        <v>225000</v>
      </c>
      <c r="Q20" s="37">
        <f>D15*F18</f>
        <v>270000</v>
      </c>
      <c r="R20" s="37">
        <f>D15*G18</f>
        <v>360000</v>
      </c>
      <c r="S20" s="37">
        <f>D15*H18</f>
        <v>450000</v>
      </c>
      <c r="T20" s="37">
        <f>D15*I18</f>
        <v>540000</v>
      </c>
      <c r="U20" s="37">
        <f>D15*J18</f>
        <v>630000</v>
      </c>
      <c r="V20" s="37">
        <f>D15*K18</f>
        <v>720000</v>
      </c>
      <c r="W20" s="37">
        <f>D15*L18</f>
        <v>810000</v>
      </c>
      <c r="X20" s="44">
        <f>D15*M18</f>
        <v>900000</v>
      </c>
      <c r="Y20" s="19">
        <f>E15*C18</f>
        <v>124000</v>
      </c>
      <c r="Z20" s="19">
        <f>E15*D18</f>
        <v>248000</v>
      </c>
      <c r="AA20" s="19">
        <f>E15*E18</f>
        <v>310000</v>
      </c>
      <c r="AB20" s="19">
        <f>E15*F18</f>
        <v>372000</v>
      </c>
      <c r="AC20" s="19">
        <f>E15*G18</f>
        <v>496000</v>
      </c>
      <c r="AD20" s="19">
        <f>E15*H18</f>
        <v>620000</v>
      </c>
      <c r="AE20" s="19">
        <f>E15*I18</f>
        <v>744000</v>
      </c>
      <c r="AF20" s="19">
        <f>E15*J18</f>
        <v>868000</v>
      </c>
      <c r="AG20" s="19">
        <f>E15*K18</f>
        <v>992000</v>
      </c>
      <c r="AH20" s="19">
        <f>E15*L18</f>
        <v>1116000</v>
      </c>
      <c r="AI20" s="19">
        <f>E15*M18</f>
        <v>1240000</v>
      </c>
    </row>
    <row r="21" spans="2:35" x14ac:dyDescent="0.25">
      <c r="B21" t="s">
        <v>46</v>
      </c>
      <c r="C21" s="19">
        <f>C19-C20</f>
        <v>45000</v>
      </c>
      <c r="D21" s="19">
        <f t="shared" ref="C21:M21" si="0">D19-D20</f>
        <v>90000</v>
      </c>
      <c r="E21" s="19">
        <f t="shared" si="0"/>
        <v>112500</v>
      </c>
      <c r="F21" s="19">
        <f t="shared" si="0"/>
        <v>135000</v>
      </c>
      <c r="G21" s="19">
        <f t="shared" si="0"/>
        <v>180000</v>
      </c>
      <c r="H21" s="19">
        <f t="shared" si="0"/>
        <v>225000</v>
      </c>
      <c r="I21" s="19">
        <f t="shared" si="0"/>
        <v>270000</v>
      </c>
      <c r="J21" s="19">
        <f t="shared" si="0"/>
        <v>315000</v>
      </c>
      <c r="K21" s="19">
        <f t="shared" si="0"/>
        <v>360000</v>
      </c>
      <c r="L21" s="19">
        <f t="shared" si="0"/>
        <v>405000</v>
      </c>
      <c r="M21" s="37">
        <f t="shared" si="0"/>
        <v>450000</v>
      </c>
      <c r="N21" s="43">
        <f>N19-N20</f>
        <v>90000</v>
      </c>
      <c r="O21" s="37">
        <f>O19-O20</f>
        <v>180000</v>
      </c>
      <c r="P21" s="37">
        <f>P19-P20</f>
        <v>225000</v>
      </c>
      <c r="Q21" s="37">
        <f>Q19-Q20</f>
        <v>270000</v>
      </c>
      <c r="R21" s="37">
        <f>R19-R20</f>
        <v>360000</v>
      </c>
      <c r="S21" s="37">
        <f>S19-S20</f>
        <v>450000</v>
      </c>
      <c r="T21" s="37">
        <f>T19-T20</f>
        <v>540000</v>
      </c>
      <c r="U21" s="37">
        <f>U19-U20</f>
        <v>630000</v>
      </c>
      <c r="V21" s="37">
        <f>V19-V20</f>
        <v>720000</v>
      </c>
      <c r="W21" s="37">
        <f>W19-W20</f>
        <v>810000</v>
      </c>
      <c r="X21" s="44">
        <f>X19-X20</f>
        <v>900000</v>
      </c>
      <c r="Y21" s="19">
        <f>Y19-Y20</f>
        <v>36000</v>
      </c>
      <c r="Z21" s="19">
        <f>Z19-Z20</f>
        <v>72000</v>
      </c>
      <c r="AA21" s="19">
        <f>AA19-AA20</f>
        <v>90000</v>
      </c>
      <c r="AB21" s="19">
        <f>AB19-AB20</f>
        <v>108000</v>
      </c>
      <c r="AC21" s="19">
        <f>AC19-AC20</f>
        <v>144000</v>
      </c>
      <c r="AD21" s="19">
        <f>AD19-AD20</f>
        <v>180000</v>
      </c>
      <c r="AE21" s="19">
        <f>AE19-AE20</f>
        <v>216000</v>
      </c>
      <c r="AF21" s="19">
        <f>AF19-AF20</f>
        <v>252000</v>
      </c>
      <c r="AG21" s="19">
        <f>AG19-AG20</f>
        <v>288000</v>
      </c>
      <c r="AH21" s="19">
        <f>AH19-AH20</f>
        <v>324000</v>
      </c>
      <c r="AI21" s="19">
        <f>AI19-AI20</f>
        <v>360000</v>
      </c>
    </row>
    <row r="22" spans="2:35" x14ac:dyDescent="0.25">
      <c r="B22" t="s">
        <v>4</v>
      </c>
      <c r="C22" s="16">
        <f>C14</f>
        <v>85000</v>
      </c>
      <c r="D22" s="16">
        <f>C14</f>
        <v>85000</v>
      </c>
      <c r="E22" s="16">
        <f>C14</f>
        <v>85000</v>
      </c>
      <c r="F22" s="16">
        <f>C14</f>
        <v>85000</v>
      </c>
      <c r="G22" s="16">
        <f>C14</f>
        <v>85000</v>
      </c>
      <c r="H22" s="16">
        <f>C14</f>
        <v>85000</v>
      </c>
      <c r="I22" s="16">
        <f>C14</f>
        <v>85000</v>
      </c>
      <c r="J22" s="16">
        <f>C14</f>
        <v>85000</v>
      </c>
      <c r="K22" s="16">
        <f>C14</f>
        <v>85000</v>
      </c>
      <c r="L22" s="16">
        <f>C14</f>
        <v>85000</v>
      </c>
      <c r="M22" s="39">
        <f>C14</f>
        <v>85000</v>
      </c>
      <c r="N22" s="43">
        <f>C14</f>
        <v>85000</v>
      </c>
      <c r="O22" s="37">
        <f>C14</f>
        <v>85000</v>
      </c>
      <c r="P22" s="37">
        <f>C14</f>
        <v>85000</v>
      </c>
      <c r="Q22" s="37">
        <f>E14</f>
        <v>85000</v>
      </c>
      <c r="R22" s="37">
        <f>C14</f>
        <v>85000</v>
      </c>
      <c r="S22" s="37">
        <f>C14</f>
        <v>85000</v>
      </c>
      <c r="T22" s="37">
        <f>C14</f>
        <v>85000</v>
      </c>
      <c r="U22" s="37">
        <f>C14</f>
        <v>85000</v>
      </c>
      <c r="V22" s="37">
        <f>C14</f>
        <v>85000</v>
      </c>
      <c r="W22" s="37">
        <f>C14</f>
        <v>85000</v>
      </c>
      <c r="X22" s="44">
        <f>C14</f>
        <v>85000</v>
      </c>
      <c r="Y22" s="19">
        <f>C14</f>
        <v>85000</v>
      </c>
      <c r="Z22" s="19">
        <f>C14</f>
        <v>85000</v>
      </c>
      <c r="AA22" s="19">
        <f>C14</f>
        <v>85000</v>
      </c>
      <c r="AB22" s="19">
        <f>C14</f>
        <v>85000</v>
      </c>
      <c r="AC22" s="19">
        <f>C14</f>
        <v>85000</v>
      </c>
      <c r="AD22" s="19">
        <f>C14</f>
        <v>85000</v>
      </c>
      <c r="AE22" s="19">
        <f>C14</f>
        <v>85000</v>
      </c>
      <c r="AF22" s="19">
        <f>C14</f>
        <v>85000</v>
      </c>
      <c r="AG22" s="19">
        <f>C14</f>
        <v>85000</v>
      </c>
      <c r="AH22" s="19">
        <f>C14</f>
        <v>85000</v>
      </c>
      <c r="AI22" s="19">
        <f>C14</f>
        <v>85000</v>
      </c>
    </row>
    <row r="23" spans="2:35" ht="16.5" thickBot="1" x14ac:dyDescent="0.3">
      <c r="B23" t="s">
        <v>5</v>
      </c>
      <c r="C23" s="19">
        <f>C22-C21</f>
        <v>40000</v>
      </c>
      <c r="D23" s="19">
        <f t="shared" ref="C23:M23" si="1">D22-D21</f>
        <v>-5000</v>
      </c>
      <c r="E23" s="19">
        <f t="shared" si="1"/>
        <v>-27500</v>
      </c>
      <c r="F23" s="19">
        <f t="shared" si="1"/>
        <v>-50000</v>
      </c>
      <c r="G23" s="19">
        <f t="shared" si="1"/>
        <v>-95000</v>
      </c>
      <c r="H23" s="19">
        <f t="shared" si="1"/>
        <v>-140000</v>
      </c>
      <c r="I23" s="19">
        <f t="shared" si="1"/>
        <v>-185000</v>
      </c>
      <c r="J23" s="19">
        <f t="shared" si="1"/>
        <v>-230000</v>
      </c>
      <c r="K23" s="19">
        <f t="shared" si="1"/>
        <v>-275000</v>
      </c>
      <c r="L23" s="19">
        <f t="shared" si="1"/>
        <v>-320000</v>
      </c>
      <c r="M23" s="37">
        <f t="shared" si="1"/>
        <v>-365000</v>
      </c>
      <c r="N23" s="45">
        <f>N22-N21</f>
        <v>-5000</v>
      </c>
      <c r="O23" s="46">
        <f>O22-O21</f>
        <v>-95000</v>
      </c>
      <c r="P23" s="46">
        <f>P22-P21</f>
        <v>-140000</v>
      </c>
      <c r="Q23" s="46">
        <f>Q22-Q21</f>
        <v>-185000</v>
      </c>
      <c r="R23" s="46">
        <f>R22-R21</f>
        <v>-275000</v>
      </c>
      <c r="S23" s="46">
        <f>S22-S21</f>
        <v>-365000</v>
      </c>
      <c r="T23" s="46">
        <f>T22-T21</f>
        <v>-455000</v>
      </c>
      <c r="U23" s="46">
        <f>U22-U21</f>
        <v>-545000</v>
      </c>
      <c r="V23" s="46">
        <f>V22-V21</f>
        <v>-635000</v>
      </c>
      <c r="W23" s="46">
        <f>W22-W21</f>
        <v>-725000</v>
      </c>
      <c r="X23" s="47">
        <f>X22-X21</f>
        <v>-815000</v>
      </c>
      <c r="Y23" s="19">
        <f>Y22-Y21</f>
        <v>49000</v>
      </c>
      <c r="Z23" s="19">
        <f>Z22-Z21</f>
        <v>13000</v>
      </c>
      <c r="AA23" s="19">
        <f>AA22-AA21</f>
        <v>-5000</v>
      </c>
      <c r="AB23" s="19">
        <f>AB22-AB21</f>
        <v>-23000</v>
      </c>
      <c r="AC23" s="19">
        <f>AC22-AC21</f>
        <v>-59000</v>
      </c>
      <c r="AD23" s="19">
        <f>AD22-AD21</f>
        <v>-95000</v>
      </c>
      <c r="AE23" s="19">
        <f>AE22-AE21</f>
        <v>-131000</v>
      </c>
      <c r="AF23" s="19">
        <f>AF22-AF21</f>
        <v>-167000</v>
      </c>
      <c r="AG23" s="19">
        <f>AG22-AG21</f>
        <v>-203000</v>
      </c>
      <c r="AH23" s="19">
        <f>AH22-AH21</f>
        <v>-239000</v>
      </c>
      <c r="AI23" s="19">
        <f>AI22-AI21</f>
        <v>-275000</v>
      </c>
    </row>
    <row r="25" spans="2:35" ht="16.5" thickBot="1" x14ac:dyDescent="0.3">
      <c r="B25" s="49" t="s">
        <v>59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</row>
    <row r="26" spans="2:35" x14ac:dyDescent="0.25">
      <c r="B26" s="50" t="s">
        <v>44</v>
      </c>
      <c r="C26" s="50">
        <v>20000</v>
      </c>
      <c r="D26" s="50">
        <v>40000</v>
      </c>
      <c r="E26" s="50">
        <v>50000</v>
      </c>
      <c r="F26" s="50">
        <v>60000</v>
      </c>
      <c r="G26" s="50">
        <v>80000</v>
      </c>
      <c r="H26" s="50">
        <v>100000</v>
      </c>
      <c r="I26" s="50">
        <v>120000</v>
      </c>
      <c r="J26" s="50">
        <v>140000</v>
      </c>
      <c r="K26" s="50">
        <v>160000</v>
      </c>
      <c r="L26" s="50">
        <v>180000</v>
      </c>
      <c r="M26" s="50">
        <v>200000</v>
      </c>
      <c r="N26" s="40"/>
      <c r="O26" s="41"/>
      <c r="P26" s="41"/>
      <c r="Q26" s="41"/>
      <c r="R26" s="41"/>
      <c r="S26" s="41"/>
      <c r="T26" s="41"/>
      <c r="U26" s="41"/>
      <c r="V26" s="41"/>
      <c r="W26" s="41"/>
      <c r="X26" s="42"/>
    </row>
    <row r="27" spans="2:35" x14ac:dyDescent="0.25">
      <c r="B27" t="s">
        <v>45</v>
      </c>
      <c r="C27" s="19">
        <f>H13*C26</f>
        <v>76000</v>
      </c>
      <c r="D27" s="19">
        <f>H13*D26</f>
        <v>152000</v>
      </c>
      <c r="E27" s="19">
        <f>H13*E26</f>
        <v>190000</v>
      </c>
      <c r="F27" s="19">
        <f>H13*F26</f>
        <v>228000</v>
      </c>
      <c r="G27" s="19">
        <f>H13*G26</f>
        <v>304000</v>
      </c>
      <c r="H27" s="19">
        <f>H13*H26</f>
        <v>380000</v>
      </c>
      <c r="I27" s="19">
        <f>H13*I26</f>
        <v>456000</v>
      </c>
      <c r="J27" s="19">
        <f>H13*J26</f>
        <v>532000</v>
      </c>
      <c r="K27" s="19">
        <f>H13*K26</f>
        <v>608000</v>
      </c>
      <c r="L27" s="19">
        <f>H13*L26</f>
        <v>684000</v>
      </c>
      <c r="M27" s="19">
        <f>H13*M26</f>
        <v>760000</v>
      </c>
      <c r="N27" s="43">
        <f>I13*C26</f>
        <v>106000</v>
      </c>
      <c r="O27" s="37">
        <f>I13*D26</f>
        <v>212000</v>
      </c>
      <c r="P27" s="37">
        <f>I13*E26</f>
        <v>265000</v>
      </c>
      <c r="Q27" s="37">
        <f>I13*F26</f>
        <v>318000</v>
      </c>
      <c r="R27" s="37">
        <f>I13*G26</f>
        <v>424000</v>
      </c>
      <c r="S27" s="37">
        <f>I13*H26</f>
        <v>530000</v>
      </c>
      <c r="T27" s="37">
        <f>I13*H26</f>
        <v>530000</v>
      </c>
      <c r="U27" s="37">
        <f>I13*J26</f>
        <v>742000</v>
      </c>
      <c r="V27" s="37">
        <f>I13*K26</f>
        <v>848000</v>
      </c>
      <c r="W27" s="37">
        <f>I13*L26</f>
        <v>954000</v>
      </c>
      <c r="X27" s="44">
        <f>I13*M26</f>
        <v>1060000</v>
      </c>
      <c r="Y27" s="19">
        <f>J13*C26</f>
        <v>150000</v>
      </c>
      <c r="Z27" s="19">
        <f>J13*D26</f>
        <v>300000</v>
      </c>
      <c r="AA27" s="19">
        <f>J13*E26</f>
        <v>375000</v>
      </c>
      <c r="AB27" s="19">
        <f>J13*F26</f>
        <v>450000</v>
      </c>
      <c r="AC27" s="19">
        <f>J13*G26</f>
        <v>600000</v>
      </c>
      <c r="AD27" s="19">
        <f>J13*H26</f>
        <v>750000</v>
      </c>
      <c r="AE27" s="19">
        <f>J13*I26</f>
        <v>900000</v>
      </c>
      <c r="AF27" s="19">
        <f>J13*J26</f>
        <v>1050000</v>
      </c>
      <c r="AG27" s="19">
        <f>J13*K26</f>
        <v>1200000</v>
      </c>
      <c r="AH27" s="19">
        <f>J13*L26</f>
        <v>1350000</v>
      </c>
      <c r="AI27" s="19">
        <f>J13*M26</f>
        <v>1500000</v>
      </c>
    </row>
    <row r="28" spans="2:35" x14ac:dyDescent="0.25">
      <c r="B28" t="s">
        <v>2</v>
      </c>
      <c r="C28" s="19">
        <f>H15*C26</f>
        <v>56000</v>
      </c>
      <c r="D28" s="19">
        <f>H15*D26</f>
        <v>112000</v>
      </c>
      <c r="E28" s="19">
        <f>H15*E26</f>
        <v>140000</v>
      </c>
      <c r="F28" s="19">
        <f>H15*F26</f>
        <v>168000</v>
      </c>
      <c r="G28" s="19">
        <f>H15*G26</f>
        <v>224000</v>
      </c>
      <c r="H28" s="19">
        <f>H15*H26</f>
        <v>280000</v>
      </c>
      <c r="I28" s="19">
        <f>H15*I26</f>
        <v>336000</v>
      </c>
      <c r="J28" s="19">
        <f>H15*J26</f>
        <v>392000</v>
      </c>
      <c r="K28" s="19">
        <f>H15*K26</f>
        <v>448000</v>
      </c>
      <c r="L28" s="19">
        <f>H15*L26</f>
        <v>503999.99999999994</v>
      </c>
      <c r="M28" s="19">
        <f>H15*M26</f>
        <v>560000</v>
      </c>
      <c r="N28" s="43">
        <f>I15*C26</f>
        <v>96000</v>
      </c>
      <c r="O28" s="37">
        <f>I15*D26</f>
        <v>192000</v>
      </c>
      <c r="P28" s="37">
        <f>I15*E26</f>
        <v>240000</v>
      </c>
      <c r="Q28" s="37">
        <f>I15*F26</f>
        <v>288000</v>
      </c>
      <c r="R28" s="37">
        <f>I15*G26</f>
        <v>384000</v>
      </c>
      <c r="S28" s="37">
        <f>I15*H26</f>
        <v>480000</v>
      </c>
      <c r="T28" s="37">
        <f>I15*I26</f>
        <v>576000</v>
      </c>
      <c r="U28" s="37">
        <f>I15*J26</f>
        <v>672000</v>
      </c>
      <c r="V28" s="37">
        <f>I15*K26</f>
        <v>768000</v>
      </c>
      <c r="W28" s="37">
        <f>I15*L26</f>
        <v>864000</v>
      </c>
      <c r="X28" s="44">
        <f>I15*M26</f>
        <v>960000</v>
      </c>
      <c r="Y28" s="19">
        <f>J15*C26</f>
        <v>127000</v>
      </c>
      <c r="Z28" s="19">
        <f>J15*D26</f>
        <v>254000</v>
      </c>
      <c r="AA28" s="19">
        <f>J15*E26</f>
        <v>317500</v>
      </c>
      <c r="AB28" s="19">
        <f>J15*F26</f>
        <v>381000</v>
      </c>
      <c r="AC28" s="19">
        <f>J15*G26</f>
        <v>508000</v>
      </c>
      <c r="AD28" s="19">
        <f>J15*H26</f>
        <v>635000</v>
      </c>
      <c r="AE28" s="19">
        <f>J15*I26</f>
        <v>762000</v>
      </c>
      <c r="AF28" s="19">
        <f>J15*J26</f>
        <v>889000</v>
      </c>
      <c r="AG28" s="19">
        <f>J15*K26</f>
        <v>1016000</v>
      </c>
      <c r="AH28" s="19">
        <f>J15*L26</f>
        <v>1143000</v>
      </c>
      <c r="AI28" s="19">
        <f>J15*M26</f>
        <v>1270000</v>
      </c>
    </row>
    <row r="29" spans="2:35" x14ac:dyDescent="0.25">
      <c r="B29" t="s">
        <v>46</v>
      </c>
      <c r="C29" s="19">
        <f t="shared" ref="C29:M29" si="2">C27-C28</f>
        <v>20000</v>
      </c>
      <c r="D29" s="19">
        <f t="shared" si="2"/>
        <v>40000</v>
      </c>
      <c r="E29" s="19">
        <f t="shared" si="2"/>
        <v>50000</v>
      </c>
      <c r="F29" s="19">
        <f t="shared" si="2"/>
        <v>60000</v>
      </c>
      <c r="G29" s="19">
        <f t="shared" si="2"/>
        <v>80000</v>
      </c>
      <c r="H29" s="19">
        <f t="shared" si="2"/>
        <v>100000</v>
      </c>
      <c r="I29" s="19">
        <f t="shared" si="2"/>
        <v>120000</v>
      </c>
      <c r="J29" s="19">
        <f t="shared" si="2"/>
        <v>140000</v>
      </c>
      <c r="K29" s="19">
        <f t="shared" si="2"/>
        <v>160000</v>
      </c>
      <c r="L29" s="19">
        <f t="shared" si="2"/>
        <v>180000.00000000006</v>
      </c>
      <c r="M29" s="19">
        <f t="shared" si="2"/>
        <v>200000</v>
      </c>
      <c r="N29" s="43">
        <f>N27-N28</f>
        <v>10000</v>
      </c>
      <c r="O29" s="37">
        <f>O27-O28</f>
        <v>20000</v>
      </c>
      <c r="P29" s="37">
        <f>P27-P28</f>
        <v>25000</v>
      </c>
      <c r="Q29" s="37">
        <f>Q27-Q28</f>
        <v>30000</v>
      </c>
      <c r="R29" s="37">
        <f>R27-R28</f>
        <v>40000</v>
      </c>
      <c r="S29" s="37">
        <f>S27-S28</f>
        <v>50000</v>
      </c>
      <c r="T29" s="37">
        <f>T27-T28</f>
        <v>-46000</v>
      </c>
      <c r="U29" s="37">
        <f>U27-U28</f>
        <v>70000</v>
      </c>
      <c r="V29" s="37">
        <f>V27-V28</f>
        <v>80000</v>
      </c>
      <c r="W29" s="37">
        <f>W27-W28</f>
        <v>90000</v>
      </c>
      <c r="X29" s="44">
        <f>X27-X28</f>
        <v>100000</v>
      </c>
      <c r="Y29" s="19">
        <f>Y27-Y28</f>
        <v>23000</v>
      </c>
      <c r="Z29" s="19">
        <f>Z27-Z28</f>
        <v>46000</v>
      </c>
      <c r="AA29" s="19">
        <f>AA27-AA28</f>
        <v>57500</v>
      </c>
      <c r="AB29" s="19">
        <f>AB27-AB28</f>
        <v>69000</v>
      </c>
      <c r="AC29" s="19">
        <f>AC27-AC28</f>
        <v>92000</v>
      </c>
      <c r="AD29" s="19">
        <f>AD27-AD28</f>
        <v>115000</v>
      </c>
      <c r="AE29" s="19">
        <f>AE27-AE28</f>
        <v>138000</v>
      </c>
      <c r="AF29" s="19">
        <f>AF27-AF28</f>
        <v>161000</v>
      </c>
      <c r="AG29" s="19">
        <f>AG27-AG28</f>
        <v>184000</v>
      </c>
      <c r="AH29" s="19">
        <f>AH27-AH28</f>
        <v>207000</v>
      </c>
      <c r="AI29" s="19">
        <f>AI27-AI28</f>
        <v>230000</v>
      </c>
    </row>
    <row r="30" spans="2:35" x14ac:dyDescent="0.25">
      <c r="B30" t="s">
        <v>4</v>
      </c>
      <c r="C30" s="16">
        <v>105000</v>
      </c>
      <c r="D30" s="16">
        <v>105000</v>
      </c>
      <c r="E30" s="16">
        <v>105000</v>
      </c>
      <c r="F30" s="16">
        <v>105000</v>
      </c>
      <c r="G30" s="16">
        <v>105000</v>
      </c>
      <c r="H30" s="16">
        <v>105000</v>
      </c>
      <c r="I30" s="16">
        <v>105000</v>
      </c>
      <c r="J30" s="16">
        <v>105000</v>
      </c>
      <c r="K30" s="16">
        <v>105000</v>
      </c>
      <c r="L30" s="16">
        <v>105000</v>
      </c>
      <c r="M30" s="16">
        <v>105000</v>
      </c>
      <c r="N30" s="43">
        <f>I14</f>
        <v>105000</v>
      </c>
      <c r="O30" s="37">
        <f>I14</f>
        <v>105000</v>
      </c>
      <c r="P30" s="37">
        <f>J14</f>
        <v>105000</v>
      </c>
      <c r="Q30" s="37">
        <f>I14</f>
        <v>105000</v>
      </c>
      <c r="R30" s="37">
        <f>I14</f>
        <v>105000</v>
      </c>
      <c r="S30" s="37">
        <f>I14</f>
        <v>105000</v>
      </c>
      <c r="T30" s="37">
        <f>I14</f>
        <v>105000</v>
      </c>
      <c r="U30" s="37">
        <f>I14</f>
        <v>105000</v>
      </c>
      <c r="V30" s="37">
        <f>I14</f>
        <v>105000</v>
      </c>
      <c r="W30" s="37">
        <f>I14</f>
        <v>105000</v>
      </c>
      <c r="X30" s="44">
        <f>I14</f>
        <v>105000</v>
      </c>
      <c r="Y30" s="19">
        <f>J14</f>
        <v>105000</v>
      </c>
      <c r="Z30" s="19">
        <f>J14</f>
        <v>105000</v>
      </c>
      <c r="AA30" s="19">
        <f>J14</f>
        <v>105000</v>
      </c>
      <c r="AB30" s="19">
        <f>J14</f>
        <v>105000</v>
      </c>
      <c r="AC30" s="19">
        <f>J14</f>
        <v>105000</v>
      </c>
      <c r="AD30" s="19">
        <f>J14</f>
        <v>105000</v>
      </c>
      <c r="AE30" s="19">
        <f>J14</f>
        <v>105000</v>
      </c>
      <c r="AF30" s="19">
        <f>J14</f>
        <v>105000</v>
      </c>
      <c r="AG30" s="19">
        <f>J14</f>
        <v>105000</v>
      </c>
      <c r="AH30" s="19">
        <f>J14</f>
        <v>105000</v>
      </c>
      <c r="AI30" s="19">
        <f>J14</f>
        <v>105000</v>
      </c>
    </row>
    <row r="31" spans="2:35" ht="16.5" thickBot="1" x14ac:dyDescent="0.3">
      <c r="B31" t="s">
        <v>5</v>
      </c>
      <c r="C31" s="19">
        <f t="shared" ref="C31:M31" si="3">C30-C29</f>
        <v>85000</v>
      </c>
      <c r="D31" s="19">
        <f t="shared" si="3"/>
        <v>65000</v>
      </c>
      <c r="E31" s="19">
        <f t="shared" si="3"/>
        <v>55000</v>
      </c>
      <c r="F31" s="19">
        <f t="shared" si="3"/>
        <v>45000</v>
      </c>
      <c r="G31" s="19">
        <f t="shared" si="3"/>
        <v>25000</v>
      </c>
      <c r="H31" s="19">
        <f t="shared" si="3"/>
        <v>5000</v>
      </c>
      <c r="I31" s="19">
        <f t="shared" si="3"/>
        <v>-15000</v>
      </c>
      <c r="J31" s="19">
        <f t="shared" si="3"/>
        <v>-35000</v>
      </c>
      <c r="K31" s="19">
        <f t="shared" si="3"/>
        <v>-55000</v>
      </c>
      <c r="L31" s="19">
        <f t="shared" si="3"/>
        <v>-75000.000000000058</v>
      </c>
      <c r="M31" s="19">
        <f t="shared" si="3"/>
        <v>-95000</v>
      </c>
      <c r="N31" s="45">
        <f>N30-N29</f>
        <v>95000</v>
      </c>
      <c r="O31" s="46">
        <f>O30-O29</f>
        <v>85000</v>
      </c>
      <c r="P31" s="46">
        <f>P30-P29</f>
        <v>80000</v>
      </c>
      <c r="Q31" s="46">
        <f>Q30-Q29</f>
        <v>75000</v>
      </c>
      <c r="R31" s="46">
        <f>R30-R29</f>
        <v>65000</v>
      </c>
      <c r="S31" s="46">
        <f>S30-S29</f>
        <v>55000</v>
      </c>
      <c r="T31" s="46">
        <f>T30-T29</f>
        <v>151000</v>
      </c>
      <c r="U31" s="46">
        <f>U30-U29</f>
        <v>35000</v>
      </c>
      <c r="V31" s="46">
        <f>V30-V29</f>
        <v>25000</v>
      </c>
      <c r="W31" s="46">
        <f>W30-W29</f>
        <v>15000</v>
      </c>
      <c r="X31" s="47">
        <f>X30-X29</f>
        <v>5000</v>
      </c>
      <c r="Y31" s="19">
        <f>Y30-Y29</f>
        <v>82000</v>
      </c>
      <c r="Z31" s="19">
        <f>Z30-Z29</f>
        <v>59000</v>
      </c>
      <c r="AA31" s="19">
        <f>AA30-AA29</f>
        <v>47500</v>
      </c>
      <c r="AB31" s="19">
        <f>AB30-AB29</f>
        <v>36000</v>
      </c>
      <c r="AC31" s="19">
        <f>AC30-AC29</f>
        <v>13000</v>
      </c>
      <c r="AD31" s="19">
        <f>AD30-AD29</f>
        <v>-10000</v>
      </c>
      <c r="AE31" s="19">
        <f>AE30-AE29</f>
        <v>-33000</v>
      </c>
      <c r="AF31" s="19">
        <f>AF30-AF29</f>
        <v>-56000</v>
      </c>
      <c r="AG31" s="19">
        <f>AG30-AG29</f>
        <v>-79000</v>
      </c>
      <c r="AH31" s="19">
        <f>AH30-AH29</f>
        <v>-102000</v>
      </c>
      <c r="AI31" s="19">
        <f>AI30-AI29</f>
        <v>-125000</v>
      </c>
    </row>
    <row r="33" spans="2:13" x14ac:dyDescent="0.25">
      <c r="B33" s="15" t="s">
        <v>44</v>
      </c>
      <c r="C33" s="15">
        <v>20000</v>
      </c>
      <c r="D33" s="15">
        <v>40000</v>
      </c>
      <c r="E33" s="15">
        <v>50000</v>
      </c>
      <c r="F33" s="15">
        <v>60000</v>
      </c>
      <c r="G33" s="15">
        <v>80000</v>
      </c>
      <c r="H33" s="15">
        <v>100000</v>
      </c>
      <c r="I33" s="15">
        <v>120000</v>
      </c>
      <c r="J33" s="15">
        <v>140000</v>
      </c>
      <c r="K33" s="15">
        <v>160000</v>
      </c>
      <c r="L33" s="15">
        <v>180000</v>
      </c>
      <c r="M33" s="15">
        <v>200000</v>
      </c>
    </row>
    <row r="34" spans="2:13" x14ac:dyDescent="0.25">
      <c r="B34" t="s">
        <v>45</v>
      </c>
      <c r="C34" s="19">
        <f>N13*C33</f>
        <v>76000</v>
      </c>
      <c r="D34" s="19">
        <f>N13*D33</f>
        <v>152000</v>
      </c>
      <c r="E34" s="19">
        <f>N13*E33</f>
        <v>190000</v>
      </c>
      <c r="F34" s="19">
        <f>N13*F33</f>
        <v>228000</v>
      </c>
      <c r="G34" s="19">
        <f>N13*G33</f>
        <v>304000</v>
      </c>
      <c r="H34" s="19">
        <f>N13*H33</f>
        <v>380000</v>
      </c>
      <c r="I34" s="19">
        <f>N13*I33</f>
        <v>456000</v>
      </c>
      <c r="J34" s="19">
        <f>N13*J33</f>
        <v>532000</v>
      </c>
      <c r="K34" s="19">
        <f>N13*K33</f>
        <v>608000</v>
      </c>
      <c r="L34" s="19">
        <f>N13*L33</f>
        <v>684000</v>
      </c>
      <c r="M34" s="19">
        <f>N13*M33</f>
        <v>760000</v>
      </c>
    </row>
    <row r="35" spans="2:13" x14ac:dyDescent="0.25">
      <c r="B35" t="s">
        <v>2</v>
      </c>
      <c r="C35" s="19">
        <f>N15*C33</f>
        <v>53000</v>
      </c>
      <c r="D35" s="19">
        <f>N15*D33</f>
        <v>106000</v>
      </c>
      <c r="E35" s="19">
        <f>N15*E33</f>
        <v>132500</v>
      </c>
      <c r="F35" s="19">
        <f>N15*F33</f>
        <v>159000</v>
      </c>
      <c r="G35" s="19">
        <f>N15*G33</f>
        <v>212000</v>
      </c>
      <c r="H35" s="19">
        <f>N15*H33</f>
        <v>265000</v>
      </c>
      <c r="I35" s="19">
        <f>N15*I33</f>
        <v>318000</v>
      </c>
      <c r="J35" s="19">
        <f>N15*J33</f>
        <v>371000</v>
      </c>
      <c r="K35" s="19">
        <f>N15*K33</f>
        <v>424000</v>
      </c>
      <c r="L35" s="19">
        <f>N15*L33</f>
        <v>477000</v>
      </c>
      <c r="M35" s="19">
        <f>N15*M33</f>
        <v>530000</v>
      </c>
    </row>
    <row r="36" spans="2:13" x14ac:dyDescent="0.25">
      <c r="B36" t="s">
        <v>46</v>
      </c>
      <c r="C36" s="19">
        <f t="shared" ref="C36:M36" si="4">C34-C35</f>
        <v>23000</v>
      </c>
      <c r="D36" s="19">
        <f t="shared" si="4"/>
        <v>46000</v>
      </c>
      <c r="E36" s="19">
        <f t="shared" si="4"/>
        <v>57500</v>
      </c>
      <c r="F36" s="19">
        <f t="shared" si="4"/>
        <v>69000</v>
      </c>
      <c r="G36" s="19">
        <f t="shared" si="4"/>
        <v>92000</v>
      </c>
      <c r="H36" s="19">
        <f t="shared" si="4"/>
        <v>115000</v>
      </c>
      <c r="I36" s="19">
        <f t="shared" si="4"/>
        <v>138000</v>
      </c>
      <c r="J36" s="19">
        <f t="shared" si="4"/>
        <v>161000</v>
      </c>
      <c r="K36" s="19">
        <f t="shared" si="4"/>
        <v>184000</v>
      </c>
      <c r="L36" s="19">
        <f t="shared" si="4"/>
        <v>207000</v>
      </c>
      <c r="M36" s="19">
        <f t="shared" si="4"/>
        <v>230000</v>
      </c>
    </row>
    <row r="37" spans="2:13" x14ac:dyDescent="0.25">
      <c r="B37" t="s">
        <v>4</v>
      </c>
      <c r="C37" s="16">
        <v>125000</v>
      </c>
      <c r="D37" s="16">
        <v>125000</v>
      </c>
      <c r="E37" s="16">
        <v>125000</v>
      </c>
      <c r="F37" s="16">
        <v>125000</v>
      </c>
      <c r="G37" s="16">
        <v>125000</v>
      </c>
      <c r="H37" s="16">
        <v>125000</v>
      </c>
      <c r="I37" s="16">
        <v>125000</v>
      </c>
      <c r="J37" s="16">
        <v>125000</v>
      </c>
      <c r="K37" s="16">
        <v>125000</v>
      </c>
      <c r="L37" s="16">
        <v>125000</v>
      </c>
      <c r="M37" s="16">
        <v>125000</v>
      </c>
    </row>
    <row r="38" spans="2:13" x14ac:dyDescent="0.25">
      <c r="B38" t="s">
        <v>5</v>
      </c>
      <c r="C38" s="19">
        <f t="shared" ref="C38:M38" si="5">C37-C36</f>
        <v>102000</v>
      </c>
      <c r="D38" s="19">
        <f t="shared" si="5"/>
        <v>79000</v>
      </c>
      <c r="E38" s="19">
        <f t="shared" si="5"/>
        <v>67500</v>
      </c>
      <c r="F38" s="19">
        <f t="shared" si="5"/>
        <v>56000</v>
      </c>
      <c r="G38" s="19">
        <f t="shared" si="5"/>
        <v>33000</v>
      </c>
      <c r="H38" s="19">
        <f t="shared" si="5"/>
        <v>10000</v>
      </c>
      <c r="I38" s="19">
        <f t="shared" si="5"/>
        <v>-13000</v>
      </c>
      <c r="J38" s="19">
        <f t="shared" si="5"/>
        <v>-36000</v>
      </c>
      <c r="K38" s="19">
        <f t="shared" si="5"/>
        <v>-59000</v>
      </c>
      <c r="L38" s="19">
        <f t="shared" si="5"/>
        <v>-82000</v>
      </c>
      <c r="M38" s="19">
        <f t="shared" si="5"/>
        <v>-105000</v>
      </c>
    </row>
  </sheetData>
  <mergeCells count="4">
    <mergeCell ref="B17:M17"/>
    <mergeCell ref="N17:X17"/>
    <mergeCell ref="Y17:AI17"/>
    <mergeCell ref="B25:M2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4" sqref="B4"/>
    </sheetView>
  </sheetViews>
  <sheetFormatPr baseColWidth="10" defaultRowHeight="15.75" x14ac:dyDescent="0.25"/>
  <sheetData>
    <row r="2" spans="2:2" x14ac:dyDescent="0.25">
      <c r="B2" t="s">
        <v>52</v>
      </c>
    </row>
    <row r="3" spans="2:2" x14ac:dyDescent="0.25">
      <c r="B3" t="s">
        <v>53</v>
      </c>
    </row>
    <row r="4" spans="2:2" x14ac:dyDescent="0.25">
      <c r="B4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I</vt:lpstr>
      <vt:lpstr>Ejercicio II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Emmily</cp:lastModifiedBy>
  <dcterms:created xsi:type="dcterms:W3CDTF">2017-04-21T12:26:14Z</dcterms:created>
  <dcterms:modified xsi:type="dcterms:W3CDTF">2017-05-09T03:00:31Z</dcterms:modified>
</cp:coreProperties>
</file>