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Mayor" sheetId="1" state="visible" r:id="rId2"/>
    <sheet name="Balance" sheetId="2" state="visible" r:id="rId3"/>
    <sheet name="General" sheetId="3" state="visible" r:id="rId4"/>
    <sheet name="Resultados" sheetId="4" state="visible" r:id="rId5"/>
  </sheets>
  <definedNames>
    <definedName function="false" hidden="false" localSheetId="1" name="_xlnm.Print_Area" vbProcedure="false">Balance!$A$1:$F$68</definedName>
    <definedName function="false" hidden="false" localSheetId="1" name="_xlnm.Print_Area" vbProcedure="false">Balance!$A$1:$F$68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<sst xmlns="http://schemas.openxmlformats.org/spreadsheetml/2006/main" count="196" uniqueCount="104">
  <si>
    <t>Cuentas de Mayor</t>
  </si>
  <si>
    <t>Distribuidora Papelmex, S.A.</t>
  </si>
  <si>
    <t>1 de Enero al 31 de Diciembre de 2001</t>
  </si>
  <si>
    <t>00/100 M.N.</t>
  </si>
  <si>
    <t>Caja</t>
  </si>
  <si>
    <t>Inversiones Temporales</t>
  </si>
  <si>
    <t>Clientes</t>
  </si>
  <si>
    <t>Est. Cuentas Incobrables</t>
  </si>
  <si>
    <t>Doc x Cobrar CP</t>
  </si>
  <si>
    <t>Inventario</t>
  </si>
  <si>
    <t>IVA Acreditable</t>
  </si>
  <si>
    <t>Seguros Pagados x Ant</t>
  </si>
  <si>
    <t>Doc x Cobrar LP</t>
  </si>
  <si>
    <t>Edificio</t>
  </si>
  <si>
    <t>Mobiliario/Equipo Oficina</t>
  </si>
  <si>
    <t>Eq Transporte</t>
  </si>
  <si>
    <t>Eq Reparto</t>
  </si>
  <si>
    <t>Gast Instalacion</t>
  </si>
  <si>
    <t>Bancos</t>
  </si>
  <si>
    <t>Almacen Papeleria</t>
  </si>
  <si>
    <t>Rentas Pagadas x Ant</t>
  </si>
  <si>
    <t>Dep Edificio</t>
  </si>
  <si>
    <t>Dep Mobiliario/Equipo</t>
  </si>
  <si>
    <t>Dep Eq Transporte</t>
  </si>
  <si>
    <t>Amort Gast Instalacion</t>
  </si>
  <si>
    <t>Publicidad Pagada x Ant</t>
  </si>
  <si>
    <t>IVA x Acreditar</t>
  </si>
  <si>
    <t>Proveedores</t>
  </si>
  <si>
    <t>ISR x Pagar</t>
  </si>
  <si>
    <t>IVA x  Pagar</t>
  </si>
  <si>
    <t>IMSS x Pagar</t>
  </si>
  <si>
    <t>Rentas Cobrada x Ant</t>
  </si>
  <si>
    <t>Doc x Pagar CP</t>
  </si>
  <si>
    <t>Obligaciones x pagar</t>
  </si>
  <si>
    <t>Hipoteca x Pagar 2 Años</t>
  </si>
  <si>
    <t>Doc x Pagar LP</t>
  </si>
  <si>
    <t>Acreedores</t>
  </si>
  <si>
    <t>IVA x Trasladar</t>
  </si>
  <si>
    <t>Capital Social</t>
  </si>
  <si>
    <t>Util Ejercicio Anterior</t>
  </si>
  <si>
    <t>Util Ejercicio</t>
  </si>
  <si>
    <t>Ventas</t>
  </si>
  <si>
    <t>Compras</t>
  </si>
  <si>
    <t>Costo Ventas</t>
  </si>
  <si>
    <t>Gast Admon</t>
  </si>
  <si>
    <t>Gast Ventas</t>
  </si>
  <si>
    <t>Gast Financieros</t>
  </si>
  <si>
    <t>Otros Gastos</t>
  </si>
  <si>
    <t>Prod Financieros</t>
  </si>
  <si>
    <t>Otros Productos</t>
  </si>
  <si>
    <t>Dev/Ventas</t>
  </si>
  <si>
    <t>Gast Compras</t>
  </si>
  <si>
    <t>Dev/Compras</t>
  </si>
  <si>
    <t>Descuentos/Compras</t>
  </si>
  <si>
    <t>Balanza de Comprobacion</t>
  </si>
  <si>
    <t>Distribuidora Papelmex S.A.</t>
  </si>
  <si>
    <t>Concepto</t>
  </si>
  <si>
    <t>Debe </t>
  </si>
  <si>
    <t>Haber</t>
  </si>
  <si>
    <t>Activos</t>
  </si>
  <si>
    <t>Activo Circulante</t>
  </si>
  <si>
    <t>Est Cuentas Incobrables</t>
  </si>
  <si>
    <t>Activo No Circulante</t>
  </si>
  <si>
    <t>Pasivo</t>
  </si>
  <si>
    <t>Pasivo Corto Plazo</t>
  </si>
  <si>
    <t>IVA x Pagar</t>
  </si>
  <si>
    <t>Rentas Cobradas x Ant</t>
  </si>
  <si>
    <t>Obligaciones x Pagar</t>
  </si>
  <si>
    <t>Hipoteca x Pagar a 2 Años</t>
  </si>
  <si>
    <t>Pasivo LargoPlazo</t>
  </si>
  <si>
    <t>Capital</t>
  </si>
  <si>
    <t>Util Ej Anterior</t>
  </si>
  <si>
    <t>Utilidades del Ejercicio</t>
  </si>
  <si>
    <t>Resultados</t>
  </si>
  <si>
    <t>Cost Ventas</t>
  </si>
  <si>
    <t>Sumas Totales</t>
  </si>
  <si>
    <t>Balance General</t>
  </si>
  <si>
    <t>ACTIVO</t>
  </si>
  <si>
    <t>PASIVO</t>
  </si>
  <si>
    <t>ACTIVO CIRCULANTE</t>
  </si>
  <si>
    <t>CORTO PLAZO</t>
  </si>
  <si>
    <t>TOTAL CORTO PLAZO</t>
  </si>
  <si>
    <t>TOTAL CIRCULANTE</t>
  </si>
  <si>
    <t>TOTAL LARGO PLAZO</t>
  </si>
  <si>
    <t>ACTIVO NO CIRCULANTE</t>
  </si>
  <si>
    <t>TOTAL PASIVO</t>
  </si>
  <si>
    <t>CAPITAL</t>
  </si>
  <si>
    <t>TOTAL CAPITAL</t>
  </si>
  <si>
    <t>TOTAL NO CIRCULANTE</t>
  </si>
  <si>
    <t>TOTAL ACTIVO</t>
  </si>
  <si>
    <t>TOTAL CAPITAL+PASIVO</t>
  </si>
  <si>
    <t>Estado de Resultados</t>
  </si>
  <si>
    <t>Distribuidora Papelmex S.A</t>
  </si>
  <si>
    <t>-</t>
  </si>
  <si>
    <t>+</t>
  </si>
  <si>
    <t>Inventaio inicial</t>
  </si>
  <si>
    <t>Ventas Netas</t>
  </si>
  <si>
    <t>Inventario final</t>
  </si>
  <si>
    <t>Inventario Inicial</t>
  </si>
  <si>
    <t>Total de Mercancia</t>
  </si>
  <si>
    <t>Inventario Final</t>
  </si>
  <si>
    <t>Costo de Ventas</t>
  </si>
  <si>
    <t>Utilidad de Operación</t>
  </si>
  <si>
    <t>Utilidad Neta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</si>
</sst>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\$* #,##0.00_-;&quot;-$&quot;* #,##0.00_-;_-\$* \-??_-;_-@_-"/>
    <numFmt numFmtId="166" formatCode="\$#,##0.00"/>
    <numFmt numFmtId="167" formatCode="[$$-80A]#,##0.00;[RED]\-[$$-80A]#,##0.00"/>
  </numFmts>
  <fonts count="2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61"/>
    </font>
    <font>
      <b val="true"/>
      <sz val="12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61"/>
    </font>
    <font>
      <sz val="8"/>
      <color rgb="FF000000"/>
      <name val="Calibri"/>
      <family val="2"/>
      <charset val="1"/>
    </font>
    <font>
      <sz val="8"/>
      <name val="Arial"/>
      <family val="2"/>
      <charset val="1"/>
    </font>
    <font>
      <i val="true"/>
      <sz val="8"/>
      <color rgb="FF000000"/>
      <name val="Arial"/>
      <family val="2"/>
      <charset val="1"/>
    </font>
    <font>
      <b val="true"/>
      <i val="true"/>
      <sz val="8"/>
      <color rgb="FF000000"/>
      <name val="Arial"/>
      <family val="2"/>
      <charset val="161"/>
    </font>
    <font>
      <sz val="8"/>
      <color rgb="FF000000"/>
      <name val="Arial"/>
      <family val="2"/>
      <charset val="161"/>
    </font>
    <font>
      <i val="true"/>
      <sz val="8"/>
      <color rgb="FF000000"/>
      <name val="Arial"/>
      <family val="2"/>
      <charset val="16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000000"/>
        <bgColor rgb="FF003300"/>
      </patternFill>
    </fill>
  </fills>
  <borders count="4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9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5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9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2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2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15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5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2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9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28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1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5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Moneda 2" xfId="20" builtinId="53" customBuiltin="true"/>
    <cellStyle name="Normal 2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P152"/>
  <sheetViews>
    <sheetView windowProtection="false" showFormulas="false" showGridLines="true" showRowColHeaders="true" showZeros="true" rightToLeft="false" tabSelected="false" showOutlineSymbols="true" defaultGridColor="true" view="normal" topLeftCell="R1" colorId="64" zoomScale="184" zoomScaleNormal="184" zoomScalePageLayoutView="100" workbookViewId="0">
      <selection pane="topLeft" activeCell="J13" activeCellId="0" sqref="J13"/>
    </sheetView>
  </sheetViews>
  <sheetFormatPr defaultRowHeight="11"/>
  <cols>
    <col collapsed="false" hidden="false" max="1" min="1" style="1" width="2.09302325581395"/>
    <col collapsed="false" hidden="false" max="3" min="2" style="2" width="9.6"/>
    <col collapsed="false" hidden="false" max="5" min="4" style="1" width="2.09302325581395"/>
    <col collapsed="false" hidden="false" max="6" min="6" style="2" width="9.6"/>
    <col collapsed="false" hidden="false" max="7" min="7" style="2" width="8.86046511627907"/>
    <col collapsed="false" hidden="false" max="9" min="8" style="1" width="2.09302325581395"/>
    <col collapsed="false" hidden="false" max="10" min="10" style="2" width="8.86046511627907"/>
    <col collapsed="false" hidden="false" max="11" min="11" style="2" width="7.62790697674419"/>
    <col collapsed="false" hidden="false" max="12" min="12" style="1" width="2.09302325581395"/>
    <col collapsed="false" hidden="false" max="13" min="13" style="1" width="2.33953488372093"/>
    <col collapsed="false" hidden="false" max="14" min="14" style="2" width="9.10697674418605"/>
    <col collapsed="false" hidden="false" max="15" min="15" style="2" width="8.24651162790698"/>
    <col collapsed="false" hidden="false" max="17" min="16" style="1" width="2.09302325581395"/>
    <col collapsed="false" hidden="false" max="18" min="18" style="2" width="8.86046511627907"/>
    <col collapsed="false" hidden="false" max="19" min="19" style="2" width="11.8139534883721"/>
    <col collapsed="false" hidden="false" max="21" min="20" style="1" width="2.09302325581395"/>
    <col collapsed="false" hidden="false" max="22" min="22" style="2" width="9.6"/>
    <col collapsed="false" hidden="false" max="23" min="23" style="2" width="8.86046511627907"/>
    <col collapsed="false" hidden="false" max="25" min="24" style="1" width="2.09302325581395"/>
    <col collapsed="false" hidden="false" max="26" min="26" style="2" width="8.86046511627907"/>
    <col collapsed="false" hidden="false" max="27" min="27" style="2" width="8"/>
    <col collapsed="false" hidden="false" max="29" min="28" style="1" width="2.09302325581395"/>
    <col collapsed="false" hidden="false" max="30" min="30" style="2" width="8.86046511627907"/>
    <col collapsed="false" hidden="false" max="31" min="31" style="2" width="9.6"/>
    <col collapsed="false" hidden="false" max="33" min="32" style="1" width="2.09302325581395"/>
    <col collapsed="false" hidden="false" max="34" min="34" style="2" width="8"/>
    <col collapsed="false" hidden="false" max="35" min="35" style="2" width="8.86046511627907"/>
    <col collapsed="false" hidden="false" max="37" min="36" style="1" width="2.09302325581395"/>
    <col collapsed="false" hidden="false" max="38" min="38" style="2" width="9.6"/>
    <col collapsed="false" hidden="false" max="39" min="39" style="2" width="8.86046511627907"/>
    <col collapsed="false" hidden="false" max="41" min="40" style="1" width="2.09302325581395"/>
    <col collapsed="false" hidden="false" max="43" min="42" style="2" width="8.86046511627907"/>
    <col collapsed="false" hidden="false" max="45" min="44" style="1" width="2.09302325581395"/>
    <col collapsed="false" hidden="false" max="47" min="46" style="2" width="9.6"/>
    <col collapsed="false" hidden="false" max="49" min="48" style="1" width="2.09302325581395"/>
    <col collapsed="false" hidden="false" max="50" min="50" style="2" width="8.86046511627907"/>
    <col collapsed="false" hidden="false" max="51" min="51" style="2" width="11.2"/>
    <col collapsed="false" hidden="false" max="53" min="52" style="1" width="2.09302325581395"/>
    <col collapsed="false" hidden="false" max="54" min="54" style="2" width="8.86046511627907"/>
    <col collapsed="false" hidden="false" max="55" min="55" style="2" width="8"/>
    <col collapsed="false" hidden="false" max="56" min="56" style="1" width="2.09302325581395"/>
    <col collapsed="false" hidden="false" max="1025" min="57" style="2" width="11.2"/>
  </cols>
  <sheetData>
    <row r="1" customFormat="false" ht="17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0"/>
      <c r="BF1" s="0"/>
      <c r="BG1" s="0"/>
      <c r="BH1" s="0"/>
      <c r="BI1" s="0"/>
      <c r="BJ1" s="0"/>
      <c r="BO1" s="4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</row>
    <row r="2" customFormat="false" ht="17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0"/>
      <c r="BF2" s="0"/>
      <c r="BG2" s="0"/>
      <c r="BH2" s="0"/>
      <c r="BI2" s="0"/>
      <c r="BJ2" s="0"/>
      <c r="BP2" s="0"/>
      <c r="BQ2" s="0"/>
      <c r="BR2" s="0"/>
      <c r="BS2" s="0"/>
    </row>
    <row r="3" customFormat="false" ht="17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0"/>
      <c r="BF3" s="0"/>
      <c r="BG3" s="0"/>
      <c r="BH3" s="0"/>
      <c r="BI3" s="0"/>
      <c r="BJ3" s="0"/>
      <c r="BP3" s="0"/>
      <c r="BQ3" s="0"/>
      <c r="BR3" s="0"/>
      <c r="BS3" s="0"/>
    </row>
    <row r="4" customFormat="false" ht="17" hidden="false" customHeight="false" outlineLevel="0" collapsed="false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0"/>
      <c r="BF4" s="0"/>
      <c r="BG4" s="0"/>
      <c r="BH4" s="0"/>
      <c r="BI4" s="0"/>
      <c r="BJ4" s="0"/>
      <c r="BP4" s="0"/>
      <c r="BQ4" s="0"/>
      <c r="BR4" s="0"/>
      <c r="BS4" s="0"/>
    </row>
    <row r="5" customFormat="false" ht="12" hidden="false" customHeight="false" outlineLevel="0" collapsed="false">
      <c r="A5" s="7"/>
      <c r="B5" s="5"/>
      <c r="C5" s="5"/>
      <c r="D5" s="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9"/>
      <c r="BE5" s="0"/>
      <c r="BF5" s="0"/>
      <c r="BG5" s="0"/>
      <c r="BH5" s="0"/>
      <c r="BI5" s="0"/>
      <c r="BJ5" s="0"/>
      <c r="BP5" s="0"/>
      <c r="BQ5" s="0"/>
      <c r="BR5" s="0"/>
      <c r="BS5" s="0"/>
    </row>
    <row r="6" customFormat="false" ht="12" hidden="false" customHeight="false" outlineLevel="0" collapsed="false">
      <c r="A6" s="10"/>
      <c r="B6" s="11" t="s">
        <v>4</v>
      </c>
      <c r="C6" s="11"/>
      <c r="D6" s="8"/>
      <c r="E6" s="8"/>
      <c r="F6" s="11" t="s">
        <v>5</v>
      </c>
      <c r="G6" s="11"/>
      <c r="H6" s="8"/>
      <c r="I6" s="8"/>
      <c r="J6" s="11" t="s">
        <v>6</v>
      </c>
      <c r="K6" s="11"/>
      <c r="L6" s="8"/>
      <c r="M6" s="8"/>
      <c r="N6" s="11" t="s">
        <v>7</v>
      </c>
      <c r="O6" s="11"/>
      <c r="P6" s="8"/>
      <c r="Q6" s="8"/>
      <c r="R6" s="11" t="s">
        <v>8</v>
      </c>
      <c r="S6" s="11"/>
      <c r="T6" s="8"/>
      <c r="U6" s="8"/>
      <c r="V6" s="11" t="s">
        <v>9</v>
      </c>
      <c r="W6" s="11"/>
      <c r="X6" s="8"/>
      <c r="Y6" s="8"/>
      <c r="Z6" s="11" t="s">
        <v>10</v>
      </c>
      <c r="AA6" s="11"/>
      <c r="AB6" s="8"/>
      <c r="AC6" s="8"/>
      <c r="AD6" s="11" t="s">
        <v>11</v>
      </c>
      <c r="AE6" s="11"/>
      <c r="AF6" s="8"/>
      <c r="AG6" s="8"/>
      <c r="AH6" s="11" t="s">
        <v>12</v>
      </c>
      <c r="AI6" s="11"/>
      <c r="AJ6" s="8"/>
      <c r="AK6" s="8"/>
      <c r="AL6" s="11" t="s">
        <v>13</v>
      </c>
      <c r="AM6" s="11"/>
      <c r="AN6" s="8"/>
      <c r="AO6" s="8"/>
      <c r="AP6" s="12" t="s">
        <v>14</v>
      </c>
      <c r="AQ6" s="12"/>
      <c r="AR6" s="8"/>
      <c r="AS6" s="8"/>
      <c r="AT6" s="11" t="s">
        <v>15</v>
      </c>
      <c r="AU6" s="11"/>
      <c r="AV6" s="8"/>
      <c r="AW6" s="8"/>
      <c r="AX6" s="11" t="s">
        <v>16</v>
      </c>
      <c r="AY6" s="11"/>
      <c r="AZ6" s="8"/>
      <c r="BA6" s="8"/>
      <c r="BB6" s="11" t="s">
        <v>17</v>
      </c>
      <c r="BC6" s="11"/>
      <c r="BD6" s="13"/>
      <c r="BE6" s="0"/>
      <c r="BF6" s="0"/>
      <c r="BG6" s="0"/>
      <c r="BH6" s="0"/>
      <c r="BI6" s="0"/>
      <c r="BJ6" s="0"/>
      <c r="BP6" s="0"/>
      <c r="BQ6" s="0"/>
      <c r="BR6" s="0"/>
      <c r="BS6" s="0"/>
    </row>
    <row r="7" customFormat="false" ht="12" hidden="false" customHeight="false" outlineLevel="0" collapsed="false">
      <c r="A7" s="10"/>
      <c r="B7" s="14" t="n">
        <v>63000</v>
      </c>
      <c r="C7" s="15"/>
      <c r="D7" s="8"/>
      <c r="E7" s="8"/>
      <c r="F7" s="16"/>
      <c r="G7" s="17"/>
      <c r="H7" s="8"/>
      <c r="I7" s="18"/>
      <c r="J7" s="19" t="n">
        <v>56000</v>
      </c>
      <c r="K7" s="20" t="n">
        <v>2633.5</v>
      </c>
      <c r="L7" s="21" t="n">
        <v>8</v>
      </c>
      <c r="M7" s="8"/>
      <c r="N7" s="14"/>
      <c r="O7" s="15" t="n">
        <v>4000</v>
      </c>
      <c r="P7" s="8"/>
      <c r="Q7" s="8"/>
      <c r="R7" s="14" t="n">
        <v>23400</v>
      </c>
      <c r="S7" s="15"/>
      <c r="T7" s="8"/>
      <c r="U7" s="8"/>
      <c r="V7" s="14" t="n">
        <v>229000</v>
      </c>
      <c r="W7" s="15"/>
      <c r="X7" s="8"/>
      <c r="Y7" s="18" t="n">
        <v>1</v>
      </c>
      <c r="Z7" s="19" t="n">
        <v>1767.6</v>
      </c>
      <c r="AA7" s="22"/>
      <c r="AB7" s="8"/>
      <c r="AC7" s="8"/>
      <c r="AD7" s="14" t="n">
        <v>60000</v>
      </c>
      <c r="AE7" s="15"/>
      <c r="AF7" s="8"/>
      <c r="AG7" s="8"/>
      <c r="AH7" s="14" t="n">
        <v>9000</v>
      </c>
      <c r="AI7" s="15"/>
      <c r="AJ7" s="8"/>
      <c r="AK7" s="8"/>
      <c r="AL7" s="14" t="n">
        <v>321000</v>
      </c>
      <c r="AM7" s="15"/>
      <c r="AN7" s="8"/>
      <c r="AO7" s="8"/>
      <c r="AP7" s="14" t="n">
        <v>82200</v>
      </c>
      <c r="AQ7" s="15"/>
      <c r="AR7" s="8"/>
      <c r="AS7" s="8"/>
      <c r="AT7" s="14" t="n">
        <v>259500</v>
      </c>
      <c r="AU7" s="15"/>
      <c r="AV7" s="8"/>
      <c r="AW7" s="23" t="n">
        <v>13</v>
      </c>
      <c r="AX7" s="14" t="n">
        <v>69300</v>
      </c>
      <c r="AY7" s="15"/>
      <c r="AZ7" s="8"/>
      <c r="BA7" s="8"/>
      <c r="BB7" s="14" t="n">
        <v>26000</v>
      </c>
      <c r="BC7" s="15"/>
      <c r="BD7" s="13"/>
      <c r="BE7" s="0"/>
      <c r="BF7" s="0"/>
      <c r="BG7" s="0"/>
      <c r="BH7" s="0"/>
      <c r="BI7" s="0"/>
      <c r="BJ7" s="0"/>
      <c r="BP7" s="0"/>
      <c r="BQ7" s="0"/>
      <c r="BR7" s="0"/>
      <c r="BS7" s="0"/>
    </row>
    <row r="8" customFormat="false" ht="12" hidden="false" customHeight="false" outlineLevel="0" collapsed="false">
      <c r="A8" s="10"/>
      <c r="B8" s="12" t="n">
        <v>63000</v>
      </c>
      <c r="C8" s="24"/>
      <c r="D8" s="8"/>
      <c r="E8" s="8"/>
      <c r="F8" s="5"/>
      <c r="G8" s="5"/>
      <c r="H8" s="8"/>
      <c r="I8" s="25" t="n">
        <v>15</v>
      </c>
      <c r="J8" s="26" t="n">
        <v>6537.75</v>
      </c>
      <c r="K8" s="27" t="n">
        <v>1725</v>
      </c>
      <c r="L8" s="28" t="n">
        <v>22</v>
      </c>
      <c r="M8" s="8"/>
      <c r="N8" s="29"/>
      <c r="O8" s="30" t="n">
        <v>4000</v>
      </c>
      <c r="P8" s="8"/>
      <c r="Q8" s="8"/>
      <c r="R8" s="30" t="n">
        <v>23400</v>
      </c>
      <c r="S8" s="31"/>
      <c r="T8" s="8"/>
      <c r="U8" s="8"/>
      <c r="V8" s="30" t="n">
        <v>229000</v>
      </c>
      <c r="W8" s="31"/>
      <c r="X8" s="8"/>
      <c r="Y8" s="32" t="n">
        <v>3</v>
      </c>
      <c r="Z8" s="33" t="n">
        <v>2304</v>
      </c>
      <c r="AA8" s="34"/>
      <c r="AB8" s="8"/>
      <c r="AC8" s="8"/>
      <c r="AD8" s="30" t="n">
        <v>60000</v>
      </c>
      <c r="AE8" s="31"/>
      <c r="AF8" s="8"/>
      <c r="AG8" s="8"/>
      <c r="AH8" s="30" t="n">
        <v>9000</v>
      </c>
      <c r="AI8" s="31"/>
      <c r="AJ8" s="8"/>
      <c r="AK8" s="8"/>
      <c r="AL8" s="30" t="n">
        <v>321000</v>
      </c>
      <c r="AM8" s="31"/>
      <c r="AN8" s="8"/>
      <c r="AO8" s="8"/>
      <c r="AP8" s="30" t="n">
        <v>82200</v>
      </c>
      <c r="AQ8" s="31"/>
      <c r="AR8" s="8"/>
      <c r="AS8" s="8"/>
      <c r="AT8" s="30" t="n">
        <v>259500</v>
      </c>
      <c r="AU8" s="31"/>
      <c r="AV8" s="8"/>
      <c r="AW8" s="8"/>
      <c r="AX8" s="30" t="n">
        <v>69300</v>
      </c>
      <c r="AY8" s="31"/>
      <c r="AZ8" s="8"/>
      <c r="BA8" s="8"/>
      <c r="BB8" s="30" t="n">
        <v>26000</v>
      </c>
      <c r="BC8" s="31"/>
      <c r="BD8" s="13"/>
      <c r="BE8" s="0"/>
      <c r="BF8" s="0"/>
      <c r="BG8" s="0"/>
      <c r="BH8" s="0"/>
      <c r="BI8" s="0"/>
      <c r="BJ8" s="0"/>
      <c r="BP8" s="0"/>
      <c r="BQ8" s="0"/>
      <c r="BR8" s="0"/>
      <c r="BS8" s="0"/>
    </row>
    <row r="9" customFormat="false" ht="12" hidden="false" customHeight="false" outlineLevel="0" collapsed="false">
      <c r="A9" s="10"/>
      <c r="B9" s="5"/>
      <c r="C9" s="5"/>
      <c r="D9" s="8"/>
      <c r="E9" s="8"/>
      <c r="F9" s="5"/>
      <c r="G9" s="5"/>
      <c r="H9" s="8"/>
      <c r="I9" s="8"/>
      <c r="J9" s="35" t="n">
        <f aca="false">SUM(J7:J8)</f>
        <v>62537.75</v>
      </c>
      <c r="K9" s="36" t="n">
        <f aca="false">SUM(K7:K8)</f>
        <v>4358.5</v>
      </c>
      <c r="L9" s="8"/>
      <c r="M9" s="8"/>
      <c r="N9" s="37"/>
      <c r="O9" s="37"/>
      <c r="P9" s="8"/>
      <c r="Q9" s="8"/>
      <c r="R9" s="38"/>
      <c r="S9" s="38"/>
      <c r="T9" s="8"/>
      <c r="U9" s="8"/>
      <c r="V9" s="38"/>
      <c r="W9" s="38"/>
      <c r="X9" s="8"/>
      <c r="Y9" s="32" t="n">
        <v>5</v>
      </c>
      <c r="Z9" s="33" t="n">
        <v>603</v>
      </c>
      <c r="AA9" s="34"/>
      <c r="AB9" s="8"/>
      <c r="AC9" s="8"/>
      <c r="AD9" s="37"/>
      <c r="AE9" s="37"/>
      <c r="AF9" s="8"/>
      <c r="AG9" s="8"/>
      <c r="AH9" s="39"/>
      <c r="AI9" s="39"/>
      <c r="AJ9" s="8"/>
      <c r="AK9" s="8"/>
      <c r="AL9" s="39"/>
      <c r="AM9" s="39"/>
      <c r="AN9" s="8"/>
      <c r="AO9" s="8"/>
      <c r="AP9" s="39"/>
      <c r="AQ9" s="39"/>
      <c r="AR9" s="8"/>
      <c r="AS9" s="8"/>
      <c r="AT9" s="37"/>
      <c r="AU9" s="37"/>
      <c r="AV9" s="8"/>
      <c r="AW9" s="8"/>
      <c r="AX9" s="39"/>
      <c r="AY9" s="39"/>
      <c r="AZ9" s="8"/>
      <c r="BA9" s="8"/>
      <c r="BB9" s="37"/>
      <c r="BC9" s="37"/>
      <c r="BD9" s="13"/>
      <c r="BE9" s="0"/>
      <c r="BF9" s="0"/>
      <c r="BG9" s="0"/>
      <c r="BH9" s="0"/>
      <c r="BI9" s="0"/>
      <c r="BJ9" s="0"/>
      <c r="BP9" s="0"/>
      <c r="BQ9" s="0"/>
      <c r="BR9" s="0"/>
      <c r="BS9" s="0"/>
    </row>
    <row r="10" customFormat="false" ht="12" hidden="false" customHeight="false" outlineLevel="0" collapsed="false">
      <c r="A10" s="10"/>
      <c r="B10" s="11" t="s">
        <v>18</v>
      </c>
      <c r="C10" s="11"/>
      <c r="D10" s="8"/>
      <c r="E10" s="8"/>
      <c r="F10" s="5"/>
      <c r="G10" s="5"/>
      <c r="H10" s="8"/>
      <c r="I10" s="8"/>
      <c r="J10" s="40" t="n">
        <f aca="false">J9-K9</f>
        <v>58179.25</v>
      </c>
      <c r="K10" s="24"/>
      <c r="L10" s="8"/>
      <c r="M10" s="8"/>
      <c r="N10" s="5"/>
      <c r="O10" s="5"/>
      <c r="P10" s="8"/>
      <c r="Q10" s="8"/>
      <c r="R10" s="5"/>
      <c r="S10" s="5"/>
      <c r="T10" s="8"/>
      <c r="U10" s="8"/>
      <c r="V10" s="11" t="s">
        <v>19</v>
      </c>
      <c r="W10" s="11"/>
      <c r="X10" s="8"/>
      <c r="Y10" s="32" t="n">
        <v>6</v>
      </c>
      <c r="Z10" s="33" t="n">
        <v>1546.5</v>
      </c>
      <c r="AA10" s="34"/>
      <c r="AB10" s="8"/>
      <c r="AC10" s="8"/>
      <c r="AD10" s="11" t="s">
        <v>20</v>
      </c>
      <c r="AE10" s="11"/>
      <c r="AF10" s="8"/>
      <c r="AG10" s="8"/>
      <c r="AH10" s="5"/>
      <c r="AI10" s="5"/>
      <c r="AJ10" s="8"/>
      <c r="AK10" s="8"/>
      <c r="AL10" s="11" t="s">
        <v>21</v>
      </c>
      <c r="AM10" s="11"/>
      <c r="AN10" s="8"/>
      <c r="AO10" s="8"/>
      <c r="AP10" s="11" t="s">
        <v>22</v>
      </c>
      <c r="AQ10" s="11"/>
      <c r="AR10" s="8"/>
      <c r="AS10" s="8"/>
      <c r="AT10" s="11" t="s">
        <v>23</v>
      </c>
      <c r="AU10" s="11"/>
      <c r="AV10" s="8"/>
      <c r="AW10" s="8"/>
      <c r="AX10" s="5"/>
      <c r="AY10" s="5"/>
      <c r="AZ10" s="8"/>
      <c r="BA10" s="8"/>
      <c r="BB10" s="11" t="s">
        <v>24</v>
      </c>
      <c r="BC10" s="11"/>
      <c r="BD10" s="13"/>
      <c r="BE10" s="0"/>
      <c r="BF10" s="0"/>
      <c r="BG10" s="0"/>
      <c r="BH10" s="0"/>
      <c r="BI10" s="0"/>
      <c r="BJ10" s="0"/>
      <c r="BP10" s="0"/>
      <c r="BQ10" s="0"/>
      <c r="BR10" s="0"/>
      <c r="BS10" s="0"/>
    </row>
    <row r="11" customFormat="false" ht="12" hidden="false" customHeight="false" outlineLevel="0" collapsed="false">
      <c r="A11" s="41"/>
      <c r="B11" s="19" t="n">
        <v>243500</v>
      </c>
      <c r="C11" s="42" t="n">
        <v>13551.6</v>
      </c>
      <c r="D11" s="41" t="n">
        <v>1</v>
      </c>
      <c r="E11" s="8"/>
      <c r="F11" s="5"/>
      <c r="G11" s="5"/>
      <c r="H11" s="8"/>
      <c r="I11" s="8"/>
      <c r="J11" s="5"/>
      <c r="K11" s="5"/>
      <c r="L11" s="8"/>
      <c r="M11" s="8"/>
      <c r="N11" s="5"/>
      <c r="O11" s="5"/>
      <c r="P11" s="8"/>
      <c r="Q11" s="8"/>
      <c r="R11" s="5"/>
      <c r="S11" s="5"/>
      <c r="T11" s="8"/>
      <c r="U11" s="8"/>
      <c r="V11" s="16"/>
      <c r="W11" s="17"/>
      <c r="X11" s="8"/>
      <c r="Y11" s="32" t="n">
        <v>10</v>
      </c>
      <c r="Z11" s="33" t="n">
        <v>450</v>
      </c>
      <c r="AA11" s="34"/>
      <c r="AB11" s="8"/>
      <c r="AC11" s="23" t="n">
        <v>2</v>
      </c>
      <c r="AD11" s="14" t="n">
        <v>18000</v>
      </c>
      <c r="AE11" s="15"/>
      <c r="AF11" s="8"/>
      <c r="AG11" s="8"/>
      <c r="AH11" s="5"/>
      <c r="AI11" s="5"/>
      <c r="AJ11" s="8"/>
      <c r="AK11" s="8"/>
      <c r="AL11" s="14"/>
      <c r="AM11" s="15" t="n">
        <v>90950</v>
      </c>
      <c r="AN11" s="8"/>
      <c r="AO11" s="8"/>
      <c r="AP11" s="14"/>
      <c r="AQ11" s="15" t="n">
        <v>17211</v>
      </c>
      <c r="AR11" s="8"/>
      <c r="AS11" s="8"/>
      <c r="AT11" s="14"/>
      <c r="AU11" s="15" t="n">
        <v>100622</v>
      </c>
      <c r="AV11" s="8"/>
      <c r="AW11" s="8"/>
      <c r="AX11" s="5"/>
      <c r="AY11" s="5"/>
      <c r="AZ11" s="8"/>
      <c r="BA11" s="8"/>
      <c r="BB11" s="14"/>
      <c r="BC11" s="15" t="n">
        <v>7367</v>
      </c>
      <c r="BD11" s="13"/>
      <c r="BE11" s="0"/>
      <c r="BF11" s="0"/>
      <c r="BG11" s="0"/>
      <c r="BH11" s="0"/>
      <c r="BI11" s="0"/>
      <c r="BJ11" s="0"/>
      <c r="BP11" s="0"/>
      <c r="BQ11" s="0"/>
      <c r="BR11" s="0"/>
      <c r="BS11" s="0"/>
    </row>
    <row r="12" customFormat="false" ht="12" hidden="false" customHeight="false" outlineLevel="0" collapsed="false">
      <c r="A12" s="43" t="n">
        <v>6</v>
      </c>
      <c r="B12" s="33" t="n">
        <v>12167</v>
      </c>
      <c r="C12" s="44" t="n">
        <v>18000</v>
      </c>
      <c r="D12" s="43" t="n">
        <v>2</v>
      </c>
      <c r="E12" s="8"/>
      <c r="F12" s="5"/>
      <c r="G12" s="5"/>
      <c r="H12" s="8"/>
      <c r="I12" s="8"/>
      <c r="J12" s="5"/>
      <c r="K12" s="5"/>
      <c r="L12" s="8"/>
      <c r="M12" s="8"/>
      <c r="N12" s="5"/>
      <c r="O12" s="5"/>
      <c r="P12" s="8"/>
      <c r="Q12" s="8"/>
      <c r="R12" s="5"/>
      <c r="S12" s="5"/>
      <c r="T12" s="8"/>
      <c r="U12" s="8"/>
      <c r="V12" s="5"/>
      <c r="W12" s="5"/>
      <c r="X12" s="8"/>
      <c r="Y12" s="32" t="n">
        <v>11</v>
      </c>
      <c r="Z12" s="33" t="n">
        <v>555</v>
      </c>
      <c r="AA12" s="34"/>
      <c r="AB12" s="8"/>
      <c r="AC12" s="8"/>
      <c r="AD12" s="30" t="n">
        <v>18000</v>
      </c>
      <c r="AE12" s="31"/>
      <c r="AF12" s="8"/>
      <c r="AG12" s="8"/>
      <c r="AH12" s="5"/>
      <c r="AI12" s="5"/>
      <c r="AJ12" s="8"/>
      <c r="AK12" s="8"/>
      <c r="AL12" s="29"/>
      <c r="AM12" s="30" t="n">
        <v>90950</v>
      </c>
      <c r="AN12" s="8"/>
      <c r="AO12" s="8"/>
      <c r="AP12" s="29"/>
      <c r="AQ12" s="30" t="n">
        <v>17211</v>
      </c>
      <c r="AR12" s="8"/>
      <c r="AS12" s="8"/>
      <c r="AT12" s="29"/>
      <c r="AU12" s="30" t="n">
        <v>100622</v>
      </c>
      <c r="AV12" s="8"/>
      <c r="AW12" s="8"/>
      <c r="AX12" s="5"/>
      <c r="AY12" s="5"/>
      <c r="AZ12" s="8"/>
      <c r="BA12" s="8"/>
      <c r="BB12" s="29"/>
      <c r="BC12" s="30" t="n">
        <v>7367</v>
      </c>
      <c r="BD12" s="13"/>
      <c r="BE12" s="0"/>
      <c r="BF12" s="0"/>
      <c r="BG12" s="0"/>
      <c r="BH12" s="0"/>
      <c r="BI12" s="0"/>
      <c r="BJ12" s="0"/>
      <c r="BP12" s="0"/>
      <c r="BQ12" s="0"/>
      <c r="BR12" s="0"/>
      <c r="BS12" s="0"/>
    </row>
    <row r="13" customFormat="false" ht="12" hidden="false" customHeight="false" outlineLevel="0" collapsed="false">
      <c r="A13" s="43" t="n">
        <v>7</v>
      </c>
      <c r="B13" s="33" t="n">
        <v>15059.25</v>
      </c>
      <c r="C13" s="44" t="n">
        <v>17664</v>
      </c>
      <c r="D13" s="43" t="n">
        <v>3</v>
      </c>
      <c r="E13" s="8"/>
      <c r="F13" s="5"/>
      <c r="G13" s="5"/>
      <c r="H13" s="8"/>
      <c r="I13" s="8"/>
      <c r="J13" s="5"/>
      <c r="K13" s="5"/>
      <c r="L13" s="8"/>
      <c r="M13" s="8"/>
      <c r="N13" s="5"/>
      <c r="O13" s="5"/>
      <c r="P13" s="8"/>
      <c r="Q13" s="8"/>
      <c r="R13" s="5"/>
      <c r="S13" s="5"/>
      <c r="T13" s="8"/>
      <c r="U13" s="8"/>
      <c r="V13" s="5"/>
      <c r="W13" s="5"/>
      <c r="X13" s="8"/>
      <c r="Y13" s="32" t="n">
        <v>17</v>
      </c>
      <c r="Z13" s="33" t="n">
        <v>2685.75</v>
      </c>
      <c r="AA13" s="34"/>
      <c r="AB13" s="8"/>
      <c r="AC13" s="8"/>
      <c r="AD13" s="37"/>
      <c r="AE13" s="37"/>
      <c r="AF13" s="8"/>
      <c r="AG13" s="8"/>
      <c r="AH13" s="5"/>
      <c r="AI13" s="5"/>
      <c r="AJ13" s="8"/>
      <c r="AK13" s="8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13"/>
      <c r="BE13" s="0"/>
      <c r="BF13" s="0"/>
      <c r="BG13" s="0"/>
      <c r="BH13" s="0"/>
      <c r="BI13" s="0"/>
      <c r="BJ13" s="0"/>
      <c r="BP13" s="0"/>
      <c r="BQ13" s="0"/>
      <c r="BR13" s="0"/>
      <c r="BS13" s="0"/>
    </row>
    <row r="14" customFormat="false" ht="12" hidden="false" customHeight="false" outlineLevel="0" collapsed="false">
      <c r="A14" s="43" t="n">
        <v>16</v>
      </c>
      <c r="B14" s="33" t="n">
        <v>15410</v>
      </c>
      <c r="C14" s="44" t="n">
        <v>4628</v>
      </c>
      <c r="D14" s="43" t="n">
        <v>5</v>
      </c>
      <c r="E14" s="8"/>
      <c r="F14" s="5"/>
      <c r="G14" s="5"/>
      <c r="H14" s="8"/>
      <c r="I14" s="8"/>
      <c r="J14" s="5"/>
      <c r="K14" s="5"/>
      <c r="L14" s="8"/>
      <c r="M14" s="8"/>
      <c r="N14" s="5"/>
      <c r="O14" s="5"/>
      <c r="P14" s="8"/>
      <c r="Q14" s="8"/>
      <c r="R14" s="5"/>
      <c r="S14" s="5"/>
      <c r="T14" s="8"/>
      <c r="U14" s="8"/>
      <c r="V14" s="5"/>
      <c r="W14" s="5"/>
      <c r="X14" s="8"/>
      <c r="Y14" s="32" t="n">
        <v>19</v>
      </c>
      <c r="Z14" s="33" t="n">
        <v>127.5</v>
      </c>
      <c r="AA14" s="34"/>
      <c r="AB14" s="8"/>
      <c r="AC14" s="8"/>
      <c r="AD14" s="11" t="s">
        <v>25</v>
      </c>
      <c r="AE14" s="11"/>
      <c r="AF14" s="8"/>
      <c r="AG14" s="8"/>
      <c r="AH14" s="5"/>
      <c r="AI14" s="5"/>
      <c r="AJ14" s="8"/>
      <c r="AK14" s="8"/>
      <c r="AL14" s="39"/>
      <c r="AM14" s="39"/>
      <c r="AN14" s="8"/>
      <c r="AO14" s="8"/>
      <c r="AP14" s="39"/>
      <c r="AQ14" s="39"/>
      <c r="AR14" s="8"/>
      <c r="AS14" s="8"/>
      <c r="AT14" s="37"/>
      <c r="AU14" s="37"/>
      <c r="AV14" s="8"/>
      <c r="AW14" s="8"/>
      <c r="AX14" s="5"/>
      <c r="AY14" s="5"/>
      <c r="AZ14" s="8"/>
      <c r="BA14" s="8"/>
      <c r="BB14" s="37"/>
      <c r="BC14" s="37"/>
      <c r="BD14" s="13"/>
      <c r="BE14" s="0"/>
      <c r="BF14" s="0"/>
      <c r="BG14" s="0"/>
      <c r="BH14" s="0"/>
      <c r="BI14" s="0"/>
      <c r="BJ14" s="0"/>
      <c r="BP14" s="0"/>
      <c r="BQ14" s="0"/>
      <c r="BR14" s="0"/>
      <c r="BS14" s="0"/>
    </row>
    <row r="15" customFormat="false" ht="12" hidden="false" customHeight="false" outlineLevel="0" collapsed="false">
      <c r="A15" s="43" t="n">
        <v>21</v>
      </c>
      <c r="B15" s="33" t="n">
        <v>9480.6</v>
      </c>
      <c r="C15" s="44" t="n">
        <v>11856.5</v>
      </c>
      <c r="D15" s="43" t="n">
        <v>10</v>
      </c>
      <c r="E15" s="8"/>
      <c r="F15" s="5"/>
      <c r="G15" s="5"/>
      <c r="H15" s="8"/>
      <c r="I15" s="8"/>
      <c r="J15" s="5"/>
      <c r="K15" s="5"/>
      <c r="L15" s="8"/>
      <c r="M15" s="8"/>
      <c r="N15" s="5"/>
      <c r="O15" s="5"/>
      <c r="P15" s="8"/>
      <c r="Q15" s="8"/>
      <c r="R15" s="5"/>
      <c r="S15" s="5"/>
      <c r="T15" s="8"/>
      <c r="U15" s="8"/>
      <c r="V15" s="5"/>
      <c r="W15" s="5"/>
      <c r="X15" s="8"/>
      <c r="Y15" s="25" t="n">
        <v>20</v>
      </c>
      <c r="Z15" s="26" t="n">
        <v>3840</v>
      </c>
      <c r="AA15" s="45"/>
      <c r="AB15" s="8"/>
      <c r="AC15" s="18" t="n">
        <v>19</v>
      </c>
      <c r="AD15" s="46" t="n">
        <v>850</v>
      </c>
      <c r="AE15" s="22"/>
      <c r="AF15" s="8"/>
      <c r="AG15" s="8"/>
      <c r="AH15" s="5"/>
      <c r="AI15" s="5"/>
      <c r="AJ15" s="8"/>
      <c r="AK15" s="8"/>
      <c r="AL15" s="5"/>
      <c r="AM15" s="5"/>
      <c r="AN15" s="8"/>
      <c r="AO15" s="8"/>
      <c r="AP15" s="5"/>
      <c r="AQ15" s="5"/>
      <c r="AR15" s="8"/>
      <c r="AS15" s="8"/>
      <c r="AT15" s="5"/>
      <c r="AU15" s="5"/>
      <c r="AV15" s="8"/>
      <c r="AW15" s="8"/>
      <c r="AX15" s="5"/>
      <c r="AY15" s="5"/>
      <c r="AZ15" s="8"/>
      <c r="BA15" s="8"/>
      <c r="BB15" s="5"/>
      <c r="BC15" s="5"/>
      <c r="BD15" s="13"/>
      <c r="BE15" s="0"/>
      <c r="BF15" s="0"/>
      <c r="BG15" s="0"/>
      <c r="BH15" s="0"/>
      <c r="BI15" s="0"/>
      <c r="BJ15" s="0"/>
      <c r="BP15" s="0"/>
      <c r="BQ15" s="0"/>
      <c r="BR15" s="0"/>
      <c r="BS15" s="0"/>
    </row>
    <row r="16" customFormat="false" ht="12" hidden="false" customHeight="false" outlineLevel="0" collapsed="false">
      <c r="A16" s="43" t="n">
        <v>23</v>
      </c>
      <c r="B16" s="33" t="n">
        <v>8084.5</v>
      </c>
      <c r="C16" s="47" t="n">
        <v>3450</v>
      </c>
      <c r="D16" s="43" t="n">
        <v>11</v>
      </c>
      <c r="E16" s="8"/>
      <c r="F16" s="5"/>
      <c r="G16" s="5"/>
      <c r="H16" s="8"/>
      <c r="I16" s="8"/>
      <c r="J16" s="5"/>
      <c r="K16" s="5"/>
      <c r="L16" s="8"/>
      <c r="M16" s="8"/>
      <c r="N16" s="5"/>
      <c r="O16" s="5"/>
      <c r="P16" s="8"/>
      <c r="Q16" s="8"/>
      <c r="R16" s="5"/>
      <c r="S16" s="5"/>
      <c r="T16" s="8"/>
      <c r="U16" s="8"/>
      <c r="V16" s="5"/>
      <c r="W16" s="5"/>
      <c r="X16" s="8"/>
      <c r="Y16" s="8"/>
      <c r="Z16" s="30" t="n">
        <f aca="false">SUM(Z7:Z15)</f>
        <v>13879.35</v>
      </c>
      <c r="AA16" s="31"/>
      <c r="AB16" s="8"/>
      <c r="AC16" s="25" t="n">
        <v>20</v>
      </c>
      <c r="AD16" s="48" t="n">
        <v>25600</v>
      </c>
      <c r="AE16" s="45"/>
      <c r="AF16" s="8"/>
      <c r="AG16" s="8"/>
      <c r="AH16" s="5"/>
      <c r="AI16" s="5"/>
      <c r="AJ16" s="8"/>
      <c r="AK16" s="8"/>
      <c r="AL16" s="5"/>
      <c r="AM16" s="5"/>
      <c r="AN16" s="8"/>
      <c r="AO16" s="8"/>
      <c r="AP16" s="5"/>
      <c r="AQ16" s="5"/>
      <c r="AR16" s="8"/>
      <c r="AS16" s="8"/>
      <c r="AT16" s="5"/>
      <c r="AU16" s="5"/>
      <c r="AV16" s="8"/>
      <c r="AW16" s="8"/>
      <c r="AX16" s="5"/>
      <c r="AY16" s="5"/>
      <c r="AZ16" s="8"/>
      <c r="BA16" s="8"/>
      <c r="BB16" s="5"/>
      <c r="BC16" s="5"/>
      <c r="BD16" s="13"/>
      <c r="BE16" s="0"/>
      <c r="BF16" s="0"/>
      <c r="BG16" s="0"/>
      <c r="BH16" s="0"/>
      <c r="BI16" s="0"/>
      <c r="BJ16" s="0"/>
      <c r="BP16" s="0"/>
      <c r="BQ16" s="0"/>
      <c r="BR16" s="0"/>
      <c r="BS16" s="0"/>
    </row>
    <row r="17" customFormat="false" ht="12" hidden="false" customHeight="false" outlineLevel="0" collapsed="false">
      <c r="A17" s="49"/>
      <c r="B17" s="33"/>
      <c r="C17" s="44" t="n">
        <v>35233.47</v>
      </c>
      <c r="D17" s="43" t="n">
        <v>12</v>
      </c>
      <c r="E17" s="8"/>
      <c r="F17" s="5"/>
      <c r="G17" s="5"/>
      <c r="H17" s="8"/>
      <c r="I17" s="8"/>
      <c r="J17" s="5"/>
      <c r="K17" s="5"/>
      <c r="L17" s="8"/>
      <c r="M17" s="8"/>
      <c r="N17" s="5"/>
      <c r="O17" s="5"/>
      <c r="P17" s="8"/>
      <c r="Q17" s="8"/>
      <c r="R17" s="5"/>
      <c r="S17" s="5"/>
      <c r="T17" s="8"/>
      <c r="U17" s="8"/>
      <c r="V17" s="5"/>
      <c r="W17" s="5"/>
      <c r="X17" s="8"/>
      <c r="Y17" s="8"/>
      <c r="Z17" s="39"/>
      <c r="AA17" s="39"/>
      <c r="AB17" s="8"/>
      <c r="AC17" s="8"/>
      <c r="AD17" s="30" t="n">
        <f aca="false">SUM(AD15:AD16)</f>
        <v>26450</v>
      </c>
      <c r="AE17" s="31"/>
      <c r="AF17" s="8"/>
      <c r="AG17" s="8"/>
      <c r="AH17" s="5"/>
      <c r="AI17" s="5"/>
      <c r="AJ17" s="8"/>
      <c r="AK17" s="8"/>
      <c r="AL17" s="5"/>
      <c r="AM17" s="5"/>
      <c r="AN17" s="8"/>
      <c r="AO17" s="8"/>
      <c r="AP17" s="5"/>
      <c r="AQ17" s="5"/>
      <c r="AR17" s="8"/>
      <c r="AS17" s="8"/>
      <c r="AT17" s="5"/>
      <c r="AU17" s="5"/>
      <c r="AV17" s="8"/>
      <c r="AW17" s="8"/>
      <c r="AX17" s="5"/>
      <c r="AY17" s="5"/>
      <c r="AZ17" s="8"/>
      <c r="BA17" s="8"/>
      <c r="BB17" s="5"/>
      <c r="BC17" s="5"/>
      <c r="BD17" s="13"/>
      <c r="BE17" s="0"/>
      <c r="BF17" s="0"/>
      <c r="BG17" s="0"/>
      <c r="BH17" s="0"/>
      <c r="BI17" s="0"/>
      <c r="BJ17" s="0"/>
      <c r="BP17" s="0"/>
      <c r="BQ17" s="0"/>
      <c r="BR17" s="0"/>
      <c r="BS17" s="0"/>
    </row>
    <row r="18" customFormat="false" ht="12" hidden="false" customHeight="false" outlineLevel="0" collapsed="false">
      <c r="A18" s="43"/>
      <c r="B18" s="33"/>
      <c r="C18" s="44" t="n">
        <v>23908.5</v>
      </c>
      <c r="D18" s="43" t="n">
        <v>13</v>
      </c>
      <c r="E18" s="8"/>
      <c r="F18" s="5"/>
      <c r="G18" s="5"/>
      <c r="H18" s="8"/>
      <c r="I18" s="8"/>
      <c r="J18" s="5"/>
      <c r="K18" s="5"/>
      <c r="L18" s="8"/>
      <c r="M18" s="8"/>
      <c r="N18" s="5"/>
      <c r="O18" s="5"/>
      <c r="P18" s="8"/>
      <c r="Q18" s="8"/>
      <c r="R18" s="5"/>
      <c r="S18" s="5"/>
      <c r="T18" s="8"/>
      <c r="U18" s="8"/>
      <c r="V18" s="5"/>
      <c r="W18" s="5"/>
      <c r="X18" s="8"/>
      <c r="Y18" s="8"/>
      <c r="Z18" s="11" t="s">
        <v>26</v>
      </c>
      <c r="AA18" s="11"/>
      <c r="AB18" s="8"/>
      <c r="AC18" s="5"/>
      <c r="AD18" s="5"/>
      <c r="AE18" s="5"/>
      <c r="AF18" s="8"/>
      <c r="AG18" s="8"/>
      <c r="AH18" s="5"/>
      <c r="AI18" s="5"/>
      <c r="AJ18" s="8"/>
      <c r="AK18" s="8"/>
      <c r="AL18" s="5"/>
      <c r="AM18" s="5"/>
      <c r="AN18" s="8"/>
      <c r="AO18" s="8"/>
      <c r="AP18" s="5"/>
      <c r="AQ18" s="5"/>
      <c r="AR18" s="8"/>
      <c r="AS18" s="8"/>
      <c r="AT18" s="5"/>
      <c r="AU18" s="5"/>
      <c r="AV18" s="8"/>
      <c r="AW18" s="8"/>
      <c r="AX18" s="5"/>
      <c r="AY18" s="5"/>
      <c r="AZ18" s="8"/>
      <c r="BA18" s="8"/>
      <c r="BB18" s="5"/>
      <c r="BC18" s="5"/>
      <c r="BD18" s="13"/>
      <c r="BE18" s="0"/>
      <c r="BF18" s="0"/>
      <c r="BG18" s="0"/>
      <c r="BH18" s="0"/>
      <c r="BI18" s="0"/>
      <c r="BJ18" s="0"/>
      <c r="BP18" s="0"/>
      <c r="BQ18" s="0"/>
      <c r="BR18" s="0"/>
      <c r="BS18" s="0"/>
    </row>
    <row r="19" customFormat="false" ht="11" hidden="false" customHeight="false" outlineLevel="0" collapsed="false">
      <c r="A19" s="43"/>
      <c r="B19" s="33"/>
      <c r="C19" s="44" t="n">
        <v>3885</v>
      </c>
      <c r="D19" s="43" t="n">
        <v>14</v>
      </c>
      <c r="E19" s="8"/>
      <c r="F19" s="5"/>
      <c r="G19" s="5"/>
      <c r="H19" s="8"/>
      <c r="I19" s="8"/>
      <c r="J19" s="5"/>
      <c r="K19" s="5"/>
      <c r="L19" s="8"/>
      <c r="M19" s="8"/>
      <c r="N19" s="5"/>
      <c r="O19" s="5"/>
      <c r="P19" s="8"/>
      <c r="Q19" s="8"/>
      <c r="R19" s="5"/>
      <c r="S19" s="5"/>
      <c r="T19" s="8"/>
      <c r="U19" s="8"/>
      <c r="V19" s="5"/>
      <c r="W19" s="5"/>
      <c r="X19" s="8"/>
      <c r="Y19" s="41" t="n">
        <v>4</v>
      </c>
      <c r="Z19" s="19" t="n">
        <v>4364.25</v>
      </c>
      <c r="AA19" s="50" t="n">
        <v>4095</v>
      </c>
      <c r="AB19" s="41" t="n">
        <v>24</v>
      </c>
      <c r="AC19" s="5"/>
      <c r="AD19" s="5"/>
      <c r="AE19" s="5"/>
      <c r="AF19" s="8"/>
      <c r="AG19" s="8"/>
      <c r="AH19" s="5"/>
      <c r="AI19" s="5"/>
      <c r="AJ19" s="8"/>
      <c r="AK19" s="8"/>
      <c r="AL19" s="5"/>
      <c r="AM19" s="5"/>
      <c r="AN19" s="8"/>
      <c r="AO19" s="8"/>
      <c r="AP19" s="5"/>
      <c r="AQ19" s="5"/>
      <c r="AR19" s="8"/>
      <c r="AS19" s="8"/>
      <c r="AT19" s="5"/>
      <c r="AU19" s="5"/>
      <c r="AV19" s="8"/>
      <c r="AW19" s="8"/>
      <c r="AX19" s="5"/>
      <c r="AY19" s="5"/>
      <c r="AZ19" s="8"/>
      <c r="BA19" s="8"/>
      <c r="BB19" s="5"/>
      <c r="BC19" s="5"/>
      <c r="BD19" s="13"/>
      <c r="BE19" s="0"/>
      <c r="BF19" s="0"/>
      <c r="BG19" s="0"/>
      <c r="BH19" s="0"/>
      <c r="BI19" s="0"/>
      <c r="BJ19" s="0"/>
      <c r="BP19" s="0"/>
      <c r="BQ19" s="0"/>
      <c r="BR19" s="0"/>
      <c r="BS19" s="0"/>
    </row>
    <row r="20" customFormat="false" ht="11" hidden="false" customHeight="false" outlineLevel="0" collapsed="false">
      <c r="A20" s="43"/>
      <c r="B20" s="33"/>
      <c r="C20" s="44" t="n">
        <v>20590.75</v>
      </c>
      <c r="D20" s="43" t="n">
        <v>17</v>
      </c>
      <c r="E20" s="8"/>
      <c r="F20" s="5"/>
      <c r="G20" s="5"/>
      <c r="H20" s="8"/>
      <c r="I20" s="8"/>
      <c r="J20" s="5"/>
      <c r="K20" s="5"/>
      <c r="L20" s="8"/>
      <c r="M20" s="8"/>
      <c r="N20" s="5"/>
      <c r="O20" s="5"/>
      <c r="P20" s="8"/>
      <c r="Q20" s="8"/>
      <c r="R20" s="5"/>
      <c r="S20" s="5"/>
      <c r="T20" s="8"/>
      <c r="U20" s="8"/>
      <c r="V20" s="5"/>
      <c r="W20" s="5"/>
      <c r="X20" s="8"/>
      <c r="Y20" s="43" t="n">
        <v>7</v>
      </c>
      <c r="Z20" s="33" t="n">
        <v>8250</v>
      </c>
      <c r="AA20" s="51"/>
      <c r="AB20" s="43"/>
      <c r="AC20" s="8"/>
      <c r="AD20" s="37"/>
      <c r="AE20" s="37"/>
      <c r="AF20" s="8"/>
      <c r="AG20" s="8"/>
      <c r="AH20" s="5"/>
      <c r="AI20" s="5"/>
      <c r="AJ20" s="8"/>
      <c r="AK20" s="8"/>
      <c r="AL20" s="5"/>
      <c r="AM20" s="5"/>
      <c r="AN20" s="8"/>
      <c r="AO20" s="8"/>
      <c r="AP20" s="5"/>
      <c r="AQ20" s="5"/>
      <c r="AR20" s="8"/>
      <c r="AS20" s="8"/>
      <c r="AT20" s="5"/>
      <c r="AU20" s="5"/>
      <c r="AV20" s="8"/>
      <c r="AW20" s="8"/>
      <c r="AX20" s="5"/>
      <c r="AY20" s="5"/>
      <c r="AZ20" s="8"/>
      <c r="BA20" s="8"/>
      <c r="BB20" s="5"/>
      <c r="BC20" s="5"/>
      <c r="BD20" s="13"/>
      <c r="BE20" s="0"/>
      <c r="BF20" s="0"/>
      <c r="BG20" s="0"/>
      <c r="BH20" s="0"/>
      <c r="BI20" s="0"/>
      <c r="BJ20" s="0"/>
      <c r="BP20" s="0"/>
      <c r="BQ20" s="0"/>
      <c r="BR20" s="0"/>
      <c r="BS20" s="0"/>
    </row>
    <row r="21" customFormat="false" ht="11" hidden="false" customHeight="false" outlineLevel="0" collapsed="false">
      <c r="A21" s="43"/>
      <c r="B21" s="33"/>
      <c r="C21" s="51" t="n">
        <v>32790.07</v>
      </c>
      <c r="D21" s="43" t="n">
        <v>18</v>
      </c>
      <c r="E21" s="8"/>
      <c r="F21" s="5"/>
      <c r="G21" s="5"/>
      <c r="H21" s="8"/>
      <c r="I21" s="8"/>
      <c r="J21" s="5"/>
      <c r="K21" s="5"/>
      <c r="L21" s="8"/>
      <c r="M21" s="8"/>
      <c r="N21" s="5"/>
      <c r="O21" s="5"/>
      <c r="P21" s="8"/>
      <c r="Q21" s="8"/>
      <c r="R21" s="5"/>
      <c r="S21" s="5"/>
      <c r="T21" s="8"/>
      <c r="U21" s="8"/>
      <c r="V21" s="5"/>
      <c r="W21" s="5"/>
      <c r="X21" s="8"/>
      <c r="Y21" s="43" t="n">
        <v>13</v>
      </c>
      <c r="Z21" s="33" t="n">
        <v>10395</v>
      </c>
      <c r="AA21" s="52"/>
      <c r="AB21" s="43"/>
      <c r="AC21" s="8"/>
      <c r="AD21" s="5"/>
      <c r="AE21" s="5"/>
      <c r="AF21" s="8"/>
      <c r="AG21" s="8"/>
      <c r="AH21" s="5"/>
      <c r="AI21" s="5"/>
      <c r="AJ21" s="8"/>
      <c r="AK21" s="8"/>
      <c r="AL21" s="5"/>
      <c r="AM21" s="5"/>
      <c r="AN21" s="8"/>
      <c r="AO21" s="8"/>
      <c r="AP21" s="5"/>
      <c r="AQ21" s="5"/>
      <c r="AR21" s="8"/>
      <c r="AS21" s="8"/>
      <c r="AT21" s="5"/>
      <c r="AU21" s="5"/>
      <c r="AV21" s="8"/>
      <c r="AW21" s="8"/>
      <c r="AX21" s="5"/>
      <c r="AY21" s="5"/>
      <c r="AZ21" s="8"/>
      <c r="BA21" s="8"/>
      <c r="BB21" s="5"/>
      <c r="BC21" s="5"/>
      <c r="BD21" s="13"/>
      <c r="BE21" s="0"/>
      <c r="BF21" s="0"/>
      <c r="BG21" s="0"/>
      <c r="BH21" s="0"/>
      <c r="BI21" s="0"/>
      <c r="BJ21" s="0"/>
      <c r="BP21" s="0"/>
      <c r="BQ21" s="0"/>
      <c r="BR21" s="0"/>
      <c r="BS21" s="0"/>
    </row>
    <row r="22" customFormat="false" ht="11" hidden="false" customHeight="false" outlineLevel="0" collapsed="false">
      <c r="A22" s="43"/>
      <c r="B22" s="33"/>
      <c r="C22" s="44" t="n">
        <v>977.5</v>
      </c>
      <c r="D22" s="43" t="n">
        <v>19</v>
      </c>
      <c r="E22" s="8"/>
      <c r="F22" s="5"/>
      <c r="G22" s="5"/>
      <c r="H22" s="8"/>
      <c r="I22" s="8"/>
      <c r="J22" s="5"/>
      <c r="K22" s="5"/>
      <c r="L22" s="8"/>
      <c r="M22" s="8"/>
      <c r="N22" s="5"/>
      <c r="O22" s="5"/>
      <c r="P22" s="8"/>
      <c r="Q22" s="8"/>
      <c r="R22" s="5"/>
      <c r="S22" s="5"/>
      <c r="T22" s="8"/>
      <c r="U22" s="8"/>
      <c r="V22" s="5"/>
      <c r="W22" s="5"/>
      <c r="X22" s="8"/>
      <c r="Y22" s="43" t="n">
        <v>24</v>
      </c>
      <c r="Z22" s="33" t="n">
        <v>14013</v>
      </c>
      <c r="AA22" s="52"/>
      <c r="AB22" s="43"/>
      <c r="AC22" s="8"/>
      <c r="AD22" s="5"/>
      <c r="AE22" s="5"/>
      <c r="AF22" s="8"/>
      <c r="AG22" s="8"/>
      <c r="AH22" s="5"/>
      <c r="AI22" s="5"/>
      <c r="AJ22" s="8"/>
      <c r="AK22" s="8"/>
      <c r="AL22" s="5"/>
      <c r="AM22" s="5"/>
      <c r="AN22" s="8"/>
      <c r="AO22" s="8"/>
      <c r="AP22" s="5"/>
      <c r="AQ22" s="5"/>
      <c r="AR22" s="8"/>
      <c r="AS22" s="8"/>
      <c r="AT22" s="5"/>
      <c r="AU22" s="5"/>
      <c r="AV22" s="8"/>
      <c r="AW22" s="8"/>
      <c r="AX22" s="5"/>
      <c r="AY22" s="5"/>
      <c r="AZ22" s="8"/>
      <c r="BA22" s="8"/>
      <c r="BB22" s="5"/>
      <c r="BC22" s="5"/>
      <c r="BD22" s="13"/>
      <c r="BE22" s="0"/>
      <c r="BF22" s="0"/>
      <c r="BG22" s="0"/>
      <c r="BH22" s="0"/>
      <c r="BI22" s="0"/>
      <c r="BJ22" s="0"/>
      <c r="BP22" s="0"/>
      <c r="BQ22" s="0"/>
      <c r="BR22" s="0"/>
      <c r="BS22" s="0"/>
    </row>
    <row r="23" customFormat="false" ht="12" hidden="false" customHeight="false" outlineLevel="0" collapsed="false">
      <c r="A23" s="43"/>
      <c r="B23" s="33"/>
      <c r="C23" s="44" t="n">
        <v>29440</v>
      </c>
      <c r="D23" s="43" t="n">
        <v>20</v>
      </c>
      <c r="E23" s="8"/>
      <c r="F23" s="5"/>
      <c r="G23" s="5"/>
      <c r="H23" s="8"/>
      <c r="I23" s="8"/>
      <c r="J23" s="5"/>
      <c r="K23" s="5"/>
      <c r="L23" s="8"/>
      <c r="M23" s="8"/>
      <c r="N23" s="5"/>
      <c r="O23" s="5"/>
      <c r="P23" s="8"/>
      <c r="Q23" s="8"/>
      <c r="R23" s="5"/>
      <c r="S23" s="5"/>
      <c r="T23" s="8"/>
      <c r="U23" s="8"/>
      <c r="V23" s="5"/>
      <c r="W23" s="5"/>
      <c r="X23" s="8"/>
      <c r="Y23" s="53" t="n">
        <v>26</v>
      </c>
      <c r="Z23" s="54" t="n">
        <v>233.13</v>
      </c>
      <c r="AA23" s="55"/>
      <c r="AB23" s="53"/>
      <c r="AC23" s="8"/>
      <c r="AD23" s="5"/>
      <c r="AE23" s="5"/>
      <c r="AF23" s="8"/>
      <c r="AG23" s="8"/>
      <c r="AH23" s="5"/>
      <c r="AI23" s="5"/>
      <c r="AJ23" s="8"/>
      <c r="AK23" s="8"/>
      <c r="AL23" s="5"/>
      <c r="AM23" s="5"/>
      <c r="AN23" s="8"/>
      <c r="AO23" s="8"/>
      <c r="AP23" s="5"/>
      <c r="AQ23" s="5"/>
      <c r="AR23" s="8"/>
      <c r="AS23" s="8"/>
      <c r="AT23" s="5"/>
      <c r="AU23" s="5"/>
      <c r="AV23" s="8"/>
      <c r="AW23" s="8"/>
      <c r="AX23" s="5"/>
      <c r="AY23" s="5"/>
      <c r="AZ23" s="8"/>
      <c r="BA23" s="8"/>
      <c r="BB23" s="5"/>
      <c r="BC23" s="5"/>
      <c r="BD23" s="13"/>
      <c r="BE23" s="0"/>
      <c r="BF23" s="0"/>
      <c r="BG23" s="0"/>
      <c r="BH23" s="0"/>
      <c r="BI23" s="0"/>
      <c r="BJ23" s="0"/>
      <c r="BP23" s="0"/>
      <c r="BQ23" s="0"/>
      <c r="BR23" s="0"/>
      <c r="BS23" s="0"/>
    </row>
    <row r="24" customFormat="false" ht="12" hidden="false" customHeight="false" outlineLevel="0" collapsed="false">
      <c r="A24" s="53"/>
      <c r="B24" s="26"/>
      <c r="C24" s="56" t="n">
        <v>86296.47</v>
      </c>
      <c r="D24" s="53" t="n">
        <v>25</v>
      </c>
      <c r="E24" s="8"/>
      <c r="F24" s="5"/>
      <c r="G24" s="5"/>
      <c r="H24" s="8"/>
      <c r="I24" s="8"/>
      <c r="J24" s="5"/>
      <c r="K24" s="5"/>
      <c r="L24" s="8"/>
      <c r="M24" s="8"/>
      <c r="N24" s="5"/>
      <c r="O24" s="5"/>
      <c r="P24" s="8"/>
      <c r="Q24" s="8"/>
      <c r="R24" s="5"/>
      <c r="S24" s="5"/>
      <c r="T24" s="8"/>
      <c r="U24" s="8"/>
      <c r="V24" s="5"/>
      <c r="W24" s="5"/>
      <c r="X24" s="8"/>
      <c r="Y24" s="8"/>
      <c r="Z24" s="57" t="n">
        <f aca="false">SUM(Z19:Z23)</f>
        <v>37255.38</v>
      </c>
      <c r="AA24" s="58" t="n">
        <v>4095</v>
      </c>
      <c r="AB24" s="8"/>
      <c r="AC24" s="8"/>
      <c r="AD24" s="5"/>
      <c r="AE24" s="5"/>
      <c r="AF24" s="8"/>
      <c r="AG24" s="8"/>
      <c r="AH24" s="5"/>
      <c r="AI24" s="5"/>
      <c r="AJ24" s="8"/>
      <c r="AK24" s="8"/>
      <c r="AL24" s="5"/>
      <c r="AM24" s="5"/>
      <c r="AN24" s="8"/>
      <c r="AO24" s="8"/>
      <c r="AP24" s="5"/>
      <c r="AQ24" s="5"/>
      <c r="AR24" s="8"/>
      <c r="AS24" s="8"/>
      <c r="AT24" s="5"/>
      <c r="AU24" s="5"/>
      <c r="AV24" s="8"/>
      <c r="AW24" s="8"/>
      <c r="AX24" s="5"/>
      <c r="AY24" s="5"/>
      <c r="AZ24" s="8"/>
      <c r="BA24" s="8"/>
      <c r="BB24" s="5"/>
      <c r="BC24" s="5"/>
      <c r="BD24" s="13"/>
      <c r="BE24" s="0"/>
      <c r="BF24" s="0"/>
      <c r="BG24" s="0"/>
      <c r="BH24" s="0"/>
      <c r="BI24" s="0"/>
      <c r="BJ24" s="0"/>
      <c r="BP24" s="0"/>
      <c r="BQ24" s="0"/>
      <c r="BR24" s="0"/>
      <c r="BS24" s="0"/>
    </row>
    <row r="25" customFormat="false" ht="12" hidden="false" customHeight="false" outlineLevel="0" collapsed="false">
      <c r="A25" s="10"/>
      <c r="B25" s="57" t="n">
        <f aca="false">SUM(B11:B16)</f>
        <v>303701.35</v>
      </c>
      <c r="C25" s="59" t="n">
        <f aca="false">SUM(C11:C24)</f>
        <v>302271.86</v>
      </c>
      <c r="D25" s="8"/>
      <c r="E25" s="8"/>
      <c r="F25" s="5"/>
      <c r="G25" s="5"/>
      <c r="H25" s="8"/>
      <c r="I25" s="8"/>
      <c r="J25" s="5"/>
      <c r="K25" s="5"/>
      <c r="L25" s="8"/>
      <c r="M25" s="8"/>
      <c r="N25" s="5"/>
      <c r="O25" s="5"/>
      <c r="P25" s="8"/>
      <c r="Q25" s="8"/>
      <c r="R25" s="5"/>
      <c r="S25" s="5"/>
      <c r="T25" s="8"/>
      <c r="U25" s="8"/>
      <c r="V25" s="5"/>
      <c r="W25" s="5"/>
      <c r="X25" s="8"/>
      <c r="Y25" s="8"/>
      <c r="Z25" s="40" t="n">
        <f aca="false">Z24-AA24</f>
        <v>33160.38</v>
      </c>
      <c r="AA25" s="24"/>
      <c r="AB25" s="8"/>
      <c r="AC25" s="8"/>
      <c r="AD25" s="5"/>
      <c r="AE25" s="5"/>
      <c r="AF25" s="8"/>
      <c r="AG25" s="8"/>
      <c r="AH25" s="5"/>
      <c r="AI25" s="5"/>
      <c r="AJ25" s="8"/>
      <c r="AK25" s="8"/>
      <c r="AL25" s="5"/>
      <c r="AM25" s="5"/>
      <c r="AN25" s="8"/>
      <c r="AO25" s="8"/>
      <c r="AP25" s="5"/>
      <c r="AQ25" s="5"/>
      <c r="AR25" s="8"/>
      <c r="AS25" s="8"/>
      <c r="AT25" s="5"/>
      <c r="AU25" s="5"/>
      <c r="AV25" s="8"/>
      <c r="AW25" s="8"/>
      <c r="AX25" s="5"/>
      <c r="AY25" s="5"/>
      <c r="AZ25" s="8"/>
      <c r="BA25" s="8"/>
      <c r="BB25" s="5"/>
      <c r="BC25" s="5"/>
      <c r="BD25" s="13"/>
      <c r="BE25" s="0"/>
      <c r="BF25" s="0"/>
      <c r="BG25" s="0"/>
      <c r="BH25" s="0"/>
      <c r="BI25" s="0"/>
      <c r="BJ25" s="0"/>
      <c r="BP25" s="0"/>
      <c r="BQ25" s="0"/>
      <c r="BR25" s="0"/>
      <c r="BS25" s="0"/>
    </row>
    <row r="26" customFormat="false" ht="12" hidden="false" customHeight="false" outlineLevel="0" collapsed="false">
      <c r="A26" s="7"/>
      <c r="B26" s="40" t="n">
        <f aca="false">SUM(B11:B16)-SUM(C11:C24)</f>
        <v>1429.48999999999</v>
      </c>
      <c r="C26" s="24"/>
      <c r="D26" s="8"/>
      <c r="E26" s="8"/>
      <c r="F26" s="5"/>
      <c r="G26" s="5"/>
      <c r="H26" s="8"/>
      <c r="I26" s="8"/>
      <c r="J26" s="5"/>
      <c r="K26" s="5"/>
      <c r="L26" s="8"/>
      <c r="M26" s="8"/>
      <c r="N26" s="5"/>
      <c r="O26" s="5"/>
      <c r="P26" s="8"/>
      <c r="Q26" s="8"/>
      <c r="R26" s="5"/>
      <c r="S26" s="5"/>
      <c r="T26" s="8"/>
      <c r="U26" s="8"/>
      <c r="V26" s="5"/>
      <c r="W26" s="5"/>
      <c r="X26" s="8"/>
      <c r="Y26" s="5"/>
      <c r="Z26" s="5"/>
      <c r="AA26" s="5"/>
      <c r="AB26" s="5"/>
      <c r="AC26" s="8"/>
      <c r="AD26" s="5"/>
      <c r="AE26" s="5"/>
      <c r="AF26" s="8"/>
      <c r="AG26" s="8"/>
      <c r="AH26" s="5"/>
      <c r="AI26" s="5"/>
      <c r="AJ26" s="8"/>
      <c r="AK26" s="8"/>
      <c r="AL26" s="5"/>
      <c r="AM26" s="5"/>
      <c r="AN26" s="8"/>
      <c r="AO26" s="8"/>
      <c r="AP26" s="5"/>
      <c r="AQ26" s="5"/>
      <c r="AR26" s="8"/>
      <c r="AS26" s="8"/>
      <c r="AT26" s="5"/>
      <c r="AU26" s="5"/>
      <c r="AV26" s="8"/>
      <c r="AW26" s="8"/>
      <c r="AX26" s="5"/>
      <c r="AY26" s="5"/>
      <c r="AZ26" s="8"/>
      <c r="BA26" s="8"/>
      <c r="BB26" s="5"/>
      <c r="BC26" s="5"/>
      <c r="BD26" s="13"/>
      <c r="BE26" s="0"/>
      <c r="BF26" s="0"/>
      <c r="BG26" s="0"/>
      <c r="BH26" s="0"/>
      <c r="BI26" s="0"/>
      <c r="BJ26" s="0"/>
      <c r="BP26" s="0"/>
      <c r="BQ26" s="0"/>
      <c r="BR26" s="0"/>
      <c r="BS26" s="0"/>
    </row>
    <row r="27" customFormat="false" ht="12" hidden="false" customHeight="false" outlineLevel="0" collapsed="false">
      <c r="A27" s="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9"/>
      <c r="BE27" s="0"/>
      <c r="BF27" s="0"/>
      <c r="BG27" s="0"/>
      <c r="BH27" s="0"/>
      <c r="BI27" s="0"/>
      <c r="BJ27" s="0"/>
      <c r="BP27" s="0"/>
      <c r="BQ27" s="0"/>
      <c r="BR27" s="0"/>
      <c r="BS27" s="0"/>
    </row>
    <row r="28" customFormat="false" ht="11" hidden="false" customHeight="false" outlineLevel="0" collapsed="false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0"/>
      <c r="BF28" s="0"/>
      <c r="BG28" s="0"/>
      <c r="BH28" s="0"/>
      <c r="BI28" s="0"/>
      <c r="BJ28" s="0"/>
      <c r="BP28" s="0"/>
      <c r="BQ28" s="0"/>
      <c r="BR28" s="0"/>
      <c r="BS28" s="0"/>
    </row>
    <row r="29" customFormat="false" ht="12" hidden="false" customHeight="false" outlineLevel="0" collapsed="false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0"/>
      <c r="BF29" s="0"/>
      <c r="BG29" s="0"/>
      <c r="BH29" s="0"/>
      <c r="BI29" s="0"/>
      <c r="BJ29" s="0"/>
      <c r="BP29" s="0"/>
      <c r="BQ29" s="0"/>
      <c r="BR29" s="0"/>
      <c r="BS29" s="0"/>
    </row>
    <row r="30" customFormat="false" ht="12" hidden="false" customHeight="false" outlineLevel="0" collapsed="false">
      <c r="A30" s="7"/>
      <c r="B30" s="5"/>
      <c r="C30" s="5"/>
      <c r="D30" s="8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9"/>
      <c r="BE30" s="0"/>
      <c r="BF30" s="0"/>
      <c r="BG30" s="0"/>
      <c r="BH30" s="0"/>
      <c r="BI30" s="0"/>
      <c r="BJ30" s="0"/>
      <c r="BP30" s="0"/>
      <c r="BQ30" s="0"/>
      <c r="BR30" s="0"/>
      <c r="BS30" s="0"/>
    </row>
    <row r="31" customFormat="false" ht="12" hidden="false" customHeight="false" outlineLevel="0" collapsed="false">
      <c r="A31" s="10"/>
      <c r="B31" s="11" t="s">
        <v>27</v>
      </c>
      <c r="C31" s="11"/>
      <c r="D31" s="8"/>
      <c r="E31" s="8"/>
      <c r="F31" s="11" t="s">
        <v>28</v>
      </c>
      <c r="G31" s="11"/>
      <c r="H31" s="8"/>
      <c r="I31" s="8"/>
      <c r="J31" s="11" t="s">
        <v>29</v>
      </c>
      <c r="K31" s="11"/>
      <c r="L31" s="8"/>
      <c r="M31" s="8"/>
      <c r="N31" s="11" t="s">
        <v>30</v>
      </c>
      <c r="O31" s="11"/>
      <c r="P31" s="8"/>
      <c r="Q31" s="8"/>
      <c r="R31" s="11" t="s">
        <v>31</v>
      </c>
      <c r="S31" s="11"/>
      <c r="T31" s="8"/>
      <c r="U31" s="8"/>
      <c r="V31" s="11" t="s">
        <v>32</v>
      </c>
      <c r="W31" s="11"/>
      <c r="X31" s="8"/>
      <c r="Y31" s="8"/>
      <c r="Z31" s="11" t="s">
        <v>33</v>
      </c>
      <c r="AA31" s="11"/>
      <c r="AB31" s="8"/>
      <c r="AC31" s="8"/>
      <c r="AD31" s="11" t="s">
        <v>34</v>
      </c>
      <c r="AE31" s="11"/>
      <c r="AF31" s="8"/>
      <c r="AG31" s="8"/>
      <c r="AH31" s="11" t="s">
        <v>35</v>
      </c>
      <c r="AI31" s="11"/>
      <c r="AJ31" s="8"/>
      <c r="AK31" s="8"/>
      <c r="AL31" s="5"/>
      <c r="AM31" s="5"/>
      <c r="AN31" s="8"/>
      <c r="AO31" s="8"/>
      <c r="AP31" s="5"/>
      <c r="AQ31" s="5"/>
      <c r="AR31" s="8"/>
      <c r="AS31" s="8"/>
      <c r="AT31" s="5"/>
      <c r="AU31" s="5"/>
      <c r="AV31" s="8"/>
      <c r="AW31" s="8"/>
      <c r="AX31" s="5"/>
      <c r="AY31" s="5"/>
      <c r="AZ31" s="8"/>
      <c r="BA31" s="8"/>
      <c r="BB31" s="5"/>
      <c r="BC31" s="5"/>
      <c r="BD31" s="13"/>
      <c r="BE31" s="0"/>
      <c r="BF31" s="0"/>
      <c r="BG31" s="0"/>
      <c r="BH31" s="0"/>
      <c r="BI31" s="0"/>
      <c r="BJ31" s="0"/>
      <c r="BP31" s="0"/>
      <c r="BQ31" s="0"/>
      <c r="BR31" s="0"/>
      <c r="BS31" s="0"/>
    </row>
    <row r="32" customFormat="false" ht="12" hidden="false" customHeight="false" outlineLevel="0" collapsed="false">
      <c r="A32" s="41" t="n">
        <v>18</v>
      </c>
      <c r="B32" s="19" t="n">
        <v>32790.07</v>
      </c>
      <c r="C32" s="61" t="n">
        <v>82000</v>
      </c>
      <c r="D32" s="41"/>
      <c r="E32" s="8"/>
      <c r="F32" s="19"/>
      <c r="G32" s="42" t="n">
        <v>13276.38</v>
      </c>
      <c r="H32" s="21" t="n">
        <v>12</v>
      </c>
      <c r="I32" s="18" t="n">
        <v>8</v>
      </c>
      <c r="J32" s="19" t="n">
        <v>343.5</v>
      </c>
      <c r="K32" s="61" t="n">
        <v>1587</v>
      </c>
      <c r="L32" s="41" t="n">
        <v>6</v>
      </c>
      <c r="M32" s="8"/>
      <c r="N32" s="46"/>
      <c r="O32" s="22" t="n">
        <v>2553.15</v>
      </c>
      <c r="P32" s="41" t="n">
        <v>12</v>
      </c>
      <c r="Q32" s="8"/>
      <c r="R32" s="16"/>
      <c r="S32" s="17"/>
      <c r="T32" s="8"/>
      <c r="U32" s="8"/>
      <c r="V32" s="46"/>
      <c r="W32" s="22" t="n">
        <v>20800</v>
      </c>
      <c r="X32" s="41"/>
      <c r="Y32" s="8"/>
      <c r="Z32" s="16"/>
      <c r="AA32" s="17"/>
      <c r="AB32" s="8"/>
      <c r="AC32" s="8"/>
      <c r="AD32" s="14"/>
      <c r="AE32" s="15" t="n">
        <v>130000</v>
      </c>
      <c r="AF32" s="8"/>
      <c r="AG32" s="8"/>
      <c r="AH32" s="14"/>
      <c r="AI32" s="15" t="n">
        <v>65000</v>
      </c>
      <c r="AJ32" s="8"/>
      <c r="AK32" s="8"/>
      <c r="AL32" s="5"/>
      <c r="AM32" s="5"/>
      <c r="AN32" s="8"/>
      <c r="AO32" s="8"/>
      <c r="AP32" s="5"/>
      <c r="AQ32" s="5"/>
      <c r="AR32" s="8"/>
      <c r="AS32" s="8"/>
      <c r="AT32" s="5"/>
      <c r="AU32" s="5"/>
      <c r="AV32" s="8"/>
      <c r="AW32" s="8"/>
      <c r="AX32" s="5"/>
      <c r="AY32" s="5"/>
      <c r="AZ32" s="8"/>
      <c r="BA32" s="8"/>
      <c r="BB32" s="5"/>
      <c r="BC32" s="5"/>
      <c r="BD32" s="13"/>
      <c r="BE32" s="0"/>
      <c r="BF32" s="0"/>
      <c r="BG32" s="0"/>
      <c r="BH32" s="0"/>
      <c r="BI32" s="0"/>
      <c r="BJ32" s="0"/>
      <c r="BP32" s="0"/>
      <c r="BQ32" s="0"/>
      <c r="BR32" s="0"/>
      <c r="BS32" s="0"/>
    </row>
    <row r="33" customFormat="false" ht="12" hidden="false" customHeight="false" outlineLevel="0" collapsed="false">
      <c r="A33" s="43" t="n">
        <v>24</v>
      </c>
      <c r="B33" s="33" t="n">
        <v>31395</v>
      </c>
      <c r="C33" s="51" t="n">
        <v>33459.25</v>
      </c>
      <c r="D33" s="43" t="n">
        <v>4</v>
      </c>
      <c r="E33" s="8"/>
      <c r="F33" s="33"/>
      <c r="G33" s="44" t="n">
        <v>370</v>
      </c>
      <c r="H33" s="62" t="n">
        <v>14</v>
      </c>
      <c r="I33" s="25" t="n">
        <v>22</v>
      </c>
      <c r="J33" s="63" t="n">
        <v>225</v>
      </c>
      <c r="K33" s="51" t="n">
        <v>1964.25</v>
      </c>
      <c r="L33" s="43" t="n">
        <v>7</v>
      </c>
      <c r="M33" s="8"/>
      <c r="N33" s="48"/>
      <c r="O33" s="45" t="n">
        <v>2553.15</v>
      </c>
      <c r="P33" s="53" t="n">
        <v>25</v>
      </c>
      <c r="Q33" s="8"/>
      <c r="R33" s="5"/>
      <c r="S33" s="5"/>
      <c r="T33" s="8"/>
      <c r="U33" s="8"/>
      <c r="V33" s="64"/>
      <c r="W33" s="34" t="n">
        <v>55786.5</v>
      </c>
      <c r="X33" s="43" t="n">
        <v>13</v>
      </c>
      <c r="Y33" s="8"/>
      <c r="Z33" s="5"/>
      <c r="AA33" s="5"/>
      <c r="AB33" s="8"/>
      <c r="AC33" s="8"/>
      <c r="AD33" s="29"/>
      <c r="AE33" s="30" t="n">
        <v>130000</v>
      </c>
      <c r="AF33" s="8"/>
      <c r="AG33" s="8"/>
      <c r="AH33" s="29"/>
      <c r="AI33" s="30" t="n">
        <v>65000</v>
      </c>
      <c r="AJ33" s="8"/>
      <c r="AK33" s="8"/>
      <c r="AL33" s="5"/>
      <c r="AM33" s="5"/>
      <c r="AN33" s="8"/>
      <c r="AO33" s="8"/>
      <c r="AP33" s="5"/>
      <c r="AQ33" s="5"/>
      <c r="AR33" s="8"/>
      <c r="AS33" s="8"/>
      <c r="AT33" s="5"/>
      <c r="AU33" s="5"/>
      <c r="AV33" s="8"/>
      <c r="AW33" s="8"/>
      <c r="AX33" s="5"/>
      <c r="AY33" s="5"/>
      <c r="AZ33" s="8"/>
      <c r="BA33" s="8"/>
      <c r="BB33" s="5"/>
      <c r="BC33" s="5"/>
      <c r="BD33" s="13"/>
      <c r="BE33" s="0"/>
      <c r="BF33" s="0"/>
      <c r="BG33" s="0"/>
      <c r="BH33" s="0"/>
      <c r="BI33" s="0"/>
      <c r="BJ33" s="0"/>
      <c r="BP33" s="0"/>
      <c r="BQ33" s="0"/>
      <c r="BR33" s="0"/>
      <c r="BS33" s="0"/>
    </row>
    <row r="34" customFormat="false" ht="12" hidden="false" customHeight="false" outlineLevel="0" collapsed="false">
      <c r="A34" s="43"/>
      <c r="B34" s="33"/>
      <c r="C34" s="51" t="n">
        <v>63250</v>
      </c>
      <c r="D34" s="43" t="n">
        <v>9</v>
      </c>
      <c r="E34" s="8"/>
      <c r="F34" s="26"/>
      <c r="G34" s="27" t="n">
        <v>13276.38</v>
      </c>
      <c r="H34" s="28" t="n">
        <v>25</v>
      </c>
      <c r="I34" s="8"/>
      <c r="J34" s="33"/>
      <c r="K34" s="51" t="n">
        <v>2010</v>
      </c>
      <c r="L34" s="43" t="n">
        <v>16</v>
      </c>
      <c r="M34" s="8"/>
      <c r="N34" s="29"/>
      <c r="O34" s="30" t="n">
        <f aca="false">SUM(O32:O33)</f>
        <v>5106.3</v>
      </c>
      <c r="P34" s="8"/>
      <c r="Q34" s="8"/>
      <c r="R34" s="5"/>
      <c r="S34" s="5"/>
      <c r="T34" s="8"/>
      <c r="U34" s="8"/>
      <c r="V34" s="48"/>
      <c r="W34" s="45" t="n">
        <v>1788</v>
      </c>
      <c r="X34" s="53" t="n">
        <v>26</v>
      </c>
      <c r="Y34" s="8"/>
      <c r="Z34" s="5"/>
      <c r="AA34" s="5"/>
      <c r="AB34" s="8"/>
      <c r="AC34" s="8"/>
      <c r="AD34" s="39"/>
      <c r="AE34" s="39"/>
      <c r="AF34" s="8"/>
      <c r="AG34" s="8"/>
      <c r="AH34" s="39"/>
      <c r="AI34" s="39"/>
      <c r="AJ34" s="8"/>
      <c r="AK34" s="8"/>
      <c r="AL34" s="5"/>
      <c r="AM34" s="5"/>
      <c r="AN34" s="8"/>
      <c r="AO34" s="8"/>
      <c r="AP34" s="5"/>
      <c r="AQ34" s="5"/>
      <c r="AR34" s="8"/>
      <c r="AS34" s="8"/>
      <c r="AT34" s="5"/>
      <c r="AU34" s="5"/>
      <c r="AV34" s="8"/>
      <c r="AW34" s="8"/>
      <c r="AX34" s="5"/>
      <c r="AY34" s="5"/>
      <c r="AZ34" s="8"/>
      <c r="BA34" s="8"/>
      <c r="BB34" s="5"/>
      <c r="BC34" s="5"/>
      <c r="BD34" s="13"/>
      <c r="BE34" s="0"/>
      <c r="BF34" s="0"/>
      <c r="BG34" s="0"/>
      <c r="BH34" s="0"/>
      <c r="BI34" s="0"/>
      <c r="BJ34" s="0"/>
      <c r="BP34" s="0"/>
      <c r="BQ34" s="0"/>
      <c r="BR34" s="0"/>
      <c r="BS34" s="0"/>
    </row>
    <row r="35" customFormat="false" ht="12" hidden="false" customHeight="false" outlineLevel="0" collapsed="false">
      <c r="A35" s="53"/>
      <c r="B35" s="26"/>
      <c r="C35" s="56" t="n">
        <v>107433</v>
      </c>
      <c r="D35" s="53" t="n">
        <v>24</v>
      </c>
      <c r="E35" s="8"/>
      <c r="F35" s="29"/>
      <c r="G35" s="30" t="n">
        <f aca="false">SUM(G32:G34)</f>
        <v>26922.76</v>
      </c>
      <c r="H35" s="8"/>
      <c r="I35" s="8"/>
      <c r="J35" s="33"/>
      <c r="K35" s="51" t="n">
        <v>1236.6</v>
      </c>
      <c r="L35" s="43" t="n">
        <v>21</v>
      </c>
      <c r="M35" s="8"/>
      <c r="N35" s="37"/>
      <c r="O35" s="37"/>
      <c r="P35" s="8"/>
      <c r="Q35" s="8"/>
      <c r="R35" s="5"/>
      <c r="S35" s="5"/>
      <c r="T35" s="8"/>
      <c r="U35" s="8"/>
      <c r="V35" s="29"/>
      <c r="W35" s="30" t="n">
        <f aca="false">SUM(W32:W34)</f>
        <v>78374.5</v>
      </c>
      <c r="X35" s="8"/>
      <c r="Y35" s="8"/>
      <c r="Z35" s="5"/>
      <c r="AA35" s="5"/>
      <c r="AB35" s="8"/>
      <c r="AC35" s="8"/>
      <c r="AD35" s="5"/>
      <c r="AE35" s="5"/>
      <c r="AF35" s="8"/>
      <c r="AG35" s="8"/>
      <c r="AH35" s="5"/>
      <c r="AI35" s="5"/>
      <c r="AJ35" s="8"/>
      <c r="AK35" s="8"/>
      <c r="AL35" s="5"/>
      <c r="AM35" s="5"/>
      <c r="AN35" s="8"/>
      <c r="AO35" s="8"/>
      <c r="AP35" s="5"/>
      <c r="AQ35" s="5"/>
      <c r="AR35" s="8"/>
      <c r="AS35" s="8"/>
      <c r="AT35" s="5"/>
      <c r="AU35" s="5"/>
      <c r="AV35" s="8"/>
      <c r="AW35" s="8"/>
      <c r="AX35" s="5"/>
      <c r="AY35" s="5"/>
      <c r="AZ35" s="8"/>
      <c r="BA35" s="8"/>
      <c r="BB35" s="5"/>
      <c r="BC35" s="5"/>
      <c r="BD35" s="13"/>
      <c r="BE35" s="0"/>
      <c r="BF35" s="0"/>
      <c r="BG35" s="0"/>
      <c r="BH35" s="0"/>
      <c r="BI35" s="0"/>
      <c r="BJ35" s="0"/>
      <c r="BP35" s="0"/>
      <c r="BQ35" s="0"/>
      <c r="BR35" s="0"/>
      <c r="BS35" s="0"/>
    </row>
    <row r="36" customFormat="false" ht="12" hidden="false" customHeight="false" outlineLevel="0" collapsed="false">
      <c r="A36" s="10"/>
      <c r="B36" s="57" t="n">
        <f aca="false">SUM(B32:B33)</f>
        <v>64185.07</v>
      </c>
      <c r="C36" s="59" t="n">
        <f aca="false">SUM(C32:C35)</f>
        <v>286142.25</v>
      </c>
      <c r="D36" s="8"/>
      <c r="E36" s="8"/>
      <c r="F36" s="37"/>
      <c r="G36" s="37"/>
      <c r="H36" s="8"/>
      <c r="I36" s="8"/>
      <c r="J36" s="26"/>
      <c r="K36" s="56" t="n">
        <v>1054.5</v>
      </c>
      <c r="L36" s="53" t="n">
        <v>23</v>
      </c>
      <c r="M36" s="8"/>
      <c r="N36" s="5"/>
      <c r="O36" s="5"/>
      <c r="P36" s="8"/>
      <c r="Q36" s="8"/>
      <c r="R36" s="5"/>
      <c r="S36" s="5"/>
      <c r="T36" s="8"/>
      <c r="U36" s="8"/>
      <c r="V36" s="37"/>
      <c r="W36" s="37"/>
      <c r="X36" s="8"/>
      <c r="Y36" s="8"/>
      <c r="Z36" s="5"/>
      <c r="AA36" s="5"/>
      <c r="AB36" s="8"/>
      <c r="AC36" s="8"/>
      <c r="AD36" s="5"/>
      <c r="AE36" s="5"/>
      <c r="AF36" s="8"/>
      <c r="AG36" s="8"/>
      <c r="AH36" s="5"/>
      <c r="AI36" s="5"/>
      <c r="AJ36" s="8"/>
      <c r="AK36" s="8"/>
      <c r="AL36" s="5"/>
      <c r="AM36" s="5"/>
      <c r="AN36" s="8"/>
      <c r="AO36" s="8"/>
      <c r="AP36" s="5"/>
      <c r="AQ36" s="5"/>
      <c r="AR36" s="8"/>
      <c r="AS36" s="8"/>
      <c r="AT36" s="5"/>
      <c r="AU36" s="5"/>
      <c r="AV36" s="8"/>
      <c r="AW36" s="8"/>
      <c r="AX36" s="5"/>
      <c r="AY36" s="5"/>
      <c r="AZ36" s="8"/>
      <c r="BA36" s="8"/>
      <c r="BB36" s="5"/>
      <c r="BC36" s="5"/>
      <c r="BD36" s="13"/>
      <c r="BE36" s="0"/>
      <c r="BF36" s="0"/>
      <c r="BG36" s="0"/>
      <c r="BH36" s="0"/>
      <c r="BI36" s="0"/>
      <c r="BJ36" s="0"/>
      <c r="BP36" s="0"/>
      <c r="BQ36" s="0"/>
      <c r="BR36" s="0"/>
      <c r="BS36" s="0"/>
    </row>
    <row r="37" customFormat="false" ht="12" hidden="false" customHeight="false" outlineLevel="0" collapsed="false">
      <c r="A37" s="10"/>
      <c r="B37" s="65"/>
      <c r="C37" s="40" t="n">
        <f aca="false">C36-B36</f>
        <v>221957.18</v>
      </c>
      <c r="D37" s="8"/>
      <c r="E37" s="8"/>
      <c r="F37" s="5"/>
      <c r="G37" s="5"/>
      <c r="H37" s="8"/>
      <c r="I37" s="8"/>
      <c r="J37" s="66" t="n">
        <f aca="false">SUM(J32:J33)</f>
        <v>568.5</v>
      </c>
      <c r="K37" s="67" t="n">
        <f aca="false">SUM(K32:K36)</f>
        <v>7852.35</v>
      </c>
      <c r="L37" s="8"/>
      <c r="M37" s="8"/>
      <c r="N37" s="5"/>
      <c r="O37" s="5"/>
      <c r="P37" s="8"/>
      <c r="Q37" s="8"/>
      <c r="R37" s="5"/>
      <c r="S37" s="5"/>
      <c r="T37" s="8"/>
      <c r="U37" s="8"/>
      <c r="V37" s="5"/>
      <c r="W37" s="5"/>
      <c r="X37" s="8"/>
      <c r="Y37" s="8"/>
      <c r="Z37" s="5"/>
      <c r="AA37" s="5"/>
      <c r="AB37" s="8"/>
      <c r="AC37" s="8"/>
      <c r="AD37" s="5"/>
      <c r="AE37" s="5"/>
      <c r="AF37" s="8"/>
      <c r="AG37" s="8"/>
      <c r="AH37" s="5"/>
      <c r="AI37" s="5"/>
      <c r="AJ37" s="8"/>
      <c r="AK37" s="8"/>
      <c r="AL37" s="5"/>
      <c r="AM37" s="5"/>
      <c r="AN37" s="8"/>
      <c r="AO37" s="8"/>
      <c r="AP37" s="5"/>
      <c r="AQ37" s="5"/>
      <c r="AR37" s="8"/>
      <c r="AS37" s="8"/>
      <c r="AT37" s="5"/>
      <c r="AU37" s="5"/>
      <c r="AV37" s="8"/>
      <c r="AW37" s="8"/>
      <c r="AX37" s="5"/>
      <c r="AY37" s="5"/>
      <c r="AZ37" s="8"/>
      <c r="BA37" s="8"/>
      <c r="BB37" s="5"/>
      <c r="BC37" s="5"/>
      <c r="BD37" s="13"/>
      <c r="BE37" s="0"/>
      <c r="BF37" s="0"/>
      <c r="BG37" s="0"/>
      <c r="BH37" s="0"/>
      <c r="BI37" s="0"/>
      <c r="BJ37" s="0"/>
      <c r="BP37" s="0"/>
      <c r="BQ37" s="0"/>
      <c r="BR37" s="0"/>
      <c r="BS37" s="0"/>
    </row>
    <row r="38" customFormat="false" ht="12" hidden="false" customHeight="false" outlineLevel="0" collapsed="false">
      <c r="A38" s="10"/>
      <c r="B38" s="5"/>
      <c r="C38" s="5"/>
      <c r="D38" s="8"/>
      <c r="E38" s="8"/>
      <c r="F38" s="5"/>
      <c r="G38" s="5"/>
      <c r="H38" s="8"/>
      <c r="I38" s="8"/>
      <c r="J38" s="68"/>
      <c r="K38" s="69" t="n">
        <f aca="false">K37-J37</f>
        <v>7283.85</v>
      </c>
      <c r="L38" s="8"/>
      <c r="M38" s="8"/>
      <c r="N38" s="5"/>
      <c r="O38" s="5"/>
      <c r="P38" s="8"/>
      <c r="Q38" s="8"/>
      <c r="R38" s="5"/>
      <c r="S38" s="5"/>
      <c r="T38" s="8"/>
      <c r="U38" s="8"/>
      <c r="V38" s="5"/>
      <c r="W38" s="5"/>
      <c r="X38" s="8"/>
      <c r="Y38" s="8"/>
      <c r="Z38" s="5"/>
      <c r="AA38" s="5"/>
      <c r="AB38" s="8"/>
      <c r="AC38" s="8"/>
      <c r="AD38" s="5"/>
      <c r="AE38" s="5"/>
      <c r="AF38" s="8"/>
      <c r="AG38" s="8"/>
      <c r="AH38" s="5"/>
      <c r="AI38" s="5"/>
      <c r="AJ38" s="8"/>
      <c r="AK38" s="8"/>
      <c r="AL38" s="5"/>
      <c r="AM38" s="5"/>
      <c r="AN38" s="8"/>
      <c r="AO38" s="8"/>
      <c r="AP38" s="5"/>
      <c r="AQ38" s="5"/>
      <c r="AR38" s="8"/>
      <c r="AS38" s="8"/>
      <c r="AT38" s="5"/>
      <c r="AU38" s="5"/>
      <c r="AV38" s="8"/>
      <c r="AW38" s="8"/>
      <c r="AX38" s="5"/>
      <c r="AY38" s="5"/>
      <c r="AZ38" s="8"/>
      <c r="BA38" s="8"/>
      <c r="BB38" s="5"/>
      <c r="BC38" s="5"/>
      <c r="BD38" s="13"/>
      <c r="BE38" s="0"/>
      <c r="BF38" s="0"/>
      <c r="BG38" s="0"/>
      <c r="BH38" s="0"/>
      <c r="BI38" s="0"/>
      <c r="BJ38" s="0"/>
      <c r="BP38" s="0"/>
      <c r="BQ38" s="0"/>
      <c r="BR38" s="0"/>
      <c r="BS38" s="0"/>
    </row>
    <row r="39" customFormat="false" ht="12" hidden="false" customHeight="false" outlineLevel="0" collapsed="false">
      <c r="A39" s="10"/>
      <c r="B39" s="11" t="s">
        <v>36</v>
      </c>
      <c r="C39" s="11"/>
      <c r="D39" s="8"/>
      <c r="E39" s="8"/>
      <c r="F39" s="5"/>
      <c r="G39" s="5"/>
      <c r="H39" s="8"/>
      <c r="I39" s="8"/>
      <c r="J39" s="5"/>
      <c r="K39" s="5"/>
      <c r="L39" s="8"/>
      <c r="M39" s="8"/>
      <c r="N39" s="5"/>
      <c r="O39" s="5"/>
      <c r="P39" s="8"/>
      <c r="Q39" s="8"/>
      <c r="R39" s="5"/>
      <c r="S39" s="5"/>
      <c r="T39" s="8"/>
      <c r="U39" s="8"/>
      <c r="V39" s="5"/>
      <c r="W39" s="5"/>
      <c r="X39" s="8"/>
      <c r="Y39" s="8"/>
      <c r="Z39" s="5"/>
      <c r="AA39" s="5"/>
      <c r="AB39" s="8"/>
      <c r="AC39" s="8"/>
      <c r="AD39" s="5"/>
      <c r="AE39" s="5"/>
      <c r="AF39" s="8"/>
      <c r="AG39" s="8"/>
      <c r="AH39" s="5"/>
      <c r="AI39" s="5"/>
      <c r="AJ39" s="8"/>
      <c r="AK39" s="8"/>
      <c r="AL39" s="5"/>
      <c r="AM39" s="5"/>
      <c r="AN39" s="8"/>
      <c r="AO39" s="8"/>
      <c r="AP39" s="5"/>
      <c r="AQ39" s="5"/>
      <c r="AR39" s="8"/>
      <c r="AS39" s="8"/>
      <c r="AT39" s="5"/>
      <c r="AU39" s="5"/>
      <c r="AV39" s="8"/>
      <c r="AW39" s="8"/>
      <c r="AX39" s="5"/>
      <c r="AY39" s="5"/>
      <c r="AZ39" s="8"/>
      <c r="BA39" s="8"/>
      <c r="BB39" s="5"/>
      <c r="BC39" s="5"/>
      <c r="BD39" s="13"/>
      <c r="BE39" s="0"/>
      <c r="BF39" s="0"/>
      <c r="BG39" s="0"/>
      <c r="BH39" s="0"/>
      <c r="BI39" s="0"/>
      <c r="BJ39" s="0"/>
      <c r="BP39" s="0"/>
      <c r="BQ39" s="0"/>
      <c r="BR39" s="0"/>
      <c r="BS39" s="0"/>
    </row>
    <row r="40" customFormat="false" ht="12" hidden="false" customHeight="false" outlineLevel="0" collapsed="false">
      <c r="A40" s="10"/>
      <c r="B40" s="14"/>
      <c r="C40" s="15" t="n">
        <v>33800</v>
      </c>
      <c r="D40" s="8"/>
      <c r="E40" s="8"/>
      <c r="F40" s="5"/>
      <c r="G40" s="5"/>
      <c r="H40" s="8"/>
      <c r="I40" s="8"/>
      <c r="J40" s="11" t="s">
        <v>37</v>
      </c>
      <c r="K40" s="11"/>
      <c r="L40" s="8"/>
      <c r="M40" s="8"/>
      <c r="N40" s="5"/>
      <c r="O40" s="5"/>
      <c r="P40" s="8"/>
      <c r="Q40" s="8"/>
      <c r="R40" s="5"/>
      <c r="S40" s="5"/>
      <c r="T40" s="8"/>
      <c r="U40" s="8"/>
      <c r="V40" s="5"/>
      <c r="W40" s="5"/>
      <c r="X40" s="8"/>
      <c r="Y40" s="8"/>
      <c r="Z40" s="5"/>
      <c r="AA40" s="5"/>
      <c r="AB40" s="8"/>
      <c r="AC40" s="8"/>
      <c r="AD40" s="5"/>
      <c r="AE40" s="5"/>
      <c r="AF40" s="8"/>
      <c r="AG40" s="8"/>
      <c r="AH40" s="5"/>
      <c r="AI40" s="5"/>
      <c r="AJ40" s="8"/>
      <c r="AK40" s="8"/>
      <c r="AL40" s="5"/>
      <c r="AM40" s="5"/>
      <c r="AN40" s="8"/>
      <c r="AO40" s="8"/>
      <c r="AP40" s="5"/>
      <c r="AQ40" s="5"/>
      <c r="AR40" s="8"/>
      <c r="AS40" s="8"/>
      <c r="AT40" s="5"/>
      <c r="AU40" s="5"/>
      <c r="AV40" s="8"/>
      <c r="AW40" s="8"/>
      <c r="AX40" s="5"/>
      <c r="AY40" s="5"/>
      <c r="AZ40" s="8"/>
      <c r="BA40" s="8"/>
      <c r="BB40" s="5"/>
      <c r="BC40" s="5"/>
      <c r="BD40" s="13"/>
      <c r="BE40" s="0"/>
      <c r="BF40" s="0"/>
      <c r="BG40" s="0"/>
      <c r="BH40" s="0"/>
      <c r="BI40" s="0"/>
      <c r="BJ40" s="0"/>
      <c r="BP40" s="0"/>
      <c r="BQ40" s="0"/>
      <c r="BR40" s="0"/>
      <c r="BS40" s="0"/>
    </row>
    <row r="41" customFormat="false" ht="12" hidden="false" customHeight="false" outlineLevel="0" collapsed="false">
      <c r="A41" s="10"/>
      <c r="B41" s="29"/>
      <c r="C41" s="30" t="n">
        <v>33800</v>
      </c>
      <c r="D41" s="8"/>
      <c r="E41" s="8"/>
      <c r="F41" s="5"/>
      <c r="G41" s="5"/>
      <c r="H41" s="8"/>
      <c r="I41" s="8"/>
      <c r="J41" s="14"/>
      <c r="K41" s="15" t="n">
        <v>852.75</v>
      </c>
      <c r="L41" s="70" t="n">
        <v>15</v>
      </c>
      <c r="M41" s="8"/>
      <c r="N41" s="5"/>
      <c r="O41" s="5"/>
      <c r="P41" s="8"/>
      <c r="Q41" s="8"/>
      <c r="R41" s="5"/>
      <c r="S41" s="5"/>
      <c r="T41" s="8"/>
      <c r="U41" s="8"/>
      <c r="V41" s="5"/>
      <c r="W41" s="5"/>
      <c r="X41" s="8"/>
      <c r="Y41" s="8"/>
      <c r="Z41" s="5"/>
      <c r="AA41" s="5"/>
      <c r="AB41" s="8"/>
      <c r="AC41" s="8"/>
      <c r="AD41" s="5"/>
      <c r="AE41" s="5"/>
      <c r="AF41" s="8"/>
      <c r="AG41" s="8"/>
      <c r="AH41" s="5"/>
      <c r="AI41" s="5"/>
      <c r="AJ41" s="8"/>
      <c r="AK41" s="8"/>
      <c r="AL41" s="5"/>
      <c r="AM41" s="5"/>
      <c r="AN41" s="8"/>
      <c r="AO41" s="8"/>
      <c r="AP41" s="5"/>
      <c r="AQ41" s="5"/>
      <c r="AR41" s="8"/>
      <c r="AS41" s="8"/>
      <c r="AT41" s="5"/>
      <c r="AU41" s="5"/>
      <c r="AV41" s="8"/>
      <c r="AW41" s="8"/>
      <c r="AX41" s="5"/>
      <c r="AY41" s="5"/>
      <c r="AZ41" s="8"/>
      <c r="BA41" s="8"/>
      <c r="BB41" s="5"/>
      <c r="BC41" s="5"/>
      <c r="BD41" s="13"/>
      <c r="BE41" s="0"/>
      <c r="BF41" s="0"/>
      <c r="BG41" s="0"/>
      <c r="BH41" s="0"/>
      <c r="BI41" s="0"/>
      <c r="BJ41" s="0"/>
      <c r="BP41" s="0"/>
      <c r="BQ41" s="0"/>
      <c r="BR41" s="0"/>
      <c r="BS41" s="0"/>
    </row>
    <row r="42" customFormat="false" ht="12" hidden="false" customHeight="false" outlineLevel="0" collapsed="false">
      <c r="A42" s="10"/>
      <c r="B42" s="38"/>
      <c r="C42" s="38"/>
      <c r="D42" s="8"/>
      <c r="E42" s="8"/>
      <c r="F42" s="5"/>
      <c r="G42" s="5"/>
      <c r="H42" s="8"/>
      <c r="I42" s="8"/>
      <c r="J42" s="29"/>
      <c r="K42" s="30" t="n">
        <v>852.75</v>
      </c>
      <c r="L42" s="8"/>
      <c r="M42" s="8"/>
      <c r="N42" s="5"/>
      <c r="O42" s="5"/>
      <c r="P42" s="8"/>
      <c r="Q42" s="8"/>
      <c r="R42" s="5"/>
      <c r="S42" s="5"/>
      <c r="T42" s="8"/>
      <c r="U42" s="8"/>
      <c r="V42" s="5"/>
      <c r="W42" s="5"/>
      <c r="X42" s="8"/>
      <c r="Y42" s="8"/>
      <c r="Z42" s="5"/>
      <c r="AA42" s="5"/>
      <c r="AB42" s="8"/>
      <c r="AC42" s="8"/>
      <c r="AD42" s="5"/>
      <c r="AE42" s="5"/>
      <c r="AF42" s="8"/>
      <c r="AG42" s="8"/>
      <c r="AH42" s="5"/>
      <c r="AI42" s="5"/>
      <c r="AJ42" s="8"/>
      <c r="AK42" s="8"/>
      <c r="AL42" s="5"/>
      <c r="AM42" s="5"/>
      <c r="AN42" s="8"/>
      <c r="AO42" s="8"/>
      <c r="AP42" s="5"/>
      <c r="AQ42" s="5"/>
      <c r="AR42" s="8"/>
      <c r="AS42" s="8"/>
      <c r="AT42" s="5"/>
      <c r="AU42" s="5"/>
      <c r="AV42" s="8"/>
      <c r="AW42" s="8"/>
      <c r="AX42" s="5"/>
      <c r="AY42" s="5"/>
      <c r="AZ42" s="8"/>
      <c r="BA42" s="8"/>
      <c r="BB42" s="5"/>
      <c r="BC42" s="5"/>
      <c r="BD42" s="13"/>
      <c r="BE42" s="0"/>
      <c r="BF42" s="0"/>
      <c r="BG42" s="0"/>
      <c r="BH42" s="0"/>
      <c r="BI42" s="0"/>
      <c r="BJ42" s="0"/>
      <c r="BP42" s="0"/>
      <c r="BQ42" s="0"/>
      <c r="BR42" s="0"/>
      <c r="BS42" s="0"/>
    </row>
    <row r="43" customFormat="false" ht="12" hidden="false" customHeight="false" outlineLevel="0" collapsed="false">
      <c r="A43" s="10"/>
      <c r="B43" s="5"/>
      <c r="C43" s="5"/>
      <c r="D43" s="8"/>
      <c r="E43" s="8"/>
      <c r="F43" s="5"/>
      <c r="G43" s="5"/>
      <c r="H43" s="8"/>
      <c r="I43" s="8"/>
      <c r="J43" s="71"/>
      <c r="K43" s="71"/>
      <c r="L43" s="8"/>
      <c r="M43" s="8"/>
      <c r="N43" s="5"/>
      <c r="O43" s="5"/>
      <c r="P43" s="8"/>
      <c r="Q43" s="8"/>
      <c r="R43" s="5"/>
      <c r="S43" s="5"/>
      <c r="T43" s="8"/>
      <c r="U43" s="8"/>
      <c r="V43" s="5"/>
      <c r="W43" s="5"/>
      <c r="X43" s="8"/>
      <c r="Y43" s="8"/>
      <c r="Z43" s="5"/>
      <c r="AA43" s="5"/>
      <c r="AB43" s="8"/>
      <c r="AC43" s="8"/>
      <c r="AD43" s="5"/>
      <c r="AE43" s="5"/>
      <c r="AF43" s="8"/>
      <c r="AG43" s="8"/>
      <c r="AH43" s="5"/>
      <c r="AI43" s="5"/>
      <c r="AJ43" s="8"/>
      <c r="AK43" s="8"/>
      <c r="AL43" s="5"/>
      <c r="AM43" s="5"/>
      <c r="AN43" s="8"/>
      <c r="AO43" s="8"/>
      <c r="AP43" s="5"/>
      <c r="AQ43" s="5"/>
      <c r="AR43" s="8"/>
      <c r="AS43" s="8"/>
      <c r="AT43" s="5"/>
      <c r="AU43" s="5"/>
      <c r="AV43" s="8"/>
      <c r="AW43" s="8"/>
      <c r="AX43" s="5"/>
      <c r="AY43" s="5"/>
      <c r="AZ43" s="8"/>
      <c r="BA43" s="8"/>
      <c r="BB43" s="5"/>
      <c r="BC43" s="5"/>
      <c r="BD43" s="13"/>
      <c r="BE43" s="0"/>
      <c r="BF43" s="0"/>
      <c r="BG43" s="0"/>
      <c r="BH43" s="0"/>
      <c r="BI43" s="0"/>
      <c r="BJ43" s="0"/>
      <c r="BP43" s="0"/>
      <c r="BQ43" s="0"/>
      <c r="BR43" s="0"/>
      <c r="BS43" s="0"/>
    </row>
    <row r="44" customFormat="false" ht="11" hidden="false" customHeight="false" outlineLevel="0" collapsed="false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0"/>
      <c r="BF44" s="0"/>
      <c r="BG44" s="0"/>
      <c r="BH44" s="0"/>
      <c r="BI44" s="0"/>
      <c r="BJ44" s="0"/>
      <c r="BP44" s="0"/>
      <c r="BQ44" s="0"/>
      <c r="BR44" s="0"/>
      <c r="BS44" s="0"/>
    </row>
    <row r="45" customFormat="false" ht="12" hidden="false" customHeight="false" outlineLevel="0" collapsed="false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0"/>
      <c r="BF45" s="0"/>
      <c r="BG45" s="0"/>
      <c r="BH45" s="0"/>
      <c r="BI45" s="0"/>
      <c r="BJ45" s="0"/>
      <c r="BP45" s="0"/>
      <c r="BQ45" s="0"/>
      <c r="BR45" s="0"/>
      <c r="BS45" s="0"/>
    </row>
    <row r="46" customFormat="false" ht="12" hidden="false" customHeight="false" outlineLevel="0" collapsed="false">
      <c r="A46" s="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9"/>
      <c r="BE46" s="0"/>
      <c r="BF46" s="0"/>
      <c r="BG46" s="0"/>
      <c r="BH46" s="0"/>
      <c r="BI46" s="0"/>
      <c r="BJ46" s="0"/>
      <c r="BP46" s="0"/>
      <c r="BQ46" s="0"/>
      <c r="BR46" s="0"/>
      <c r="BS46" s="0"/>
    </row>
    <row r="47" customFormat="false" ht="12" hidden="false" customHeight="false" outlineLevel="0" collapsed="false">
      <c r="A47" s="7"/>
      <c r="B47" s="11" t="s">
        <v>38</v>
      </c>
      <c r="C47" s="11"/>
      <c r="D47" s="8"/>
      <c r="E47" s="8"/>
      <c r="F47" s="11" t="s">
        <v>39</v>
      </c>
      <c r="G47" s="11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9"/>
      <c r="BE47" s="0"/>
      <c r="BF47" s="0"/>
      <c r="BG47" s="0"/>
      <c r="BH47" s="0"/>
      <c r="BI47" s="0"/>
      <c r="BJ47" s="0"/>
      <c r="BP47" s="0"/>
      <c r="BQ47" s="0"/>
      <c r="BR47" s="0"/>
      <c r="BS47" s="0"/>
    </row>
    <row r="48" customFormat="false" ht="12" hidden="false" customHeight="false" outlineLevel="0" collapsed="false">
      <c r="A48" s="10"/>
      <c r="B48" s="14"/>
      <c r="C48" s="15" t="n">
        <v>725250</v>
      </c>
      <c r="D48" s="72"/>
      <c r="E48" s="72"/>
      <c r="F48" s="14"/>
      <c r="G48" s="15" t="n">
        <v>95600</v>
      </c>
      <c r="H48" s="8"/>
      <c r="I48" s="8"/>
      <c r="J48" s="5"/>
      <c r="K48" s="5"/>
      <c r="L48" s="8"/>
      <c r="M48" s="8"/>
      <c r="N48" s="5"/>
      <c r="O48" s="5"/>
      <c r="P48" s="8"/>
      <c r="Q48" s="8"/>
      <c r="R48" s="5"/>
      <c r="S48" s="5"/>
      <c r="T48" s="8"/>
      <c r="U48" s="8"/>
      <c r="V48" s="5"/>
      <c r="W48" s="5"/>
      <c r="X48" s="8"/>
      <c r="Y48" s="8"/>
      <c r="Z48" s="5"/>
      <c r="AA48" s="5"/>
      <c r="AB48" s="8"/>
      <c r="AC48" s="8"/>
      <c r="AD48" s="5"/>
      <c r="AE48" s="5"/>
      <c r="AF48" s="8"/>
      <c r="AG48" s="8"/>
      <c r="AH48" s="5"/>
      <c r="AI48" s="5"/>
      <c r="AJ48" s="8"/>
      <c r="AK48" s="8"/>
      <c r="AL48" s="5"/>
      <c r="AM48" s="5"/>
      <c r="AN48" s="8"/>
      <c r="AO48" s="8"/>
      <c r="AP48" s="5"/>
      <c r="AQ48" s="5"/>
      <c r="AR48" s="8"/>
      <c r="AS48" s="8"/>
      <c r="AT48" s="5"/>
      <c r="AU48" s="5"/>
      <c r="AV48" s="8"/>
      <c r="AW48" s="8"/>
      <c r="AX48" s="5"/>
      <c r="AY48" s="5"/>
      <c r="AZ48" s="8"/>
      <c r="BA48" s="8"/>
      <c r="BB48" s="5"/>
      <c r="BC48" s="5"/>
      <c r="BD48" s="13"/>
      <c r="BE48" s="0"/>
      <c r="BF48" s="0"/>
      <c r="BG48" s="0"/>
      <c r="BH48" s="0"/>
      <c r="BI48" s="0"/>
      <c r="BJ48" s="0"/>
      <c r="BP48" s="0"/>
      <c r="BQ48" s="0"/>
      <c r="BR48" s="0"/>
      <c r="BS48" s="0"/>
    </row>
    <row r="49" customFormat="false" ht="12" hidden="false" customHeight="false" outlineLevel="0" collapsed="false">
      <c r="A49" s="10"/>
      <c r="B49" s="29"/>
      <c r="C49" s="30" t="n">
        <v>725250</v>
      </c>
      <c r="D49" s="72"/>
      <c r="E49" s="72"/>
      <c r="F49" s="29"/>
      <c r="G49" s="30" t="n">
        <v>95600</v>
      </c>
      <c r="H49" s="8"/>
      <c r="I49" s="8"/>
      <c r="J49" s="5"/>
      <c r="K49" s="5"/>
      <c r="L49" s="8"/>
      <c r="M49" s="8"/>
      <c r="N49" s="5"/>
      <c r="O49" s="5"/>
      <c r="P49" s="8"/>
      <c r="Q49" s="8"/>
      <c r="R49" s="5"/>
      <c r="S49" s="5"/>
      <c r="T49" s="8"/>
      <c r="U49" s="8"/>
      <c r="V49" s="5"/>
      <c r="W49" s="5"/>
      <c r="X49" s="8"/>
      <c r="Y49" s="8"/>
      <c r="Z49" s="5"/>
      <c r="AA49" s="5"/>
      <c r="AB49" s="8"/>
      <c r="AC49" s="8"/>
      <c r="AD49" s="5"/>
      <c r="AE49" s="5"/>
      <c r="AF49" s="8"/>
      <c r="AG49" s="8"/>
      <c r="AH49" s="5"/>
      <c r="AI49" s="5"/>
      <c r="AJ49" s="8"/>
      <c r="AK49" s="8"/>
      <c r="AL49" s="5"/>
      <c r="AM49" s="5"/>
      <c r="AN49" s="8"/>
      <c r="AO49" s="8"/>
      <c r="AP49" s="5"/>
      <c r="AQ49" s="5"/>
      <c r="AR49" s="8"/>
      <c r="AS49" s="8"/>
      <c r="AT49" s="5"/>
      <c r="AU49" s="5"/>
      <c r="AV49" s="8"/>
      <c r="AW49" s="8"/>
      <c r="AX49" s="5"/>
      <c r="AY49" s="5"/>
      <c r="AZ49" s="8"/>
      <c r="BA49" s="8"/>
      <c r="BB49" s="5"/>
      <c r="BC49" s="5"/>
      <c r="BD49" s="13"/>
      <c r="BE49" s="0"/>
      <c r="BF49" s="0"/>
      <c r="BG49" s="0"/>
      <c r="BH49" s="0"/>
      <c r="BI49" s="0"/>
      <c r="BJ49" s="0"/>
      <c r="BP49" s="0"/>
      <c r="BQ49" s="0"/>
      <c r="BR49" s="0"/>
      <c r="BS49" s="0"/>
    </row>
    <row r="50" customFormat="false" ht="12" hidden="false" customHeight="false" outlineLevel="0" collapsed="false">
      <c r="A50" s="10"/>
      <c r="B50" s="37"/>
      <c r="C50" s="37"/>
      <c r="D50" s="8"/>
      <c r="E50" s="8"/>
      <c r="F50" s="37"/>
      <c r="G50" s="37"/>
      <c r="H50" s="8"/>
      <c r="I50" s="8"/>
      <c r="J50" s="5"/>
      <c r="K50" s="5"/>
      <c r="L50" s="8"/>
      <c r="M50" s="8"/>
      <c r="N50" s="5"/>
      <c r="O50" s="5"/>
      <c r="P50" s="8"/>
      <c r="Q50" s="8"/>
      <c r="R50" s="5"/>
      <c r="S50" s="5"/>
      <c r="T50" s="8"/>
      <c r="U50" s="8"/>
      <c r="V50" s="5"/>
      <c r="W50" s="5"/>
      <c r="X50" s="8"/>
      <c r="Y50" s="8"/>
      <c r="Z50" s="5"/>
      <c r="AA50" s="5"/>
      <c r="AB50" s="8"/>
      <c r="AC50" s="8"/>
      <c r="AD50" s="5"/>
      <c r="AE50" s="5"/>
      <c r="AF50" s="8"/>
      <c r="AG50" s="8"/>
      <c r="AH50" s="5"/>
      <c r="AI50" s="5"/>
      <c r="AJ50" s="8"/>
      <c r="AK50" s="8"/>
      <c r="AL50" s="5"/>
      <c r="AM50" s="5"/>
      <c r="AN50" s="8"/>
      <c r="AO50" s="8"/>
      <c r="AP50" s="5"/>
      <c r="AQ50" s="5"/>
      <c r="AR50" s="8"/>
      <c r="AS50" s="8"/>
      <c r="AT50" s="5"/>
      <c r="AU50" s="5"/>
      <c r="AV50" s="8"/>
      <c r="AW50" s="8"/>
      <c r="AX50" s="5"/>
      <c r="AY50" s="5"/>
      <c r="AZ50" s="8"/>
      <c r="BA50" s="8"/>
      <c r="BB50" s="5"/>
      <c r="BC50" s="5"/>
      <c r="BD50" s="13"/>
      <c r="BE50" s="0"/>
      <c r="BF50" s="0"/>
      <c r="BG50" s="0"/>
      <c r="BH50" s="0"/>
      <c r="BI50" s="0"/>
      <c r="BJ50" s="0"/>
      <c r="BP50" s="0"/>
      <c r="BQ50" s="0"/>
      <c r="BR50" s="0"/>
      <c r="BS50" s="0"/>
    </row>
    <row r="51" customFormat="false" ht="12" hidden="false" customHeight="false" outlineLevel="0" collapsed="false">
      <c r="A51" s="10"/>
      <c r="B51" s="5"/>
      <c r="C51" s="5"/>
      <c r="D51" s="8"/>
      <c r="E51" s="8"/>
      <c r="F51" s="11" t="s">
        <v>40</v>
      </c>
      <c r="G51" s="11"/>
      <c r="H51" s="8"/>
      <c r="I51" s="8"/>
      <c r="J51" s="5"/>
      <c r="K51" s="5"/>
      <c r="L51" s="8"/>
      <c r="M51" s="8"/>
      <c r="N51" s="5"/>
      <c r="O51" s="5"/>
      <c r="P51" s="8"/>
      <c r="Q51" s="8"/>
      <c r="R51" s="5"/>
      <c r="S51" s="5"/>
      <c r="T51" s="8"/>
      <c r="U51" s="8"/>
      <c r="V51" s="5"/>
      <c r="W51" s="5"/>
      <c r="X51" s="8"/>
      <c r="Y51" s="8"/>
      <c r="Z51" s="5"/>
      <c r="AA51" s="5"/>
      <c r="AB51" s="8"/>
      <c r="AC51" s="8"/>
      <c r="AD51" s="5"/>
      <c r="AE51" s="5"/>
      <c r="AF51" s="8"/>
      <c r="AG51" s="8"/>
      <c r="AH51" s="5"/>
      <c r="AI51" s="5"/>
      <c r="AJ51" s="8"/>
      <c r="AK51" s="8"/>
      <c r="AL51" s="5"/>
      <c r="AM51" s="5"/>
      <c r="AN51" s="8"/>
      <c r="AO51" s="8"/>
      <c r="AP51" s="5"/>
      <c r="AQ51" s="5"/>
      <c r="AR51" s="8"/>
      <c r="AS51" s="8"/>
      <c r="AT51" s="5"/>
      <c r="AU51" s="5"/>
      <c r="AV51" s="8"/>
      <c r="AW51" s="8"/>
      <c r="AX51" s="5"/>
      <c r="AY51" s="5"/>
      <c r="AZ51" s="8"/>
      <c r="BA51" s="8"/>
      <c r="BB51" s="5"/>
      <c r="BC51" s="5"/>
      <c r="BD51" s="13"/>
      <c r="BE51" s="0"/>
      <c r="BF51" s="0"/>
      <c r="BG51" s="0"/>
      <c r="BH51" s="0"/>
      <c r="BI51" s="0"/>
      <c r="BJ51" s="0"/>
      <c r="BP51" s="0"/>
      <c r="BQ51" s="0"/>
      <c r="BR51" s="0"/>
      <c r="BS51" s="0"/>
    </row>
    <row r="52" customFormat="false" ht="12" hidden="false" customHeight="false" outlineLevel="0" collapsed="false">
      <c r="A52" s="10"/>
      <c r="B52" s="5"/>
      <c r="C52" s="5"/>
      <c r="D52" s="8"/>
      <c r="E52" s="8"/>
      <c r="F52" s="16"/>
      <c r="G52" s="17"/>
      <c r="H52" s="8"/>
      <c r="I52" s="8"/>
      <c r="J52" s="5"/>
      <c r="K52" s="5"/>
      <c r="L52" s="8"/>
      <c r="M52" s="8"/>
      <c r="N52" s="5"/>
      <c r="O52" s="5"/>
      <c r="P52" s="8"/>
      <c r="Q52" s="8"/>
      <c r="R52" s="5"/>
      <c r="S52" s="5"/>
      <c r="T52" s="8"/>
      <c r="U52" s="8"/>
      <c r="V52" s="5"/>
      <c r="W52" s="5"/>
      <c r="X52" s="8"/>
      <c r="Y52" s="8"/>
      <c r="Z52" s="5"/>
      <c r="AA52" s="5"/>
      <c r="AB52" s="8"/>
      <c r="AC52" s="8"/>
      <c r="AD52" s="5"/>
      <c r="AE52" s="5"/>
      <c r="AF52" s="8"/>
      <c r="AG52" s="8"/>
      <c r="AH52" s="5"/>
      <c r="AI52" s="5"/>
      <c r="AJ52" s="8"/>
      <c r="AK52" s="8"/>
      <c r="AL52" s="5"/>
      <c r="AM52" s="5"/>
      <c r="AN52" s="8"/>
      <c r="AO52" s="8"/>
      <c r="AP52" s="5"/>
      <c r="AQ52" s="5"/>
      <c r="AR52" s="8"/>
      <c r="AS52" s="8"/>
      <c r="AT52" s="5"/>
      <c r="AU52" s="5"/>
      <c r="AV52" s="8"/>
      <c r="AW52" s="8"/>
      <c r="AX52" s="5"/>
      <c r="AY52" s="5"/>
      <c r="AZ52" s="8"/>
      <c r="BA52" s="8"/>
      <c r="BB52" s="5"/>
      <c r="BC52" s="5"/>
      <c r="BD52" s="13"/>
      <c r="BE52" s="0"/>
      <c r="BF52" s="0"/>
      <c r="BG52" s="0"/>
      <c r="BH52" s="0"/>
      <c r="BI52" s="0"/>
      <c r="BJ52" s="0"/>
      <c r="BP52" s="0"/>
      <c r="BQ52" s="0"/>
      <c r="BR52" s="0"/>
      <c r="BS52" s="0"/>
    </row>
    <row r="53" customFormat="false" ht="12" hidden="false" customHeight="false" outlineLevel="0" collapsed="false">
      <c r="A53" s="10"/>
      <c r="B53" s="5"/>
      <c r="C53" s="5"/>
      <c r="D53" s="8"/>
      <c r="E53" s="8"/>
      <c r="F53" s="5"/>
      <c r="G53" s="5"/>
      <c r="H53" s="8"/>
      <c r="I53" s="8"/>
      <c r="J53" s="5"/>
      <c r="K53" s="5"/>
      <c r="L53" s="8"/>
      <c r="M53" s="8"/>
      <c r="N53" s="5"/>
      <c r="O53" s="5"/>
      <c r="P53" s="8"/>
      <c r="Q53" s="8"/>
      <c r="R53" s="5"/>
      <c r="S53" s="5"/>
      <c r="T53" s="8"/>
      <c r="U53" s="8"/>
      <c r="V53" s="5"/>
      <c r="W53" s="5"/>
      <c r="X53" s="8"/>
      <c r="Y53" s="8"/>
      <c r="Z53" s="5"/>
      <c r="AA53" s="5"/>
      <c r="AB53" s="8"/>
      <c r="AC53" s="8"/>
      <c r="AD53" s="5"/>
      <c r="AE53" s="5"/>
      <c r="AF53" s="8"/>
      <c r="AG53" s="8"/>
      <c r="AH53" s="5"/>
      <c r="AI53" s="5"/>
      <c r="AJ53" s="8"/>
      <c r="AK53" s="8"/>
      <c r="AL53" s="5"/>
      <c r="AM53" s="5"/>
      <c r="AN53" s="8"/>
      <c r="AO53" s="8"/>
      <c r="AP53" s="5"/>
      <c r="AQ53" s="5"/>
      <c r="AR53" s="8"/>
      <c r="AS53" s="8"/>
      <c r="AT53" s="5"/>
      <c r="AU53" s="5"/>
      <c r="AV53" s="8"/>
      <c r="AW53" s="8"/>
      <c r="AX53" s="5"/>
      <c r="AY53" s="5"/>
      <c r="AZ53" s="8"/>
      <c r="BA53" s="8"/>
      <c r="BB53" s="5"/>
      <c r="BC53" s="5"/>
      <c r="BD53" s="13"/>
      <c r="BE53" s="0"/>
      <c r="BF53" s="0"/>
      <c r="BG53" s="0"/>
      <c r="BH53" s="0"/>
      <c r="BI53" s="0"/>
      <c r="BJ53" s="0"/>
      <c r="BP53" s="0"/>
      <c r="BQ53" s="0"/>
      <c r="BR53" s="0"/>
      <c r="BS53" s="0"/>
    </row>
    <row r="54" customFormat="false" ht="11" hidden="false" customHeight="false" outlineLevel="0" collapsed="false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0"/>
      <c r="BF54" s="0"/>
      <c r="BG54" s="0"/>
      <c r="BH54" s="0"/>
      <c r="BI54" s="0"/>
      <c r="BJ54" s="0"/>
      <c r="BP54" s="0"/>
      <c r="BQ54" s="0"/>
      <c r="BR54" s="0"/>
      <c r="BS54" s="0"/>
    </row>
    <row r="55" customFormat="false" ht="12" hidden="false" customHeight="false" outlineLevel="0" collapsed="false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0"/>
      <c r="BF55" s="0"/>
      <c r="BG55" s="0"/>
      <c r="BH55" s="0"/>
      <c r="BI55" s="0"/>
      <c r="BJ55" s="0"/>
      <c r="BP55" s="0"/>
      <c r="BQ55" s="0"/>
      <c r="BR55" s="0"/>
      <c r="BS55" s="0"/>
    </row>
    <row r="56" customFormat="false" ht="12" hidden="false" customHeight="false" outlineLevel="0" collapsed="false">
      <c r="A56" s="7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9"/>
      <c r="BE56" s="0"/>
      <c r="BF56" s="0"/>
      <c r="BG56" s="0"/>
      <c r="BH56" s="0"/>
      <c r="BI56" s="0"/>
      <c r="BJ56" s="0"/>
      <c r="BP56" s="0"/>
      <c r="BQ56" s="0"/>
      <c r="BR56" s="0"/>
      <c r="BS56" s="0"/>
    </row>
    <row r="57" customFormat="false" ht="12" hidden="false" customHeight="false" outlineLevel="0" collapsed="false">
      <c r="A57" s="10"/>
      <c r="B57" s="11" t="s">
        <v>41</v>
      </c>
      <c r="C57" s="11"/>
      <c r="D57" s="8"/>
      <c r="E57" s="8"/>
      <c r="F57" s="11" t="s">
        <v>42</v>
      </c>
      <c r="G57" s="11"/>
      <c r="H57" s="8"/>
      <c r="I57" s="8"/>
      <c r="J57" s="11" t="s">
        <v>43</v>
      </c>
      <c r="K57" s="11"/>
      <c r="L57" s="8"/>
      <c r="M57" s="8"/>
      <c r="N57" s="11" t="s">
        <v>44</v>
      </c>
      <c r="O57" s="11"/>
      <c r="P57" s="8"/>
      <c r="Q57" s="8"/>
      <c r="R57" s="12" t="s">
        <v>45</v>
      </c>
      <c r="S57" s="12"/>
      <c r="T57" s="8"/>
      <c r="U57" s="8"/>
      <c r="V57" s="11" t="s">
        <v>46</v>
      </c>
      <c r="W57" s="11"/>
      <c r="X57" s="8"/>
      <c r="Y57" s="8"/>
      <c r="Z57" s="11" t="s">
        <v>47</v>
      </c>
      <c r="AA57" s="11"/>
      <c r="AB57" s="8"/>
      <c r="AC57" s="8"/>
      <c r="AD57" s="11" t="s">
        <v>48</v>
      </c>
      <c r="AE57" s="11"/>
      <c r="AF57" s="8"/>
      <c r="AG57" s="8"/>
      <c r="AH57" s="5"/>
      <c r="AI57" s="5"/>
      <c r="AJ57" s="8"/>
      <c r="AK57" s="8"/>
      <c r="AL57" s="5"/>
      <c r="AM57" s="5"/>
      <c r="AN57" s="8"/>
      <c r="AO57" s="8"/>
      <c r="AP57" s="5"/>
      <c r="AQ57" s="5"/>
      <c r="AR57" s="8"/>
      <c r="AS57" s="8"/>
      <c r="AT57" s="5"/>
      <c r="AU57" s="5"/>
      <c r="AV57" s="8"/>
      <c r="AW57" s="8"/>
      <c r="AX57" s="5"/>
      <c r="AY57" s="5"/>
      <c r="AZ57" s="8"/>
      <c r="BA57" s="8"/>
      <c r="BB57" s="5"/>
      <c r="BC57" s="5"/>
      <c r="BD57" s="13"/>
      <c r="BE57" s="0"/>
      <c r="BF57" s="0"/>
      <c r="BG57" s="0"/>
      <c r="BH57" s="0"/>
      <c r="BI57" s="0"/>
      <c r="BJ57" s="0"/>
      <c r="BP57" s="0"/>
      <c r="BQ57" s="0"/>
      <c r="BR57" s="0"/>
      <c r="BS57" s="0"/>
    </row>
    <row r="58" customFormat="false" ht="12" hidden="false" customHeight="false" outlineLevel="0" collapsed="false">
      <c r="A58" s="10"/>
      <c r="B58" s="19"/>
      <c r="C58" s="61" t="n">
        <v>10580</v>
      </c>
      <c r="D58" s="18" t="n">
        <v>6</v>
      </c>
      <c r="E58" s="18" t="n">
        <v>1</v>
      </c>
      <c r="F58" s="19" t="n">
        <v>11784</v>
      </c>
      <c r="G58" s="73"/>
      <c r="H58" s="8"/>
      <c r="I58" s="8"/>
      <c r="J58" s="16"/>
      <c r="K58" s="17"/>
      <c r="L58" s="8"/>
      <c r="M58" s="41" t="n">
        <v>5</v>
      </c>
      <c r="N58" s="19" t="n">
        <v>4025</v>
      </c>
      <c r="O58" s="73"/>
      <c r="P58" s="8"/>
      <c r="Q58" s="18" t="n">
        <v>12</v>
      </c>
      <c r="R58" s="19" t="n">
        <v>30447</v>
      </c>
      <c r="S58" s="61"/>
      <c r="T58" s="8"/>
      <c r="U58" s="8"/>
      <c r="V58" s="16"/>
      <c r="W58" s="17"/>
      <c r="X58" s="8"/>
      <c r="Y58" s="8"/>
      <c r="Z58" s="16"/>
      <c r="AA58" s="17"/>
      <c r="AB58" s="8"/>
      <c r="AC58" s="8"/>
      <c r="AD58" s="16"/>
      <c r="AE58" s="17"/>
      <c r="AF58" s="8"/>
      <c r="AG58" s="8"/>
      <c r="AH58" s="5"/>
      <c r="AI58" s="5"/>
      <c r="AJ58" s="8"/>
      <c r="AK58" s="8"/>
      <c r="AL58" s="5"/>
      <c r="AM58" s="5"/>
      <c r="AN58" s="8"/>
      <c r="AO58" s="8"/>
      <c r="AP58" s="5"/>
      <c r="AQ58" s="5"/>
      <c r="AR58" s="8"/>
      <c r="AS58" s="8"/>
      <c r="AT58" s="5"/>
      <c r="AU58" s="5"/>
      <c r="AV58" s="8"/>
      <c r="AW58" s="8"/>
      <c r="AX58" s="5"/>
      <c r="AY58" s="5"/>
      <c r="AZ58" s="8"/>
      <c r="BA58" s="8"/>
      <c r="BB58" s="5"/>
      <c r="BC58" s="5"/>
      <c r="BD58" s="13"/>
      <c r="BE58" s="0"/>
      <c r="BF58" s="0"/>
      <c r="BG58" s="0"/>
      <c r="BH58" s="0"/>
      <c r="BI58" s="0"/>
      <c r="BJ58" s="0"/>
      <c r="BP58" s="0"/>
      <c r="BQ58" s="0"/>
      <c r="BR58" s="0"/>
      <c r="BS58" s="0"/>
    </row>
    <row r="59" customFormat="false" ht="12" hidden="false" customHeight="false" outlineLevel="0" collapsed="false">
      <c r="A59" s="10"/>
      <c r="B59" s="33"/>
      <c r="C59" s="51" t="n">
        <v>13095</v>
      </c>
      <c r="D59" s="32" t="n">
        <v>7</v>
      </c>
      <c r="E59" s="32" t="n">
        <v>3</v>
      </c>
      <c r="F59" s="33" t="n">
        <v>15360</v>
      </c>
      <c r="G59" s="74"/>
      <c r="H59" s="8"/>
      <c r="I59" s="8"/>
      <c r="J59" s="5"/>
      <c r="K59" s="5"/>
      <c r="L59" s="8"/>
      <c r="M59" s="43" t="n">
        <v>12</v>
      </c>
      <c r="N59" s="33" t="n">
        <v>20616</v>
      </c>
      <c r="O59" s="74"/>
      <c r="P59" s="8"/>
      <c r="Q59" s="25" t="n">
        <v>25</v>
      </c>
      <c r="R59" s="26" t="n">
        <v>60894</v>
      </c>
      <c r="S59" s="56"/>
      <c r="T59" s="8"/>
      <c r="U59" s="8"/>
      <c r="V59" s="5"/>
      <c r="W59" s="5"/>
      <c r="X59" s="8"/>
      <c r="Y59" s="8"/>
      <c r="Z59" s="5"/>
      <c r="AA59" s="5"/>
      <c r="AB59" s="8"/>
      <c r="AC59" s="8"/>
      <c r="AD59" s="5"/>
      <c r="AE59" s="5"/>
      <c r="AF59" s="8"/>
      <c r="AG59" s="8"/>
      <c r="AH59" s="5"/>
      <c r="AI59" s="5"/>
      <c r="AJ59" s="8"/>
      <c r="AK59" s="8"/>
      <c r="AL59" s="5"/>
      <c r="AM59" s="5"/>
      <c r="AN59" s="8"/>
      <c r="AO59" s="8"/>
      <c r="AP59" s="5"/>
      <c r="AQ59" s="5"/>
      <c r="AR59" s="8"/>
      <c r="AS59" s="8"/>
      <c r="AT59" s="5"/>
      <c r="AU59" s="5"/>
      <c r="AV59" s="8"/>
      <c r="AW59" s="8"/>
      <c r="AX59" s="5"/>
      <c r="AY59" s="5"/>
      <c r="AZ59" s="8"/>
      <c r="BA59" s="8"/>
      <c r="BB59" s="5"/>
      <c r="BC59" s="5"/>
      <c r="BD59" s="13"/>
      <c r="BE59" s="0"/>
      <c r="BF59" s="0"/>
      <c r="BG59" s="0"/>
      <c r="BH59" s="0"/>
      <c r="BI59" s="0"/>
      <c r="BJ59" s="0"/>
      <c r="BP59" s="0"/>
      <c r="BQ59" s="0"/>
      <c r="BR59" s="0"/>
      <c r="BS59" s="0"/>
    </row>
    <row r="60" customFormat="false" ht="12" hidden="false" customHeight="false" outlineLevel="0" collapsed="false">
      <c r="A60" s="10"/>
      <c r="B60" s="33"/>
      <c r="C60" s="51" t="n">
        <v>5685</v>
      </c>
      <c r="D60" s="32" t="n">
        <v>15</v>
      </c>
      <c r="E60" s="32" t="n">
        <v>4</v>
      </c>
      <c r="F60" s="33" t="n">
        <v>29095</v>
      </c>
      <c r="G60" s="74"/>
      <c r="H60" s="8"/>
      <c r="I60" s="8"/>
      <c r="J60" s="5"/>
      <c r="K60" s="5"/>
      <c r="L60" s="8"/>
      <c r="M60" s="43" t="n">
        <v>14</v>
      </c>
      <c r="N60" s="33" t="n">
        <v>3700</v>
      </c>
      <c r="O60" s="74"/>
      <c r="P60" s="8"/>
      <c r="Q60" s="8"/>
      <c r="R60" s="30" t="n">
        <f aca="false">SUM(R58:R59)</f>
        <v>91341</v>
      </c>
      <c r="S60" s="31"/>
      <c r="T60" s="8"/>
      <c r="U60" s="8"/>
      <c r="V60" s="5"/>
      <c r="W60" s="5"/>
      <c r="X60" s="8"/>
      <c r="Y60" s="8"/>
      <c r="Z60" s="5"/>
      <c r="AA60" s="5"/>
      <c r="AB60" s="8"/>
      <c r="AC60" s="8"/>
      <c r="AD60" s="11" t="s">
        <v>49</v>
      </c>
      <c r="AE60" s="11"/>
      <c r="AF60" s="8"/>
      <c r="AG60" s="8"/>
      <c r="AH60" s="5"/>
      <c r="AI60" s="5"/>
      <c r="AJ60" s="8"/>
      <c r="AK60" s="8"/>
      <c r="AL60" s="5"/>
      <c r="AM60" s="5"/>
      <c r="AN60" s="8"/>
      <c r="AO60" s="8"/>
      <c r="AP60" s="5"/>
      <c r="AQ60" s="5"/>
      <c r="AR60" s="8"/>
      <c r="AS60" s="8"/>
      <c r="AT60" s="5"/>
      <c r="AU60" s="5"/>
      <c r="AV60" s="8"/>
      <c r="AW60" s="8"/>
      <c r="AX60" s="5"/>
      <c r="AY60" s="5"/>
      <c r="AZ60" s="8"/>
      <c r="BA60" s="8"/>
      <c r="BB60" s="5"/>
      <c r="BC60" s="5"/>
      <c r="BD60" s="13"/>
      <c r="BE60" s="0"/>
      <c r="BF60" s="0"/>
      <c r="BG60" s="0"/>
      <c r="BH60" s="0"/>
      <c r="BI60" s="0"/>
      <c r="BJ60" s="0"/>
      <c r="BP60" s="0"/>
      <c r="BQ60" s="0"/>
      <c r="BR60" s="0"/>
      <c r="BS60" s="0"/>
    </row>
    <row r="61" customFormat="false" ht="12" hidden="false" customHeight="false" outlineLevel="0" collapsed="false">
      <c r="A61" s="10"/>
      <c r="B61" s="33"/>
      <c r="C61" s="51" t="n">
        <v>13400</v>
      </c>
      <c r="D61" s="32" t="n">
        <v>16</v>
      </c>
      <c r="E61" s="32" t="n">
        <v>9</v>
      </c>
      <c r="F61" s="33" t="n">
        <v>55000</v>
      </c>
      <c r="G61" s="74"/>
      <c r="H61" s="8"/>
      <c r="I61" s="8"/>
      <c r="J61" s="5"/>
      <c r="K61" s="5"/>
      <c r="L61" s="8"/>
      <c r="M61" s="43" t="n">
        <v>25</v>
      </c>
      <c r="N61" s="33" t="n">
        <v>41232</v>
      </c>
      <c r="O61" s="74"/>
      <c r="P61" s="8"/>
      <c r="Q61" s="8"/>
      <c r="R61" s="38"/>
      <c r="S61" s="38"/>
      <c r="T61" s="8"/>
      <c r="U61" s="8"/>
      <c r="V61" s="5"/>
      <c r="W61" s="5"/>
      <c r="X61" s="8"/>
      <c r="Y61" s="8"/>
      <c r="Z61" s="5"/>
      <c r="AA61" s="5"/>
      <c r="AB61" s="8"/>
      <c r="AC61" s="8"/>
      <c r="AD61" s="16"/>
      <c r="AE61" s="17"/>
      <c r="AF61" s="8"/>
      <c r="AG61" s="8"/>
      <c r="AH61" s="5"/>
      <c r="AI61" s="5"/>
      <c r="AJ61" s="8"/>
      <c r="AK61" s="8"/>
      <c r="AL61" s="5"/>
      <c r="AM61" s="5"/>
      <c r="AN61" s="8"/>
      <c r="AO61" s="8"/>
      <c r="AP61" s="5"/>
      <c r="AQ61" s="5"/>
      <c r="AR61" s="8"/>
      <c r="AS61" s="8"/>
      <c r="AT61" s="5"/>
      <c r="AU61" s="5"/>
      <c r="AV61" s="8"/>
      <c r="AW61" s="8"/>
      <c r="AX61" s="5"/>
      <c r="AY61" s="5"/>
      <c r="AZ61" s="8"/>
      <c r="BA61" s="8"/>
      <c r="BB61" s="5"/>
      <c r="BC61" s="5"/>
      <c r="BD61" s="13"/>
      <c r="BE61" s="0"/>
      <c r="BF61" s="0"/>
      <c r="BG61" s="0"/>
      <c r="BH61" s="0"/>
      <c r="BI61" s="0"/>
      <c r="BJ61" s="0"/>
      <c r="BP61" s="0"/>
      <c r="BQ61" s="0"/>
      <c r="BR61" s="0"/>
      <c r="BS61" s="0"/>
    </row>
    <row r="62" customFormat="false" ht="12" hidden="false" customHeight="false" outlineLevel="0" collapsed="false">
      <c r="A62" s="10"/>
      <c r="B62" s="33"/>
      <c r="C62" s="51" t="n">
        <v>8244</v>
      </c>
      <c r="D62" s="32" t="n">
        <v>21</v>
      </c>
      <c r="E62" s="32" t="n">
        <v>10</v>
      </c>
      <c r="F62" s="33" t="n">
        <v>10310</v>
      </c>
      <c r="G62" s="74"/>
      <c r="H62" s="8"/>
      <c r="I62" s="8"/>
      <c r="J62" s="5"/>
      <c r="K62" s="5"/>
      <c r="L62" s="8"/>
      <c r="M62" s="53" t="n">
        <v>26</v>
      </c>
      <c r="N62" s="75" t="n">
        <v>1554.87</v>
      </c>
      <c r="O62" s="74"/>
      <c r="P62" s="8"/>
      <c r="Q62" s="8"/>
      <c r="R62" s="5"/>
      <c r="S62" s="5"/>
      <c r="T62" s="8"/>
      <c r="U62" s="8"/>
      <c r="V62" s="5"/>
      <c r="W62" s="5"/>
      <c r="X62" s="8"/>
      <c r="Y62" s="8"/>
      <c r="Z62" s="5"/>
      <c r="AA62" s="5"/>
      <c r="AB62" s="8"/>
      <c r="AC62" s="8"/>
      <c r="AD62" s="5"/>
      <c r="AE62" s="5"/>
      <c r="AF62" s="8"/>
      <c r="AG62" s="8"/>
      <c r="AH62" s="5"/>
      <c r="AI62" s="5"/>
      <c r="AJ62" s="8"/>
      <c r="AK62" s="8"/>
      <c r="AL62" s="5"/>
      <c r="AM62" s="5"/>
      <c r="AN62" s="8"/>
      <c r="AO62" s="8"/>
      <c r="AP62" s="5"/>
      <c r="AQ62" s="5"/>
      <c r="AR62" s="8"/>
      <c r="AS62" s="8"/>
      <c r="AT62" s="5"/>
      <c r="AU62" s="5"/>
      <c r="AV62" s="8"/>
      <c r="AW62" s="8"/>
      <c r="AX62" s="5"/>
      <c r="AY62" s="5"/>
      <c r="AZ62" s="8"/>
      <c r="BA62" s="8"/>
      <c r="BB62" s="5"/>
      <c r="BC62" s="5"/>
      <c r="BD62" s="13"/>
      <c r="BE62" s="0"/>
      <c r="BF62" s="0"/>
      <c r="BG62" s="0"/>
      <c r="BH62" s="0"/>
      <c r="BI62" s="0"/>
      <c r="BJ62" s="0"/>
      <c r="BP62" s="0"/>
      <c r="BQ62" s="0"/>
      <c r="BR62" s="0"/>
      <c r="BS62" s="0"/>
    </row>
    <row r="63" customFormat="false" ht="12" hidden="false" customHeight="false" outlineLevel="0" collapsed="false">
      <c r="A63" s="10"/>
      <c r="B63" s="26"/>
      <c r="C63" s="56" t="n">
        <v>7030</v>
      </c>
      <c r="D63" s="25" t="n">
        <v>23</v>
      </c>
      <c r="E63" s="32" t="n">
        <v>17</v>
      </c>
      <c r="F63" s="33" t="n">
        <v>17905</v>
      </c>
      <c r="G63" s="74"/>
      <c r="H63" s="8"/>
      <c r="I63" s="8"/>
      <c r="J63" s="5"/>
      <c r="K63" s="5"/>
      <c r="L63" s="8"/>
      <c r="M63" s="8"/>
      <c r="N63" s="30" t="n">
        <f aca="false">SUM(N58:N62)</f>
        <v>71127.87</v>
      </c>
      <c r="O63" s="31"/>
      <c r="P63" s="8"/>
      <c r="Q63" s="8"/>
      <c r="R63" s="5"/>
      <c r="S63" s="5"/>
      <c r="T63" s="8"/>
      <c r="U63" s="8"/>
      <c r="V63" s="5"/>
      <c r="W63" s="5"/>
      <c r="X63" s="8"/>
      <c r="Y63" s="8"/>
      <c r="Z63" s="5"/>
      <c r="AA63" s="5"/>
      <c r="AB63" s="8"/>
      <c r="AC63" s="8"/>
      <c r="AD63" s="5"/>
      <c r="AE63" s="5"/>
      <c r="AF63" s="8"/>
      <c r="AG63" s="8"/>
      <c r="AH63" s="5"/>
      <c r="AI63" s="5"/>
      <c r="AJ63" s="8"/>
      <c r="AK63" s="8"/>
      <c r="AL63" s="5"/>
      <c r="AM63" s="5"/>
      <c r="AN63" s="8"/>
      <c r="AO63" s="8"/>
      <c r="AP63" s="5"/>
      <c r="AQ63" s="5"/>
      <c r="AR63" s="8"/>
      <c r="AS63" s="8"/>
      <c r="AT63" s="5"/>
      <c r="AU63" s="5"/>
      <c r="AV63" s="8"/>
      <c r="AW63" s="8"/>
      <c r="AX63" s="5"/>
      <c r="AY63" s="5"/>
      <c r="AZ63" s="8"/>
      <c r="BA63" s="8"/>
      <c r="BB63" s="5"/>
      <c r="BC63" s="5"/>
      <c r="BD63" s="13"/>
      <c r="BE63" s="0"/>
      <c r="BF63" s="0"/>
      <c r="BG63" s="0"/>
      <c r="BH63" s="0"/>
      <c r="BI63" s="0"/>
      <c r="BJ63" s="0"/>
      <c r="BP63" s="0"/>
      <c r="BQ63" s="0"/>
      <c r="BR63" s="0"/>
      <c r="BS63" s="0"/>
    </row>
    <row r="64" customFormat="false" ht="12" hidden="false" customHeight="false" outlineLevel="0" collapsed="false">
      <c r="A64" s="10"/>
      <c r="B64" s="29"/>
      <c r="C64" s="30" t="n">
        <f aca="false">SUM(C58:C63)</f>
        <v>58034</v>
      </c>
      <c r="D64" s="8"/>
      <c r="E64" s="25" t="n">
        <v>24</v>
      </c>
      <c r="F64" s="76" t="n">
        <v>93420</v>
      </c>
      <c r="G64" s="77"/>
      <c r="H64" s="8"/>
      <c r="I64" s="8"/>
      <c r="J64" s="5"/>
      <c r="K64" s="5"/>
      <c r="L64" s="8"/>
      <c r="M64" s="8"/>
      <c r="N64" s="38"/>
      <c r="O64" s="38"/>
      <c r="P64" s="8"/>
      <c r="Q64" s="8"/>
      <c r="R64" s="5"/>
      <c r="S64" s="5"/>
      <c r="T64" s="8"/>
      <c r="U64" s="8"/>
      <c r="V64" s="5"/>
      <c r="W64" s="5"/>
      <c r="X64" s="8"/>
      <c r="Y64" s="8"/>
      <c r="Z64" s="5"/>
      <c r="AA64" s="5"/>
      <c r="AB64" s="8"/>
      <c r="AC64" s="8"/>
      <c r="AD64" s="5"/>
      <c r="AE64" s="5"/>
      <c r="AF64" s="8"/>
      <c r="AG64" s="8"/>
      <c r="AH64" s="5"/>
      <c r="AI64" s="5"/>
      <c r="AJ64" s="8"/>
      <c r="AK64" s="8"/>
      <c r="AL64" s="5"/>
      <c r="AM64" s="5"/>
      <c r="AN64" s="8"/>
      <c r="AO64" s="8"/>
      <c r="AP64" s="5"/>
      <c r="AQ64" s="5"/>
      <c r="AR64" s="8"/>
      <c r="AS64" s="8"/>
      <c r="AT64" s="5"/>
      <c r="AU64" s="5"/>
      <c r="AV64" s="8"/>
      <c r="AW64" s="8"/>
      <c r="AX64" s="5"/>
      <c r="AY64" s="5"/>
      <c r="AZ64" s="8"/>
      <c r="BA64" s="8"/>
      <c r="BB64" s="5"/>
      <c r="BC64" s="5"/>
      <c r="BD64" s="13"/>
      <c r="BE64" s="0"/>
      <c r="BF64" s="0"/>
      <c r="BG64" s="0"/>
      <c r="BH64" s="0"/>
      <c r="BI64" s="0"/>
      <c r="BJ64" s="0"/>
      <c r="BP64" s="0"/>
      <c r="BQ64" s="0"/>
      <c r="BR64" s="0"/>
      <c r="BS64" s="0"/>
    </row>
    <row r="65" customFormat="false" ht="12" hidden="false" customHeight="false" outlineLevel="0" collapsed="false">
      <c r="A65" s="10"/>
      <c r="B65" s="38"/>
      <c r="C65" s="38"/>
      <c r="D65" s="8"/>
      <c r="E65" s="8"/>
      <c r="F65" s="30" t="n">
        <f aca="false">SUM(F58:F64)</f>
        <v>232874</v>
      </c>
      <c r="G65" s="31"/>
      <c r="H65" s="8"/>
      <c r="I65" s="8"/>
      <c r="J65" s="5"/>
      <c r="K65" s="5"/>
      <c r="L65" s="8"/>
      <c r="M65" s="8"/>
      <c r="N65" s="5"/>
      <c r="O65" s="5"/>
      <c r="P65" s="8"/>
      <c r="Q65" s="8"/>
      <c r="R65" s="5"/>
      <c r="S65" s="5"/>
      <c r="T65" s="8"/>
      <c r="U65" s="8"/>
      <c r="V65" s="5"/>
      <c r="W65" s="5"/>
      <c r="X65" s="8"/>
      <c r="Y65" s="8"/>
      <c r="Z65" s="5"/>
      <c r="AA65" s="5"/>
      <c r="AB65" s="8"/>
      <c r="AC65" s="8"/>
      <c r="AD65" s="5"/>
      <c r="AE65" s="5"/>
      <c r="AF65" s="8"/>
      <c r="AG65" s="8"/>
      <c r="AH65" s="5"/>
      <c r="AI65" s="5"/>
      <c r="AJ65" s="8"/>
      <c r="AK65" s="8"/>
      <c r="AL65" s="5"/>
      <c r="AM65" s="5"/>
      <c r="AN65" s="8"/>
      <c r="AO65" s="8"/>
      <c r="AP65" s="5"/>
      <c r="AQ65" s="5"/>
      <c r="AR65" s="8"/>
      <c r="AS65" s="8"/>
      <c r="AT65" s="5"/>
      <c r="AU65" s="5"/>
      <c r="AV65" s="8"/>
      <c r="AW65" s="8"/>
      <c r="AX65" s="5"/>
      <c r="AY65" s="5"/>
      <c r="AZ65" s="8"/>
      <c r="BA65" s="8"/>
      <c r="BB65" s="5"/>
      <c r="BC65" s="5"/>
      <c r="BD65" s="13"/>
      <c r="BE65" s="0"/>
      <c r="BF65" s="0"/>
      <c r="BG65" s="0"/>
      <c r="BH65" s="0"/>
      <c r="BI65" s="0"/>
      <c r="BJ65" s="0"/>
      <c r="BP65" s="0"/>
      <c r="BQ65" s="0"/>
      <c r="BR65" s="0"/>
      <c r="BS65" s="0"/>
    </row>
    <row r="66" customFormat="false" ht="12" hidden="false" customHeight="false" outlineLevel="0" collapsed="false">
      <c r="A66" s="10"/>
      <c r="B66" s="11" t="s">
        <v>50</v>
      </c>
      <c r="C66" s="11"/>
      <c r="D66" s="8"/>
      <c r="E66" s="8"/>
      <c r="F66" s="38"/>
      <c r="G66" s="38"/>
      <c r="H66" s="8"/>
      <c r="I66" s="8"/>
      <c r="J66" s="5"/>
      <c r="K66" s="5"/>
      <c r="L66" s="8"/>
      <c r="M66" s="8"/>
      <c r="N66" s="5"/>
      <c r="O66" s="5"/>
      <c r="P66" s="8"/>
      <c r="Q66" s="8"/>
      <c r="R66" s="5"/>
      <c r="S66" s="5"/>
      <c r="T66" s="8"/>
      <c r="U66" s="8"/>
      <c r="V66" s="5"/>
      <c r="W66" s="5"/>
      <c r="X66" s="8"/>
      <c r="Y66" s="8"/>
      <c r="Z66" s="5"/>
      <c r="AA66" s="5"/>
      <c r="AB66" s="8"/>
      <c r="AC66" s="8"/>
      <c r="AD66" s="5"/>
      <c r="AE66" s="5"/>
      <c r="AF66" s="8"/>
      <c r="AG66" s="8"/>
      <c r="AH66" s="5"/>
      <c r="AI66" s="5"/>
      <c r="AJ66" s="8"/>
      <c r="AK66" s="8"/>
      <c r="AL66" s="5"/>
      <c r="AM66" s="5"/>
      <c r="AN66" s="8"/>
      <c r="AO66" s="8"/>
      <c r="AP66" s="5"/>
      <c r="AQ66" s="5"/>
      <c r="AR66" s="8"/>
      <c r="AS66" s="8"/>
      <c r="AT66" s="5"/>
      <c r="AU66" s="5"/>
      <c r="AV66" s="8"/>
      <c r="AW66" s="8"/>
      <c r="AX66" s="5"/>
      <c r="AY66" s="5"/>
      <c r="AZ66" s="8"/>
      <c r="BA66" s="8"/>
      <c r="BB66" s="5"/>
      <c r="BC66" s="5"/>
      <c r="BD66" s="13"/>
      <c r="BE66" s="0"/>
      <c r="BF66" s="0"/>
      <c r="BG66" s="0"/>
      <c r="BH66" s="0"/>
      <c r="BI66" s="0"/>
      <c r="BJ66" s="0"/>
      <c r="BP66" s="0"/>
      <c r="BQ66" s="0"/>
      <c r="BR66" s="0"/>
      <c r="BS66" s="0"/>
    </row>
    <row r="67" customFormat="false" ht="12" hidden="false" customHeight="false" outlineLevel="0" collapsed="false">
      <c r="A67" s="18" t="n">
        <v>8</v>
      </c>
      <c r="B67" s="19" t="n">
        <v>2290</v>
      </c>
      <c r="C67" s="61"/>
      <c r="D67" s="8"/>
      <c r="E67" s="8"/>
      <c r="F67" s="11" t="s">
        <v>51</v>
      </c>
      <c r="G67" s="11"/>
      <c r="H67" s="8"/>
      <c r="I67" s="8"/>
      <c r="J67" s="5"/>
      <c r="K67" s="5"/>
      <c r="L67" s="8"/>
      <c r="M67" s="8"/>
      <c r="N67" s="5"/>
      <c r="O67" s="5"/>
      <c r="P67" s="8"/>
      <c r="Q67" s="8"/>
      <c r="R67" s="5"/>
      <c r="S67" s="5"/>
      <c r="T67" s="8"/>
      <c r="U67" s="8"/>
      <c r="V67" s="5"/>
      <c r="W67" s="5"/>
      <c r="X67" s="8"/>
      <c r="Y67" s="8"/>
      <c r="Z67" s="5"/>
      <c r="AA67" s="5"/>
      <c r="AB67" s="8"/>
      <c r="AC67" s="8"/>
      <c r="AD67" s="5"/>
      <c r="AE67" s="5"/>
      <c r="AF67" s="8"/>
      <c r="AG67" s="8"/>
      <c r="AH67" s="5"/>
      <c r="AI67" s="5"/>
      <c r="AJ67" s="8"/>
      <c r="AK67" s="8"/>
      <c r="AL67" s="5"/>
      <c r="AM67" s="5"/>
      <c r="AN67" s="8"/>
      <c r="AO67" s="8"/>
      <c r="AP67" s="5"/>
      <c r="AQ67" s="5"/>
      <c r="AR67" s="8"/>
      <c r="AS67" s="8"/>
      <c r="AT67" s="5"/>
      <c r="AU67" s="5"/>
      <c r="AV67" s="8"/>
      <c r="AW67" s="8"/>
      <c r="AX67" s="5"/>
      <c r="AY67" s="5"/>
      <c r="AZ67" s="8"/>
      <c r="BA67" s="8"/>
      <c r="BB67" s="5"/>
      <c r="BC67" s="5"/>
      <c r="BD67" s="13"/>
      <c r="BE67" s="0"/>
      <c r="BF67" s="0"/>
      <c r="BG67" s="0"/>
      <c r="BH67" s="0"/>
      <c r="BI67" s="0"/>
      <c r="BJ67" s="0"/>
      <c r="BP67" s="0"/>
      <c r="BQ67" s="0"/>
      <c r="BR67" s="0"/>
      <c r="BS67" s="0"/>
    </row>
    <row r="68" customFormat="false" ht="12" hidden="false" customHeight="false" outlineLevel="0" collapsed="false">
      <c r="A68" s="25" t="n">
        <v>22</v>
      </c>
      <c r="B68" s="26" t="n">
        <v>1500</v>
      </c>
      <c r="C68" s="56"/>
      <c r="D68" s="8"/>
      <c r="E68" s="78" t="n">
        <v>11</v>
      </c>
      <c r="F68" s="14" t="n">
        <v>3000</v>
      </c>
      <c r="G68" s="15"/>
      <c r="H68" s="8"/>
      <c r="I68" s="8"/>
      <c r="J68" s="5"/>
      <c r="K68" s="5"/>
      <c r="L68" s="8"/>
      <c r="M68" s="8"/>
      <c r="N68" s="5"/>
      <c r="O68" s="5"/>
      <c r="P68" s="8"/>
      <c r="Q68" s="8"/>
      <c r="R68" s="5"/>
      <c r="S68" s="5"/>
      <c r="T68" s="8"/>
      <c r="U68" s="8"/>
      <c r="V68" s="5"/>
      <c r="W68" s="5"/>
      <c r="X68" s="8"/>
      <c r="Y68" s="8"/>
      <c r="Z68" s="5"/>
      <c r="AA68" s="5"/>
      <c r="AB68" s="8"/>
      <c r="AC68" s="8"/>
      <c r="AD68" s="5"/>
      <c r="AE68" s="5"/>
      <c r="AF68" s="8"/>
      <c r="AG68" s="8"/>
      <c r="AH68" s="5"/>
      <c r="AI68" s="5"/>
      <c r="AJ68" s="8"/>
      <c r="AK68" s="8"/>
      <c r="AL68" s="5"/>
      <c r="AM68" s="5"/>
      <c r="AN68" s="8"/>
      <c r="AO68" s="8"/>
      <c r="AP68" s="5"/>
      <c r="AQ68" s="5"/>
      <c r="AR68" s="8"/>
      <c r="AS68" s="8"/>
      <c r="AT68" s="5"/>
      <c r="AU68" s="5"/>
      <c r="AV68" s="8"/>
      <c r="AW68" s="8"/>
      <c r="AX68" s="5"/>
      <c r="AY68" s="5"/>
      <c r="AZ68" s="8"/>
      <c r="BA68" s="8"/>
      <c r="BB68" s="5"/>
      <c r="BC68" s="5"/>
      <c r="BD68" s="13"/>
      <c r="BE68" s="0"/>
      <c r="BF68" s="0"/>
      <c r="BG68" s="0"/>
      <c r="BH68" s="0"/>
      <c r="BI68" s="0"/>
      <c r="BJ68" s="0"/>
      <c r="BP68" s="0"/>
      <c r="BQ68" s="0"/>
      <c r="BR68" s="0"/>
      <c r="BS68" s="0"/>
    </row>
    <row r="69" customFormat="false" ht="12" hidden="false" customHeight="false" outlineLevel="0" collapsed="false">
      <c r="A69" s="10"/>
      <c r="B69" s="30" t="n">
        <f aca="false">SUM(B67:B68)</f>
        <v>3790</v>
      </c>
      <c r="C69" s="31"/>
      <c r="D69" s="8"/>
      <c r="E69" s="8"/>
      <c r="F69" s="30" t="n">
        <v>3000</v>
      </c>
      <c r="G69" s="31"/>
      <c r="H69" s="8"/>
      <c r="I69" s="8"/>
      <c r="J69" s="5"/>
      <c r="K69" s="5"/>
      <c r="L69" s="8"/>
      <c r="M69" s="8"/>
      <c r="N69" s="5"/>
      <c r="O69" s="5"/>
      <c r="P69" s="8"/>
      <c r="Q69" s="8"/>
      <c r="R69" s="5"/>
      <c r="S69" s="5"/>
      <c r="T69" s="8"/>
      <c r="U69" s="8"/>
      <c r="V69" s="5"/>
      <c r="W69" s="5"/>
      <c r="X69" s="8"/>
      <c r="Y69" s="8"/>
      <c r="Z69" s="5"/>
      <c r="AA69" s="5"/>
      <c r="AB69" s="8"/>
      <c r="AC69" s="8"/>
      <c r="AD69" s="5"/>
      <c r="AE69" s="5"/>
      <c r="AF69" s="8"/>
      <c r="AG69" s="8"/>
      <c r="AH69" s="5"/>
      <c r="AI69" s="5"/>
      <c r="AJ69" s="8"/>
      <c r="AK69" s="8"/>
      <c r="AL69" s="5"/>
      <c r="AM69" s="5"/>
      <c r="AN69" s="8"/>
      <c r="AO69" s="8"/>
      <c r="AP69" s="5"/>
      <c r="AQ69" s="5"/>
      <c r="AR69" s="8"/>
      <c r="AS69" s="8"/>
      <c r="AT69" s="5"/>
      <c r="AU69" s="5"/>
      <c r="AV69" s="8"/>
      <c r="AW69" s="8"/>
      <c r="AX69" s="5"/>
      <c r="AY69" s="5"/>
      <c r="AZ69" s="8"/>
      <c r="BA69" s="8"/>
      <c r="BB69" s="5"/>
      <c r="BC69" s="5"/>
      <c r="BD69" s="13"/>
      <c r="BE69" s="0"/>
      <c r="BF69" s="0"/>
      <c r="BG69" s="0"/>
      <c r="BH69" s="0"/>
      <c r="BI69" s="0"/>
      <c r="BJ69" s="0"/>
      <c r="BP69" s="0"/>
      <c r="BQ69" s="0"/>
      <c r="BR69" s="0"/>
      <c r="BS69" s="0"/>
    </row>
    <row r="70" customFormat="false" ht="12" hidden="false" customHeight="false" outlineLevel="0" collapsed="false">
      <c r="A70" s="10"/>
      <c r="B70" s="5"/>
      <c r="C70" s="5"/>
      <c r="D70" s="8"/>
      <c r="E70" s="8"/>
      <c r="F70" s="38"/>
      <c r="G70" s="38"/>
      <c r="H70" s="8"/>
      <c r="I70" s="8"/>
      <c r="J70" s="5"/>
      <c r="K70" s="5"/>
      <c r="L70" s="8"/>
      <c r="M70" s="8"/>
      <c r="N70" s="5"/>
      <c r="O70" s="5"/>
      <c r="P70" s="8"/>
      <c r="Q70" s="8"/>
      <c r="R70" s="5"/>
      <c r="S70" s="5"/>
      <c r="T70" s="8"/>
      <c r="U70" s="8"/>
      <c r="V70" s="5"/>
      <c r="W70" s="5"/>
      <c r="X70" s="8"/>
      <c r="Y70" s="8"/>
      <c r="Z70" s="5"/>
      <c r="AA70" s="5"/>
      <c r="AB70" s="8"/>
      <c r="AC70" s="8"/>
      <c r="AD70" s="5"/>
      <c r="AE70" s="5"/>
      <c r="AF70" s="8"/>
      <c r="AG70" s="8"/>
      <c r="AH70" s="5"/>
      <c r="AI70" s="5"/>
      <c r="AJ70" s="8"/>
      <c r="AK70" s="8"/>
      <c r="AL70" s="5"/>
      <c r="AM70" s="5"/>
      <c r="AN70" s="8"/>
      <c r="AO70" s="8"/>
      <c r="AP70" s="5"/>
      <c r="AQ70" s="5"/>
      <c r="AR70" s="8"/>
      <c r="AS70" s="8"/>
      <c r="AT70" s="5"/>
      <c r="AU70" s="5"/>
      <c r="AV70" s="8"/>
      <c r="AW70" s="8"/>
      <c r="AX70" s="5"/>
      <c r="AY70" s="5"/>
      <c r="AZ70" s="8"/>
      <c r="BA70" s="8"/>
      <c r="BB70" s="5"/>
      <c r="BC70" s="5"/>
      <c r="BD70" s="13"/>
      <c r="BE70" s="0"/>
      <c r="BF70" s="0"/>
      <c r="BG70" s="0"/>
      <c r="BH70" s="0"/>
      <c r="BI70" s="0"/>
      <c r="BJ70" s="0"/>
      <c r="BP70" s="0"/>
      <c r="BQ70" s="0"/>
      <c r="BR70" s="0"/>
      <c r="BS70" s="0"/>
    </row>
    <row r="71" customFormat="false" ht="12" hidden="false" customHeight="false" outlineLevel="0" collapsed="false">
      <c r="A71" s="10"/>
      <c r="B71" s="38"/>
      <c r="C71" s="38"/>
      <c r="D71" s="8"/>
      <c r="E71" s="8"/>
      <c r="F71" s="11" t="s">
        <v>52</v>
      </c>
      <c r="G71" s="11"/>
      <c r="H71" s="8"/>
      <c r="I71" s="8"/>
      <c r="J71" s="5"/>
      <c r="K71" s="5"/>
      <c r="L71" s="8"/>
      <c r="M71" s="8"/>
      <c r="N71" s="5"/>
      <c r="O71" s="5"/>
      <c r="P71" s="8"/>
      <c r="Q71" s="8"/>
      <c r="R71" s="5"/>
      <c r="S71" s="5"/>
      <c r="T71" s="8"/>
      <c r="U71" s="8"/>
      <c r="V71" s="5"/>
      <c r="W71" s="5"/>
      <c r="X71" s="8"/>
      <c r="Y71" s="8"/>
      <c r="Z71" s="5"/>
      <c r="AA71" s="5"/>
      <c r="AB71" s="8"/>
      <c r="AC71" s="8"/>
      <c r="AD71" s="5"/>
      <c r="AE71" s="5"/>
      <c r="AF71" s="8"/>
      <c r="AG71" s="8"/>
      <c r="AH71" s="5"/>
      <c r="AI71" s="5"/>
      <c r="AJ71" s="8"/>
      <c r="AK71" s="8"/>
      <c r="AL71" s="5"/>
      <c r="AM71" s="5"/>
      <c r="AN71" s="8"/>
      <c r="AO71" s="8"/>
      <c r="AP71" s="5"/>
      <c r="AQ71" s="5"/>
      <c r="AR71" s="8"/>
      <c r="AS71" s="8"/>
      <c r="AT71" s="5"/>
      <c r="AU71" s="5"/>
      <c r="AV71" s="8"/>
      <c r="AW71" s="8"/>
      <c r="AX71" s="5"/>
      <c r="AY71" s="5"/>
      <c r="AZ71" s="8"/>
      <c r="BA71" s="8"/>
      <c r="BB71" s="5"/>
      <c r="BC71" s="5"/>
      <c r="BD71" s="13"/>
      <c r="BE71" s="0"/>
      <c r="BF71" s="0"/>
      <c r="BG71" s="0"/>
      <c r="BH71" s="0"/>
      <c r="BI71" s="0"/>
      <c r="BJ71" s="0"/>
      <c r="BP71" s="0"/>
      <c r="BQ71" s="0"/>
      <c r="BR71" s="0"/>
      <c r="BS71" s="0"/>
    </row>
    <row r="72" customFormat="false" ht="12" hidden="false" customHeight="false" outlineLevel="0" collapsed="false">
      <c r="A72" s="10"/>
      <c r="B72" s="5"/>
      <c r="C72" s="5"/>
      <c r="D72" s="8"/>
      <c r="E72" s="8"/>
      <c r="F72" s="14"/>
      <c r="G72" s="15" t="n">
        <v>27300</v>
      </c>
      <c r="H72" s="23" t="n">
        <v>8</v>
      </c>
      <c r="I72" s="8"/>
      <c r="J72" s="5"/>
      <c r="K72" s="5"/>
      <c r="L72" s="8"/>
      <c r="M72" s="8"/>
      <c r="N72" s="5"/>
      <c r="O72" s="5"/>
      <c r="P72" s="8"/>
      <c r="Q72" s="8"/>
      <c r="R72" s="5"/>
      <c r="S72" s="5"/>
      <c r="T72" s="8"/>
      <c r="U72" s="8"/>
      <c r="V72" s="5"/>
      <c r="W72" s="5"/>
      <c r="X72" s="8"/>
      <c r="Y72" s="8"/>
      <c r="Z72" s="5"/>
      <c r="AA72" s="5"/>
      <c r="AB72" s="8"/>
      <c r="AC72" s="8"/>
      <c r="AD72" s="5"/>
      <c r="AE72" s="5"/>
      <c r="AF72" s="8"/>
      <c r="AG72" s="8"/>
      <c r="AH72" s="5"/>
      <c r="AI72" s="5"/>
      <c r="AJ72" s="8"/>
      <c r="AK72" s="8"/>
      <c r="AL72" s="5"/>
      <c r="AM72" s="5"/>
      <c r="AN72" s="8"/>
      <c r="AO72" s="8"/>
      <c r="AP72" s="5"/>
      <c r="AQ72" s="5"/>
      <c r="AR72" s="8"/>
      <c r="AS72" s="8"/>
      <c r="AT72" s="5"/>
      <c r="AU72" s="5"/>
      <c r="AV72" s="8"/>
      <c r="AW72" s="8"/>
      <c r="AX72" s="5"/>
      <c r="AY72" s="5"/>
      <c r="AZ72" s="8"/>
      <c r="BA72" s="8"/>
      <c r="BB72" s="5"/>
      <c r="BC72" s="5"/>
      <c r="BD72" s="13"/>
      <c r="BE72" s="0"/>
      <c r="BF72" s="0"/>
      <c r="BG72" s="0"/>
      <c r="BH72" s="0"/>
      <c r="BI72" s="0"/>
      <c r="BJ72" s="0"/>
      <c r="BP72" s="0"/>
      <c r="BQ72" s="0"/>
      <c r="BR72" s="0"/>
      <c r="BS72" s="0"/>
    </row>
    <row r="73" customFormat="false" ht="12" hidden="false" customHeight="false" outlineLevel="0" collapsed="false">
      <c r="A73" s="10"/>
      <c r="B73" s="5"/>
      <c r="C73" s="5"/>
      <c r="D73" s="8"/>
      <c r="E73" s="8"/>
      <c r="F73" s="29"/>
      <c r="G73" s="30" t="n">
        <v>27300</v>
      </c>
      <c r="H73" s="8"/>
      <c r="I73" s="8"/>
      <c r="J73" s="5"/>
      <c r="K73" s="5"/>
      <c r="L73" s="8"/>
      <c r="M73" s="8"/>
      <c r="N73" s="5"/>
      <c r="O73" s="5"/>
      <c r="P73" s="8"/>
      <c r="Q73" s="8"/>
      <c r="R73" s="5"/>
      <c r="S73" s="5"/>
      <c r="T73" s="8"/>
      <c r="U73" s="8"/>
      <c r="V73" s="5"/>
      <c r="W73" s="5"/>
      <c r="X73" s="8"/>
      <c r="Y73" s="8"/>
      <c r="Z73" s="5"/>
      <c r="AA73" s="5"/>
      <c r="AB73" s="8"/>
      <c r="AC73" s="8"/>
      <c r="AD73" s="5"/>
      <c r="AE73" s="5"/>
      <c r="AF73" s="8"/>
      <c r="AG73" s="8"/>
      <c r="AH73" s="5"/>
      <c r="AI73" s="5"/>
      <c r="AJ73" s="8"/>
      <c r="AK73" s="8"/>
      <c r="AL73" s="5"/>
      <c r="AM73" s="5"/>
      <c r="AN73" s="8"/>
      <c r="AO73" s="8"/>
      <c r="AP73" s="5"/>
      <c r="AQ73" s="5"/>
      <c r="AR73" s="8"/>
      <c r="AS73" s="8"/>
      <c r="AT73" s="5"/>
      <c r="AU73" s="5"/>
      <c r="AV73" s="8"/>
      <c r="AW73" s="8"/>
      <c r="AX73" s="5"/>
      <c r="AY73" s="5"/>
      <c r="AZ73" s="8"/>
      <c r="BA73" s="8"/>
      <c r="BB73" s="5"/>
      <c r="BC73" s="5"/>
      <c r="BD73" s="13"/>
      <c r="BE73" s="0"/>
      <c r="BF73" s="0"/>
      <c r="BG73" s="0"/>
      <c r="BH73" s="0"/>
      <c r="BI73" s="0"/>
      <c r="BJ73" s="0"/>
      <c r="BP73" s="0"/>
      <c r="BQ73" s="0"/>
      <c r="BR73" s="0"/>
      <c r="BS73" s="0"/>
    </row>
    <row r="74" customFormat="false" ht="12" hidden="false" customHeight="false" outlineLevel="0" collapsed="false">
      <c r="A74" s="10"/>
      <c r="B74" s="5"/>
      <c r="C74" s="5"/>
      <c r="D74" s="8"/>
      <c r="E74" s="8"/>
      <c r="F74" s="38"/>
      <c r="G74" s="38"/>
      <c r="H74" s="8"/>
      <c r="I74" s="8"/>
      <c r="J74" s="5"/>
      <c r="K74" s="5"/>
      <c r="L74" s="8"/>
      <c r="M74" s="8"/>
      <c r="N74" s="5"/>
      <c r="O74" s="5"/>
      <c r="P74" s="8"/>
      <c r="Q74" s="8"/>
      <c r="R74" s="5"/>
      <c r="S74" s="5"/>
      <c r="T74" s="8"/>
      <c r="U74" s="8"/>
      <c r="V74" s="5"/>
      <c r="W74" s="5"/>
      <c r="X74" s="8"/>
      <c r="Y74" s="8"/>
      <c r="Z74" s="5"/>
      <c r="AA74" s="5"/>
      <c r="AB74" s="8"/>
      <c r="AC74" s="8"/>
      <c r="AD74" s="5"/>
      <c r="AE74" s="5"/>
      <c r="AF74" s="8"/>
      <c r="AG74" s="8"/>
      <c r="AH74" s="5"/>
      <c r="AI74" s="5"/>
      <c r="AJ74" s="8"/>
      <c r="AK74" s="8"/>
      <c r="AL74" s="5"/>
      <c r="AM74" s="5"/>
      <c r="AN74" s="8"/>
      <c r="AO74" s="8"/>
      <c r="AP74" s="5"/>
      <c r="AQ74" s="5"/>
      <c r="AR74" s="8"/>
      <c r="AS74" s="8"/>
      <c r="AT74" s="5"/>
      <c r="AU74" s="5"/>
      <c r="AV74" s="8"/>
      <c r="AW74" s="8"/>
      <c r="AX74" s="5"/>
      <c r="AY74" s="5"/>
      <c r="AZ74" s="8"/>
      <c r="BA74" s="8"/>
      <c r="BB74" s="5"/>
      <c r="BC74" s="5"/>
      <c r="BD74" s="13"/>
      <c r="BE74" s="0"/>
      <c r="BF74" s="0"/>
      <c r="BG74" s="0"/>
      <c r="BH74" s="0"/>
      <c r="BI74" s="0"/>
      <c r="BJ74" s="0"/>
      <c r="BP74" s="0"/>
      <c r="BQ74" s="0"/>
      <c r="BR74" s="0"/>
      <c r="BS74" s="0"/>
    </row>
    <row r="75" customFormat="false" ht="12" hidden="false" customHeight="false" outlineLevel="0" collapsed="false">
      <c r="A75" s="10"/>
      <c r="B75" s="5"/>
      <c r="C75" s="5"/>
      <c r="D75" s="8"/>
      <c r="E75" s="8"/>
      <c r="F75" s="11" t="s">
        <v>53</v>
      </c>
      <c r="G75" s="11"/>
      <c r="H75" s="8"/>
      <c r="I75" s="8"/>
      <c r="J75" s="5"/>
      <c r="K75" s="5"/>
      <c r="L75" s="8"/>
      <c r="M75" s="8"/>
      <c r="N75" s="5"/>
      <c r="O75" s="5"/>
      <c r="P75" s="8"/>
      <c r="Q75" s="8"/>
      <c r="R75" s="5"/>
      <c r="S75" s="5"/>
      <c r="T75" s="8"/>
      <c r="U75" s="8"/>
      <c r="V75" s="5"/>
      <c r="W75" s="5"/>
      <c r="X75" s="8"/>
      <c r="Y75" s="8"/>
      <c r="Z75" s="5"/>
      <c r="AA75" s="5"/>
      <c r="AB75" s="8"/>
      <c r="AC75" s="8"/>
      <c r="AD75" s="5"/>
      <c r="AE75" s="5"/>
      <c r="AF75" s="8"/>
      <c r="AG75" s="8"/>
      <c r="AH75" s="5"/>
      <c r="AI75" s="5"/>
      <c r="AJ75" s="8"/>
      <c r="AK75" s="8"/>
      <c r="AL75" s="5"/>
      <c r="AM75" s="5"/>
      <c r="AN75" s="8"/>
      <c r="AO75" s="8"/>
      <c r="AP75" s="5"/>
      <c r="AQ75" s="5"/>
      <c r="AR75" s="8"/>
      <c r="AS75" s="8"/>
      <c r="AT75" s="5"/>
      <c r="AU75" s="5"/>
      <c r="AV75" s="8"/>
      <c r="AW75" s="8"/>
      <c r="AX75" s="5"/>
      <c r="AY75" s="5"/>
      <c r="AZ75" s="8"/>
      <c r="BA75" s="8"/>
      <c r="BB75" s="5"/>
      <c r="BC75" s="5"/>
      <c r="BD75" s="13"/>
      <c r="BE75" s="0"/>
      <c r="BF75" s="0"/>
      <c r="BG75" s="0"/>
      <c r="BH75" s="0"/>
      <c r="BI75" s="0"/>
      <c r="BJ75" s="0"/>
      <c r="BP75" s="0"/>
      <c r="BQ75" s="0"/>
      <c r="BR75" s="0"/>
      <c r="BS75" s="0"/>
    </row>
    <row r="76" customFormat="false" ht="12" hidden="false" customHeight="false" outlineLevel="0" collapsed="false">
      <c r="A76" s="10"/>
      <c r="B76" s="5"/>
      <c r="C76" s="5"/>
      <c r="D76" s="8"/>
      <c r="E76" s="8"/>
      <c r="F76" s="16"/>
      <c r="G76" s="17"/>
      <c r="H76" s="8"/>
      <c r="I76" s="8"/>
      <c r="J76" s="5"/>
      <c r="K76" s="5"/>
      <c r="L76" s="8"/>
      <c r="M76" s="8"/>
      <c r="N76" s="5"/>
      <c r="O76" s="5"/>
      <c r="P76" s="8"/>
      <c r="Q76" s="8"/>
      <c r="R76" s="5"/>
      <c r="S76" s="5"/>
      <c r="T76" s="8"/>
      <c r="U76" s="8"/>
      <c r="V76" s="5"/>
      <c r="W76" s="5"/>
      <c r="X76" s="8"/>
      <c r="Y76" s="8"/>
      <c r="Z76" s="5"/>
      <c r="AA76" s="5"/>
      <c r="AB76" s="8"/>
      <c r="AC76" s="8"/>
      <c r="AD76" s="5"/>
      <c r="AE76" s="5"/>
      <c r="AF76" s="8"/>
      <c r="AG76" s="8"/>
      <c r="AH76" s="5"/>
      <c r="AI76" s="5"/>
      <c r="AJ76" s="8"/>
      <c r="AK76" s="8"/>
      <c r="AL76" s="5"/>
      <c r="AM76" s="5"/>
      <c r="AN76" s="8"/>
      <c r="AO76" s="8"/>
      <c r="AP76" s="5"/>
      <c r="AQ76" s="5"/>
      <c r="AR76" s="8"/>
      <c r="AS76" s="8"/>
      <c r="AT76" s="5"/>
      <c r="AU76" s="5"/>
      <c r="AV76" s="8"/>
      <c r="AW76" s="8"/>
      <c r="AX76" s="5"/>
      <c r="AY76" s="5"/>
      <c r="AZ76" s="8"/>
      <c r="BA76" s="8"/>
      <c r="BB76" s="5"/>
      <c r="BC76" s="5"/>
      <c r="BD76" s="13"/>
      <c r="BE76" s="0"/>
      <c r="BF76" s="0"/>
      <c r="BG76" s="0"/>
      <c r="BH76" s="0"/>
      <c r="BI76" s="0"/>
      <c r="BJ76" s="0"/>
      <c r="BP76" s="0"/>
      <c r="BQ76" s="0"/>
      <c r="BR76" s="0"/>
      <c r="BS76" s="0"/>
    </row>
    <row r="77" customFormat="false" ht="12" hidden="false" customHeight="false" outlineLevel="0" collapsed="false">
      <c r="A77" s="79"/>
      <c r="B77" s="80"/>
      <c r="C77" s="80"/>
      <c r="D77" s="81"/>
      <c r="E77" s="81"/>
      <c r="F77" s="80"/>
      <c r="G77" s="80"/>
      <c r="H77" s="81"/>
      <c r="I77" s="81"/>
      <c r="J77" s="80"/>
      <c r="K77" s="80"/>
      <c r="L77" s="81"/>
      <c r="M77" s="81"/>
      <c r="N77" s="80"/>
      <c r="O77" s="80"/>
      <c r="P77" s="81"/>
      <c r="Q77" s="81"/>
      <c r="R77" s="80"/>
      <c r="S77" s="80"/>
      <c r="T77" s="81"/>
      <c r="U77" s="81"/>
      <c r="V77" s="80"/>
      <c r="W77" s="80"/>
      <c r="X77" s="81"/>
      <c r="Y77" s="81"/>
      <c r="Z77" s="80"/>
      <c r="AA77" s="80"/>
      <c r="AB77" s="81"/>
      <c r="AC77" s="81"/>
      <c r="AD77" s="80"/>
      <c r="AE77" s="80"/>
      <c r="AF77" s="81"/>
      <c r="AG77" s="81"/>
      <c r="AH77" s="80"/>
      <c r="AI77" s="80"/>
      <c r="AJ77" s="81"/>
      <c r="AK77" s="81"/>
      <c r="AL77" s="80"/>
      <c r="AM77" s="80"/>
      <c r="AN77" s="81"/>
      <c r="AO77" s="81"/>
      <c r="AP77" s="80"/>
      <c r="AQ77" s="80"/>
      <c r="AR77" s="81"/>
      <c r="AS77" s="81"/>
      <c r="AT77" s="80"/>
      <c r="AU77" s="80"/>
      <c r="AV77" s="81"/>
      <c r="AW77" s="81"/>
      <c r="AX77" s="80"/>
      <c r="AY77" s="80"/>
      <c r="AZ77" s="81"/>
      <c r="BA77" s="81"/>
      <c r="BB77" s="80"/>
      <c r="BC77" s="80"/>
      <c r="BD77" s="82"/>
      <c r="BE77" s="5"/>
      <c r="BF77" s="5"/>
      <c r="BG77" s="5"/>
      <c r="BH77" s="5"/>
      <c r="BI77" s="5"/>
      <c r="BJ77" s="5"/>
      <c r="BP77" s="5"/>
      <c r="BQ77" s="5"/>
      <c r="BR77" s="5"/>
      <c r="BS77" s="5"/>
    </row>
    <row r="116" customFormat="false" ht="16" hidden="false" customHeight="true" outlineLevel="0" collapsed="false"/>
    <row r="152" customFormat="false" ht="16" hidden="false" customHeight="true" outlineLevel="0" collapsed="false"/>
  </sheetData>
  <mergeCells count="60">
    <mergeCell ref="A1:BD1"/>
    <mergeCell ref="A2:BD2"/>
    <mergeCell ref="A3:BD3"/>
    <mergeCell ref="A4:BD4"/>
    <mergeCell ref="B6:C6"/>
    <mergeCell ref="F6:G6"/>
    <mergeCell ref="J6:K6"/>
    <mergeCell ref="N6:O6"/>
    <mergeCell ref="R6:S6"/>
    <mergeCell ref="V6:W6"/>
    <mergeCell ref="Z6:AA6"/>
    <mergeCell ref="AD6:AE6"/>
    <mergeCell ref="AH6:AI6"/>
    <mergeCell ref="AL6:AM6"/>
    <mergeCell ref="AP6:AQ6"/>
    <mergeCell ref="AT6:AU6"/>
    <mergeCell ref="AX6:AY6"/>
    <mergeCell ref="BB6:BC6"/>
    <mergeCell ref="R9:S9"/>
    <mergeCell ref="V9:W9"/>
    <mergeCell ref="B10:C10"/>
    <mergeCell ref="V10:W10"/>
    <mergeCell ref="AD10:AE10"/>
    <mergeCell ref="AL10:AM10"/>
    <mergeCell ref="AP10:AQ10"/>
    <mergeCell ref="AT10:AU10"/>
    <mergeCell ref="BB10:BC10"/>
    <mergeCell ref="AD14:AE14"/>
    <mergeCell ref="Z18:AA18"/>
    <mergeCell ref="A28:BD29"/>
    <mergeCell ref="B31:C31"/>
    <mergeCell ref="F31:G31"/>
    <mergeCell ref="J31:K31"/>
    <mergeCell ref="N31:O31"/>
    <mergeCell ref="R31:S31"/>
    <mergeCell ref="V31:W31"/>
    <mergeCell ref="Z31:AA31"/>
    <mergeCell ref="AD31:AE31"/>
    <mergeCell ref="AH31:AI31"/>
    <mergeCell ref="B39:C39"/>
    <mergeCell ref="J40:K40"/>
    <mergeCell ref="B42:C42"/>
    <mergeCell ref="A44:BD45"/>
    <mergeCell ref="B47:C47"/>
    <mergeCell ref="F47:G47"/>
    <mergeCell ref="F51:G51"/>
    <mergeCell ref="A54:BD55"/>
    <mergeCell ref="B57:C57"/>
    <mergeCell ref="F57:G57"/>
    <mergeCell ref="J57:K57"/>
    <mergeCell ref="N57:O57"/>
    <mergeCell ref="R57:S57"/>
    <mergeCell ref="V57:W57"/>
    <mergeCell ref="Z57:AA57"/>
    <mergeCell ref="AD57:AE57"/>
    <mergeCell ref="AD60:AE60"/>
    <mergeCell ref="B66:C66"/>
    <mergeCell ref="F67:G67"/>
    <mergeCell ref="F71:G71"/>
    <mergeCell ref="F75:G75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8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73" zoomScaleNormal="173" zoomScalePageLayoutView="100" workbookViewId="0">
      <selection pane="topLeft" activeCell="E44" activeCellId="0" sqref="E44"/>
    </sheetView>
  </sheetViews>
  <sheetFormatPr defaultRowHeight="15"/>
  <cols>
    <col collapsed="false" hidden="false" max="7" min="1" style="83" width="11.2"/>
    <col collapsed="false" hidden="false" max="8" min="8" style="83" width="13.1674418604651"/>
    <col collapsed="false" hidden="false" max="1025" min="9" style="83" width="11.2"/>
  </cols>
  <sheetData>
    <row r="1" customFormat="false" ht="16" hidden="false" customHeight="false" outlineLevel="0" collapsed="false">
      <c r="A1" s="84" t="s">
        <v>54</v>
      </c>
      <c r="B1" s="84"/>
      <c r="C1" s="84"/>
      <c r="D1" s="84"/>
      <c r="E1" s="84"/>
      <c r="F1" s="84"/>
      <c r="H1" s="0"/>
      <c r="I1" s="85"/>
      <c r="J1" s="85"/>
      <c r="K1" s="85"/>
      <c r="L1" s="85"/>
    </row>
    <row r="2" customFormat="false" ht="16" hidden="false" customHeight="false" outlineLevel="0" collapsed="false">
      <c r="A2" s="84" t="s">
        <v>55</v>
      </c>
      <c r="B2" s="84"/>
      <c r="C2" s="84"/>
      <c r="D2" s="84"/>
      <c r="E2" s="84"/>
      <c r="F2" s="84"/>
      <c r="H2" s="0"/>
    </row>
    <row r="3" customFormat="false" ht="16" hidden="false" customHeight="false" outlineLevel="0" collapsed="false">
      <c r="A3" s="84" t="s">
        <v>2</v>
      </c>
      <c r="B3" s="84"/>
      <c r="C3" s="84"/>
      <c r="D3" s="84"/>
      <c r="E3" s="84"/>
      <c r="F3" s="84"/>
      <c r="H3" s="0"/>
    </row>
    <row r="4" customFormat="false" ht="16" hidden="false" customHeight="false" outlineLevel="0" collapsed="false">
      <c r="A4" s="84" t="s">
        <v>3</v>
      </c>
      <c r="B4" s="84"/>
      <c r="C4" s="84"/>
      <c r="D4" s="84"/>
      <c r="E4" s="84"/>
      <c r="F4" s="84"/>
      <c r="H4" s="0"/>
    </row>
    <row r="5" customFormat="false" ht="16" hidden="false" customHeight="false" outlineLevel="0" collapsed="false">
      <c r="A5" s="86" t="s">
        <v>56</v>
      </c>
      <c r="B5" s="86"/>
      <c r="C5" s="87" t="s">
        <v>57</v>
      </c>
      <c r="D5" s="87"/>
      <c r="E5" s="88" t="s">
        <v>58</v>
      </c>
      <c r="F5" s="88"/>
      <c r="H5" s="0"/>
    </row>
    <row r="6" customFormat="false" ht="16" hidden="false" customHeight="false" outlineLevel="0" collapsed="false">
      <c r="A6" s="84" t="s">
        <v>59</v>
      </c>
      <c r="B6" s="84"/>
      <c r="C6" s="89"/>
      <c r="D6" s="89"/>
      <c r="E6" s="90"/>
      <c r="F6" s="90"/>
      <c r="H6" s="0"/>
    </row>
    <row r="7" customFormat="false" ht="16" hidden="false" customHeight="false" outlineLevel="0" collapsed="false">
      <c r="A7" s="84" t="s">
        <v>60</v>
      </c>
      <c r="B7" s="84"/>
      <c r="C7" s="89"/>
      <c r="D7" s="89"/>
      <c r="E7" s="90"/>
      <c r="F7" s="90"/>
      <c r="H7" s="0"/>
    </row>
    <row r="8" customFormat="false" ht="16" hidden="false" customHeight="false" outlineLevel="0" collapsed="false">
      <c r="A8" s="91" t="s">
        <v>4</v>
      </c>
      <c r="B8" s="91"/>
      <c r="C8" s="92" t="n">
        <f aca="false">Mayor!B8</f>
        <v>63000</v>
      </c>
      <c r="D8" s="92"/>
      <c r="E8" s="93"/>
      <c r="F8" s="93"/>
      <c r="H8" s="94"/>
    </row>
    <row r="9" customFormat="false" ht="16" hidden="false" customHeight="false" outlineLevel="0" collapsed="false">
      <c r="A9" s="95" t="s">
        <v>18</v>
      </c>
      <c r="B9" s="95"/>
      <c r="C9" s="96" t="n">
        <f aca="false">Mayor!B26</f>
        <v>1429.48999999999</v>
      </c>
      <c r="D9" s="96"/>
      <c r="E9" s="97"/>
      <c r="F9" s="97"/>
      <c r="H9" s="0"/>
    </row>
    <row r="10" customFormat="false" ht="16" hidden="false" customHeight="false" outlineLevel="0" collapsed="false">
      <c r="A10" s="95" t="s">
        <v>5</v>
      </c>
      <c r="B10" s="95"/>
      <c r="C10" s="96" t="n">
        <v>0</v>
      </c>
      <c r="D10" s="96"/>
      <c r="E10" s="97"/>
      <c r="F10" s="97"/>
      <c r="H10" s="0"/>
    </row>
    <row r="11" customFormat="false" ht="16" hidden="false" customHeight="false" outlineLevel="0" collapsed="false">
      <c r="A11" s="95" t="s">
        <v>6</v>
      </c>
      <c r="B11" s="95"/>
      <c r="C11" s="96" t="n">
        <f aca="false">Mayor!J10</f>
        <v>58179.25</v>
      </c>
      <c r="D11" s="96"/>
      <c r="E11" s="97"/>
      <c r="F11" s="97"/>
      <c r="H11" s="0"/>
    </row>
    <row r="12" customFormat="false" ht="16" hidden="false" customHeight="false" outlineLevel="0" collapsed="false">
      <c r="A12" s="95" t="s">
        <v>61</v>
      </c>
      <c r="B12" s="95"/>
      <c r="C12" s="96"/>
      <c r="D12" s="96"/>
      <c r="E12" s="97" t="n">
        <f aca="false">Mayor!O8</f>
        <v>4000</v>
      </c>
      <c r="F12" s="97"/>
      <c r="H12" s="0"/>
    </row>
    <row r="13" customFormat="false" ht="16" hidden="false" customHeight="false" outlineLevel="0" collapsed="false">
      <c r="A13" s="95" t="s">
        <v>8</v>
      </c>
      <c r="B13" s="95"/>
      <c r="C13" s="96" t="n">
        <f aca="false">Mayor!R8</f>
        <v>23400</v>
      </c>
      <c r="D13" s="96"/>
      <c r="E13" s="97"/>
      <c r="F13" s="97"/>
      <c r="H13" s="0"/>
    </row>
    <row r="14" customFormat="false" ht="16" hidden="false" customHeight="false" outlineLevel="0" collapsed="false">
      <c r="A14" s="95" t="s">
        <v>9</v>
      </c>
      <c r="B14" s="95"/>
      <c r="C14" s="96" t="n">
        <v>229000</v>
      </c>
      <c r="D14" s="96"/>
      <c r="E14" s="97"/>
      <c r="F14" s="97"/>
      <c r="H14" s="0"/>
    </row>
    <row r="15" customFormat="false" ht="16" hidden="false" customHeight="false" outlineLevel="0" collapsed="false">
      <c r="A15" s="95" t="s">
        <v>19</v>
      </c>
      <c r="B15" s="95"/>
      <c r="C15" s="96" t="n">
        <v>0</v>
      </c>
      <c r="D15" s="96"/>
      <c r="E15" s="97"/>
      <c r="F15" s="97"/>
      <c r="H15" s="0"/>
    </row>
    <row r="16" customFormat="false" ht="16" hidden="false" customHeight="false" outlineLevel="0" collapsed="false">
      <c r="A16" s="95" t="s">
        <v>10</v>
      </c>
      <c r="B16" s="95"/>
      <c r="C16" s="96" t="n">
        <f aca="false">Mayor!Z16</f>
        <v>13879.35</v>
      </c>
      <c r="D16" s="96"/>
      <c r="E16" s="97"/>
      <c r="F16" s="97"/>
      <c r="H16" s="0"/>
    </row>
    <row r="17" customFormat="false" ht="16" hidden="false" customHeight="false" outlineLevel="0" collapsed="false">
      <c r="A17" s="95" t="s">
        <v>26</v>
      </c>
      <c r="B17" s="95"/>
      <c r="C17" s="96" t="n">
        <f aca="false">Mayor!Z25</f>
        <v>33160.38</v>
      </c>
      <c r="D17" s="96"/>
      <c r="E17" s="97"/>
      <c r="F17" s="97"/>
      <c r="H17" s="0"/>
    </row>
    <row r="18" customFormat="false" ht="16" hidden="false" customHeight="false" outlineLevel="0" collapsed="false">
      <c r="A18" s="95" t="s">
        <v>11</v>
      </c>
      <c r="B18" s="95"/>
      <c r="C18" s="96" t="n">
        <f aca="false">Mayor!AD8</f>
        <v>60000</v>
      </c>
      <c r="D18" s="96"/>
      <c r="E18" s="97"/>
      <c r="F18" s="97"/>
      <c r="H18" s="0"/>
    </row>
    <row r="19" customFormat="false" ht="16" hidden="false" customHeight="false" outlineLevel="0" collapsed="false">
      <c r="A19" s="95" t="s">
        <v>20</v>
      </c>
      <c r="B19" s="95"/>
      <c r="C19" s="96" t="n">
        <f aca="false">Mayor!AD12</f>
        <v>18000</v>
      </c>
      <c r="D19" s="96"/>
      <c r="E19" s="97"/>
      <c r="F19" s="97"/>
      <c r="H19" s="0"/>
    </row>
    <row r="20" customFormat="false" ht="16" hidden="false" customHeight="false" outlineLevel="0" collapsed="false">
      <c r="A20" s="95" t="s">
        <v>25</v>
      </c>
      <c r="B20" s="95"/>
      <c r="C20" s="96" t="n">
        <v>26450</v>
      </c>
      <c r="D20" s="96"/>
      <c r="E20" s="97"/>
      <c r="F20" s="97"/>
      <c r="H20" s="0"/>
    </row>
    <row r="21" customFormat="false" ht="16" hidden="false" customHeight="false" outlineLevel="0" collapsed="false">
      <c r="A21" s="95" t="s">
        <v>12</v>
      </c>
      <c r="B21" s="95"/>
      <c r="C21" s="96" t="n">
        <f aca="false">Mayor!AH8</f>
        <v>9000</v>
      </c>
      <c r="D21" s="96"/>
      <c r="E21" s="97"/>
      <c r="F21" s="97"/>
      <c r="H21" s="0"/>
    </row>
    <row r="22" customFormat="false" ht="16" hidden="false" customHeight="false" outlineLevel="0" collapsed="false">
      <c r="A22" s="98" t="s">
        <v>62</v>
      </c>
      <c r="B22" s="98"/>
      <c r="C22" s="89"/>
      <c r="D22" s="89"/>
      <c r="E22" s="90"/>
      <c r="F22" s="90"/>
      <c r="H22" s="0"/>
    </row>
    <row r="23" customFormat="false" ht="16" hidden="false" customHeight="false" outlineLevel="0" collapsed="false">
      <c r="A23" s="91" t="s">
        <v>13</v>
      </c>
      <c r="B23" s="91"/>
      <c r="C23" s="92" t="n">
        <f aca="false">Mayor!AL8</f>
        <v>321000</v>
      </c>
      <c r="D23" s="92"/>
      <c r="E23" s="93"/>
      <c r="F23" s="93"/>
      <c r="H23" s="0"/>
    </row>
    <row r="24" customFormat="false" ht="16" hidden="false" customHeight="false" outlineLevel="0" collapsed="false">
      <c r="A24" s="95" t="s">
        <v>21</v>
      </c>
      <c r="B24" s="95"/>
      <c r="C24" s="96"/>
      <c r="D24" s="96"/>
      <c r="E24" s="97" t="n">
        <f aca="false">Mayor!AM12</f>
        <v>90950</v>
      </c>
      <c r="F24" s="97"/>
      <c r="H24" s="0"/>
    </row>
    <row r="25" customFormat="false" ht="16" hidden="false" customHeight="false" outlineLevel="0" collapsed="false">
      <c r="A25" s="95" t="s">
        <v>14</v>
      </c>
      <c r="B25" s="95"/>
      <c r="C25" s="96" t="n">
        <f aca="false">Mayor!AP8</f>
        <v>82200</v>
      </c>
      <c r="D25" s="96"/>
      <c r="E25" s="97"/>
      <c r="F25" s="97"/>
      <c r="H25" s="0"/>
    </row>
    <row r="26" customFormat="false" ht="16" hidden="false" customHeight="false" outlineLevel="0" collapsed="false">
      <c r="A26" s="95" t="s">
        <v>22</v>
      </c>
      <c r="B26" s="95"/>
      <c r="C26" s="96"/>
      <c r="D26" s="96"/>
      <c r="E26" s="97" t="n">
        <f aca="false">Mayor!AQ12</f>
        <v>17211</v>
      </c>
      <c r="F26" s="97"/>
      <c r="H26" s="0"/>
    </row>
    <row r="27" customFormat="false" ht="16" hidden="false" customHeight="false" outlineLevel="0" collapsed="false">
      <c r="A27" s="95" t="s">
        <v>15</v>
      </c>
      <c r="B27" s="95"/>
      <c r="C27" s="96" t="n">
        <f aca="false">Mayor!AT8</f>
        <v>259500</v>
      </c>
      <c r="D27" s="96"/>
      <c r="E27" s="97"/>
      <c r="F27" s="97"/>
      <c r="H27" s="0"/>
    </row>
    <row r="28" customFormat="false" ht="16" hidden="false" customHeight="false" outlineLevel="0" collapsed="false">
      <c r="A28" s="95" t="s">
        <v>23</v>
      </c>
      <c r="B28" s="95"/>
      <c r="C28" s="96"/>
      <c r="D28" s="96"/>
      <c r="E28" s="97" t="n">
        <f aca="false">Mayor!AU12</f>
        <v>100622</v>
      </c>
      <c r="F28" s="97"/>
      <c r="H28" s="0"/>
    </row>
    <row r="29" customFormat="false" ht="16" hidden="false" customHeight="false" outlineLevel="0" collapsed="false">
      <c r="A29" s="95" t="s">
        <v>16</v>
      </c>
      <c r="B29" s="95"/>
      <c r="C29" s="96" t="n">
        <f aca="false">Mayor!AX8</f>
        <v>69300</v>
      </c>
      <c r="D29" s="96"/>
      <c r="E29" s="97"/>
      <c r="F29" s="97"/>
      <c r="H29" s="0"/>
    </row>
    <row r="30" customFormat="false" ht="16" hidden="false" customHeight="false" outlineLevel="0" collapsed="false">
      <c r="A30" s="95" t="s">
        <v>17</v>
      </c>
      <c r="B30" s="95"/>
      <c r="C30" s="96" t="n">
        <f aca="false">Mayor!BB8</f>
        <v>26000</v>
      </c>
      <c r="D30" s="96"/>
      <c r="E30" s="97"/>
      <c r="F30" s="97"/>
      <c r="H30" s="0"/>
    </row>
    <row r="31" customFormat="false" ht="16" hidden="false" customHeight="false" outlineLevel="0" collapsed="false">
      <c r="A31" s="95" t="s">
        <v>24</v>
      </c>
      <c r="B31" s="95"/>
      <c r="C31" s="96"/>
      <c r="D31" s="96"/>
      <c r="E31" s="97" t="n">
        <f aca="false">Mayor!BC12</f>
        <v>7367</v>
      </c>
      <c r="F31" s="97"/>
      <c r="H31" s="0"/>
    </row>
    <row r="32" customFormat="false" ht="16" hidden="false" customHeight="false" outlineLevel="0" collapsed="false">
      <c r="A32" s="99"/>
      <c r="B32" s="99"/>
      <c r="C32" s="89"/>
      <c r="D32" s="89"/>
      <c r="E32" s="90"/>
      <c r="F32" s="90"/>
      <c r="H32" s="0"/>
    </row>
    <row r="33" customFormat="false" ht="16" hidden="false" customHeight="false" outlineLevel="0" collapsed="false">
      <c r="A33" s="84" t="s">
        <v>63</v>
      </c>
      <c r="B33" s="84"/>
      <c r="C33" s="89"/>
      <c r="D33" s="89"/>
      <c r="E33" s="90"/>
      <c r="F33" s="90"/>
      <c r="H33" s="0"/>
    </row>
    <row r="34" customFormat="false" ht="16" hidden="false" customHeight="false" outlineLevel="0" collapsed="false">
      <c r="A34" s="98" t="s">
        <v>64</v>
      </c>
      <c r="B34" s="98"/>
      <c r="C34" s="89"/>
      <c r="D34" s="89"/>
      <c r="E34" s="90"/>
      <c r="F34" s="90"/>
      <c r="H34" s="0"/>
    </row>
    <row r="35" customFormat="false" ht="16" hidden="false" customHeight="false" outlineLevel="0" collapsed="false">
      <c r="A35" s="91" t="s">
        <v>27</v>
      </c>
      <c r="B35" s="91"/>
      <c r="C35" s="92"/>
      <c r="D35" s="92"/>
      <c r="E35" s="93" t="n">
        <f aca="false">Mayor!C37</f>
        <v>221957.18</v>
      </c>
      <c r="F35" s="93"/>
      <c r="H35" s="0"/>
    </row>
    <row r="36" customFormat="false" ht="16" hidden="false" customHeight="false" outlineLevel="0" collapsed="false">
      <c r="A36" s="91" t="s">
        <v>36</v>
      </c>
      <c r="B36" s="91"/>
      <c r="C36" s="92"/>
      <c r="D36" s="92"/>
      <c r="E36" s="93" t="n">
        <f aca="false">Mayor!C41</f>
        <v>33800</v>
      </c>
      <c r="F36" s="93"/>
      <c r="H36" s="0"/>
    </row>
    <row r="37" customFormat="false" ht="16" hidden="false" customHeight="false" outlineLevel="0" collapsed="false">
      <c r="A37" s="91" t="s">
        <v>28</v>
      </c>
      <c r="B37" s="91"/>
      <c r="C37" s="92"/>
      <c r="D37" s="92"/>
      <c r="E37" s="93" t="n">
        <f aca="false">Mayor!G35</f>
        <v>26922.76</v>
      </c>
      <c r="F37" s="93"/>
      <c r="H37" s="0"/>
    </row>
    <row r="38" customFormat="false" ht="16" hidden="false" customHeight="false" outlineLevel="0" collapsed="false">
      <c r="A38" s="91" t="s">
        <v>65</v>
      </c>
      <c r="B38" s="91"/>
      <c r="C38" s="92"/>
      <c r="D38" s="92"/>
      <c r="E38" s="93" t="n">
        <f aca="false">Mayor!K38</f>
        <v>7283.85</v>
      </c>
      <c r="F38" s="93"/>
      <c r="H38" s="0"/>
    </row>
    <row r="39" customFormat="false" ht="16" hidden="false" customHeight="false" outlineLevel="0" collapsed="false">
      <c r="A39" s="91" t="s">
        <v>37</v>
      </c>
      <c r="B39" s="91"/>
      <c r="C39" s="92"/>
      <c r="D39" s="92"/>
      <c r="E39" s="93" t="n">
        <f aca="false">Mayor!K42</f>
        <v>852.75</v>
      </c>
      <c r="F39" s="93"/>
      <c r="H39" s="0"/>
    </row>
    <row r="40" customFormat="false" ht="16" hidden="false" customHeight="false" outlineLevel="0" collapsed="false">
      <c r="A40" s="91" t="s">
        <v>30</v>
      </c>
      <c r="B40" s="91"/>
      <c r="C40" s="92"/>
      <c r="D40" s="92"/>
      <c r="E40" s="93" t="n">
        <f aca="false">Mayor!O34</f>
        <v>5106.3</v>
      </c>
      <c r="F40" s="93"/>
      <c r="H40" s="94"/>
    </row>
    <row r="41" customFormat="false" ht="16" hidden="false" customHeight="false" outlineLevel="0" collapsed="false">
      <c r="A41" s="91" t="s">
        <v>66</v>
      </c>
      <c r="B41" s="91"/>
      <c r="C41" s="92"/>
      <c r="D41" s="92"/>
      <c r="E41" s="93" t="n">
        <v>0</v>
      </c>
      <c r="F41" s="93"/>
    </row>
    <row r="42" customFormat="false" ht="16" hidden="false" customHeight="false" outlineLevel="0" collapsed="false">
      <c r="A42" s="91" t="s">
        <v>32</v>
      </c>
      <c r="B42" s="91"/>
      <c r="C42" s="92"/>
      <c r="D42" s="92"/>
      <c r="E42" s="93" t="n">
        <f aca="false">Mayor!W35</f>
        <v>78374.5</v>
      </c>
      <c r="F42" s="93"/>
    </row>
    <row r="43" customFormat="false" ht="16" hidden="false" customHeight="false" outlineLevel="0" collapsed="false">
      <c r="A43" s="91" t="s">
        <v>67</v>
      </c>
      <c r="B43" s="91"/>
      <c r="C43" s="92"/>
      <c r="D43" s="92"/>
      <c r="E43" s="93" t="n">
        <v>0</v>
      </c>
      <c r="F43" s="93"/>
    </row>
    <row r="44" customFormat="false" ht="16" hidden="false" customHeight="false" outlineLevel="0" collapsed="false">
      <c r="A44" s="95" t="s">
        <v>68</v>
      </c>
      <c r="B44" s="95"/>
      <c r="C44" s="96"/>
      <c r="D44" s="96"/>
      <c r="E44" s="97" t="n">
        <f aca="false">Mayor!AE33</f>
        <v>130000</v>
      </c>
      <c r="F44" s="97"/>
    </row>
    <row r="45" customFormat="false" ht="16" hidden="false" customHeight="false" outlineLevel="0" collapsed="false">
      <c r="A45" s="98" t="s">
        <v>69</v>
      </c>
      <c r="B45" s="98"/>
      <c r="C45" s="89"/>
      <c r="D45" s="89"/>
      <c r="E45" s="90"/>
      <c r="F45" s="90"/>
    </row>
    <row r="46" customFormat="false" ht="16" hidden="false" customHeight="false" outlineLevel="0" collapsed="false">
      <c r="A46" s="91" t="s">
        <v>35</v>
      </c>
      <c r="B46" s="91"/>
      <c r="C46" s="92"/>
      <c r="D46" s="92"/>
      <c r="E46" s="93" t="n">
        <f aca="false">Mayor!AI33</f>
        <v>65000</v>
      </c>
      <c r="F46" s="93"/>
    </row>
    <row r="47" customFormat="false" ht="16" hidden="false" customHeight="false" outlineLevel="0" collapsed="false">
      <c r="A47" s="99"/>
      <c r="B47" s="99"/>
      <c r="C47" s="89"/>
      <c r="D47" s="89"/>
      <c r="E47" s="90"/>
      <c r="F47" s="90"/>
    </row>
    <row r="48" customFormat="false" ht="16" hidden="false" customHeight="false" outlineLevel="0" collapsed="false">
      <c r="A48" s="84" t="s">
        <v>70</v>
      </c>
      <c r="B48" s="84"/>
      <c r="C48" s="89"/>
      <c r="D48" s="89"/>
      <c r="E48" s="90"/>
      <c r="F48" s="90"/>
    </row>
    <row r="49" customFormat="false" ht="16" hidden="false" customHeight="false" outlineLevel="0" collapsed="false">
      <c r="A49" s="91" t="s">
        <v>38</v>
      </c>
      <c r="B49" s="91"/>
      <c r="C49" s="92"/>
      <c r="D49" s="92"/>
      <c r="E49" s="93" t="n">
        <f aca="false">Mayor!C49</f>
        <v>725250</v>
      </c>
      <c r="F49" s="93"/>
    </row>
    <row r="50" customFormat="false" ht="16" hidden="false" customHeight="false" outlineLevel="0" collapsed="false">
      <c r="A50" s="91" t="s">
        <v>71</v>
      </c>
      <c r="B50" s="91"/>
      <c r="C50" s="92"/>
      <c r="D50" s="92"/>
      <c r="E50" s="93" t="n">
        <f aca="false">Mayor!G49</f>
        <v>95600</v>
      </c>
      <c r="F50" s="93"/>
    </row>
    <row r="51" customFormat="false" ht="16" hidden="false" customHeight="false" outlineLevel="0" collapsed="false">
      <c r="A51" s="95" t="s">
        <v>72</v>
      </c>
      <c r="B51" s="95"/>
      <c r="C51" s="96"/>
      <c r="D51" s="96"/>
      <c r="E51" s="100"/>
      <c r="F51" s="100"/>
    </row>
    <row r="52" customFormat="false" ht="16" hidden="false" customHeight="false" outlineLevel="0" collapsed="false">
      <c r="A52" s="99"/>
      <c r="B52" s="99"/>
      <c r="C52" s="89"/>
      <c r="D52" s="89"/>
      <c r="E52" s="90"/>
      <c r="F52" s="90"/>
    </row>
    <row r="53" customFormat="false" ht="16" hidden="false" customHeight="false" outlineLevel="0" collapsed="false">
      <c r="A53" s="84" t="s">
        <v>73</v>
      </c>
      <c r="B53" s="84"/>
      <c r="C53" s="89"/>
      <c r="D53" s="89"/>
      <c r="E53" s="90"/>
      <c r="F53" s="90"/>
    </row>
    <row r="54" customFormat="false" ht="16" hidden="false" customHeight="false" outlineLevel="0" collapsed="false">
      <c r="A54" s="91" t="s">
        <v>41</v>
      </c>
      <c r="B54" s="91"/>
      <c r="C54" s="92"/>
      <c r="D54" s="92"/>
      <c r="E54" s="93" t="n">
        <f aca="false">Mayor!C64</f>
        <v>58034</v>
      </c>
      <c r="F54" s="93"/>
    </row>
    <row r="55" customFormat="false" ht="16" hidden="false" customHeight="false" outlineLevel="0" collapsed="false">
      <c r="A55" s="95" t="s">
        <v>50</v>
      </c>
      <c r="B55" s="95"/>
      <c r="C55" s="96" t="n">
        <f aca="false">Mayor!B69</f>
        <v>3790</v>
      </c>
      <c r="D55" s="96"/>
      <c r="E55" s="97"/>
      <c r="F55" s="97"/>
    </row>
    <row r="56" customFormat="false" ht="16" hidden="false" customHeight="false" outlineLevel="0" collapsed="false">
      <c r="A56" s="95" t="s">
        <v>42</v>
      </c>
      <c r="B56" s="95"/>
      <c r="C56" s="96" t="n">
        <f aca="false">Mayor!F65</f>
        <v>232874</v>
      </c>
      <c r="D56" s="96"/>
      <c r="E56" s="97"/>
      <c r="F56" s="97"/>
    </row>
    <row r="57" customFormat="false" ht="16" hidden="false" customHeight="false" outlineLevel="0" collapsed="false">
      <c r="A57" s="95" t="s">
        <v>51</v>
      </c>
      <c r="B57" s="95"/>
      <c r="C57" s="96" t="n">
        <f aca="false">Mayor!F69</f>
        <v>3000</v>
      </c>
      <c r="D57" s="96"/>
      <c r="E57" s="97"/>
      <c r="F57" s="97"/>
    </row>
    <row r="58" customFormat="false" ht="16" hidden="false" customHeight="false" outlineLevel="0" collapsed="false">
      <c r="A58" s="95" t="s">
        <v>52</v>
      </c>
      <c r="B58" s="95"/>
      <c r="C58" s="96"/>
      <c r="D58" s="96"/>
      <c r="E58" s="97" t="n">
        <f aca="false">Mayor!G73</f>
        <v>27300</v>
      </c>
      <c r="F58" s="97"/>
    </row>
    <row r="59" customFormat="false" ht="16" hidden="false" customHeight="false" outlineLevel="0" collapsed="false">
      <c r="A59" s="95" t="s">
        <v>53</v>
      </c>
      <c r="B59" s="95"/>
      <c r="C59" s="96"/>
      <c r="D59" s="96"/>
      <c r="E59" s="97" t="n">
        <v>0</v>
      </c>
      <c r="F59" s="97"/>
    </row>
    <row r="60" customFormat="false" ht="16" hidden="false" customHeight="false" outlineLevel="0" collapsed="false">
      <c r="A60" s="95" t="s">
        <v>74</v>
      </c>
      <c r="B60" s="95"/>
      <c r="C60" s="96"/>
      <c r="D60" s="96"/>
      <c r="E60" s="97" t="n">
        <v>0</v>
      </c>
      <c r="F60" s="97"/>
    </row>
    <row r="61" customFormat="false" ht="16" hidden="false" customHeight="false" outlineLevel="0" collapsed="false">
      <c r="A61" s="95" t="s">
        <v>44</v>
      </c>
      <c r="B61" s="95"/>
      <c r="C61" s="96" t="n">
        <f aca="false">Mayor!N63</f>
        <v>71127.87</v>
      </c>
      <c r="D61" s="96"/>
      <c r="E61" s="97"/>
      <c r="F61" s="97"/>
    </row>
    <row r="62" customFormat="false" ht="16" hidden="false" customHeight="false" outlineLevel="0" collapsed="false">
      <c r="A62" s="95" t="s">
        <v>45</v>
      </c>
      <c r="B62" s="95"/>
      <c r="C62" s="96" t="n">
        <f aca="false">Mayor!R60</f>
        <v>91341</v>
      </c>
      <c r="D62" s="96"/>
      <c r="E62" s="97"/>
      <c r="F62" s="97"/>
    </row>
    <row r="63" customFormat="false" ht="16" hidden="false" customHeight="false" outlineLevel="0" collapsed="false">
      <c r="A63" s="95" t="s">
        <v>46</v>
      </c>
      <c r="B63" s="95"/>
      <c r="C63" s="96" t="n">
        <v>0</v>
      </c>
      <c r="D63" s="96"/>
      <c r="E63" s="97"/>
      <c r="F63" s="97"/>
    </row>
    <row r="64" customFormat="false" ht="16" hidden="false" customHeight="false" outlineLevel="0" collapsed="false">
      <c r="A64" s="95" t="s">
        <v>47</v>
      </c>
      <c r="B64" s="95"/>
      <c r="C64" s="96" t="n">
        <v>0</v>
      </c>
      <c r="D64" s="96"/>
      <c r="E64" s="97"/>
      <c r="F64" s="97"/>
    </row>
    <row r="65" customFormat="false" ht="16" hidden="false" customHeight="false" outlineLevel="0" collapsed="false">
      <c r="A65" s="95" t="s">
        <v>48</v>
      </c>
      <c r="B65" s="95"/>
      <c r="C65" s="96" t="n">
        <v>0</v>
      </c>
      <c r="D65" s="96"/>
      <c r="E65" s="97"/>
      <c r="F65" s="97"/>
    </row>
    <row r="66" customFormat="false" ht="16" hidden="false" customHeight="false" outlineLevel="0" collapsed="false">
      <c r="A66" s="95" t="s">
        <v>49</v>
      </c>
      <c r="B66" s="95"/>
      <c r="C66" s="96" t="n">
        <v>0</v>
      </c>
      <c r="D66" s="96"/>
      <c r="E66" s="97"/>
      <c r="F66" s="97"/>
    </row>
    <row r="67" customFormat="false" ht="16" hidden="false" customHeight="false" outlineLevel="0" collapsed="false">
      <c r="A67" s="99"/>
      <c r="B67" s="99"/>
      <c r="C67" s="89"/>
      <c r="D67" s="89"/>
      <c r="E67" s="90"/>
      <c r="F67" s="90"/>
    </row>
    <row r="68" customFormat="false" ht="16" hidden="false" customHeight="false" outlineLevel="0" collapsed="false">
      <c r="A68" s="84" t="s">
        <v>75</v>
      </c>
      <c r="B68" s="84"/>
      <c r="C68" s="101" t="n">
        <f aca="false">SUM(C6:D67)</f>
        <v>1695631.34</v>
      </c>
      <c r="D68" s="101"/>
      <c r="E68" s="101" t="n">
        <f aca="false">SUM(E6:F67)</f>
        <v>1695631.34</v>
      </c>
      <c r="F68" s="101"/>
    </row>
  </sheetData>
  <mergeCells count="198">
    <mergeCell ref="A1:F1"/>
    <mergeCell ref="I1:J1"/>
    <mergeCell ref="K1:L1"/>
    <mergeCell ref="A2:F2"/>
    <mergeCell ref="A3:F3"/>
    <mergeCell ref="A4:F4"/>
    <mergeCell ref="A5:B5"/>
    <mergeCell ref="C5:D5"/>
    <mergeCell ref="E5:F5"/>
    <mergeCell ref="A6:B6"/>
    <mergeCell ref="C6:D6"/>
    <mergeCell ref="E6:F6"/>
    <mergeCell ref="A7:B7"/>
    <mergeCell ref="C7:D7"/>
    <mergeCell ref="E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A11:B11"/>
    <mergeCell ref="C11:D11"/>
    <mergeCell ref="E11:F11"/>
    <mergeCell ref="A12:B12"/>
    <mergeCell ref="C12:D12"/>
    <mergeCell ref="E12:F12"/>
    <mergeCell ref="A13:B13"/>
    <mergeCell ref="C13:D13"/>
    <mergeCell ref="E13:F13"/>
    <mergeCell ref="A14:B14"/>
    <mergeCell ref="C14:D14"/>
    <mergeCell ref="E14:F14"/>
    <mergeCell ref="A15:B15"/>
    <mergeCell ref="C15:D15"/>
    <mergeCell ref="E15:F15"/>
    <mergeCell ref="A16:B16"/>
    <mergeCell ref="C16:D16"/>
    <mergeCell ref="E16:F16"/>
    <mergeCell ref="A17:B17"/>
    <mergeCell ref="C17:D17"/>
    <mergeCell ref="E17:F17"/>
    <mergeCell ref="A18:B18"/>
    <mergeCell ref="C18:D18"/>
    <mergeCell ref="E18:F18"/>
    <mergeCell ref="A19:B19"/>
    <mergeCell ref="C19:D19"/>
    <mergeCell ref="E19:F19"/>
    <mergeCell ref="A20:B20"/>
    <mergeCell ref="C20:D20"/>
    <mergeCell ref="E20:F20"/>
    <mergeCell ref="A21:B21"/>
    <mergeCell ref="C21:D21"/>
    <mergeCell ref="E21:F21"/>
    <mergeCell ref="A22:B22"/>
    <mergeCell ref="C22:D22"/>
    <mergeCell ref="E22:F22"/>
    <mergeCell ref="A23:B23"/>
    <mergeCell ref="C23:D23"/>
    <mergeCell ref="E23:F23"/>
    <mergeCell ref="A24:B24"/>
    <mergeCell ref="C24:D24"/>
    <mergeCell ref="E24:F24"/>
    <mergeCell ref="A25:B25"/>
    <mergeCell ref="C25:D25"/>
    <mergeCell ref="E25:F25"/>
    <mergeCell ref="A26:B26"/>
    <mergeCell ref="C26:D26"/>
    <mergeCell ref="E26:F26"/>
    <mergeCell ref="A27:B27"/>
    <mergeCell ref="C27:D27"/>
    <mergeCell ref="E27:F27"/>
    <mergeCell ref="A28:B28"/>
    <mergeCell ref="C28:D28"/>
    <mergeCell ref="E28:F28"/>
    <mergeCell ref="A29:B29"/>
    <mergeCell ref="C29:D29"/>
    <mergeCell ref="E29:F29"/>
    <mergeCell ref="A30:B30"/>
    <mergeCell ref="C30:D30"/>
    <mergeCell ref="E30:F30"/>
    <mergeCell ref="A31:B31"/>
    <mergeCell ref="C31:D31"/>
    <mergeCell ref="E31:F31"/>
    <mergeCell ref="A32:B32"/>
    <mergeCell ref="C32:D32"/>
    <mergeCell ref="E32:F32"/>
    <mergeCell ref="A33:B33"/>
    <mergeCell ref="C33:D33"/>
    <mergeCell ref="E33:F33"/>
    <mergeCell ref="A34:B34"/>
    <mergeCell ref="C34:D34"/>
    <mergeCell ref="E34:F34"/>
    <mergeCell ref="A35:B35"/>
    <mergeCell ref="C35:D35"/>
    <mergeCell ref="E35:F35"/>
    <mergeCell ref="A36:B36"/>
    <mergeCell ref="C36:D36"/>
    <mergeCell ref="E36:F36"/>
    <mergeCell ref="A37:B37"/>
    <mergeCell ref="C37:D37"/>
    <mergeCell ref="E37:F37"/>
    <mergeCell ref="A38:B38"/>
    <mergeCell ref="C38:D38"/>
    <mergeCell ref="E38:F38"/>
    <mergeCell ref="A39:B39"/>
    <mergeCell ref="C39:D39"/>
    <mergeCell ref="E39:F39"/>
    <mergeCell ref="A40:B40"/>
    <mergeCell ref="C40:D40"/>
    <mergeCell ref="E40:F40"/>
    <mergeCell ref="A41:B41"/>
    <mergeCell ref="C41:D41"/>
    <mergeCell ref="E41:F41"/>
    <mergeCell ref="A42:B42"/>
    <mergeCell ref="C42:D42"/>
    <mergeCell ref="E42:F42"/>
    <mergeCell ref="A43:B43"/>
    <mergeCell ref="C43:D43"/>
    <mergeCell ref="E43:F43"/>
    <mergeCell ref="A44:B44"/>
    <mergeCell ref="C44:D44"/>
    <mergeCell ref="E44:F44"/>
    <mergeCell ref="A45:B45"/>
    <mergeCell ref="C45:D45"/>
    <mergeCell ref="E45:F45"/>
    <mergeCell ref="A46:B46"/>
    <mergeCell ref="C46:D46"/>
    <mergeCell ref="E46:F46"/>
    <mergeCell ref="A47:B47"/>
    <mergeCell ref="C47:D47"/>
    <mergeCell ref="E47:F47"/>
    <mergeCell ref="A48:B48"/>
    <mergeCell ref="C48:D48"/>
    <mergeCell ref="E48:F48"/>
    <mergeCell ref="A49:B49"/>
    <mergeCell ref="C49:D49"/>
    <mergeCell ref="E49:F49"/>
    <mergeCell ref="A50:B50"/>
    <mergeCell ref="C50:D50"/>
    <mergeCell ref="E50:F50"/>
    <mergeCell ref="A51:B51"/>
    <mergeCell ref="C51:D51"/>
    <mergeCell ref="E51:F51"/>
    <mergeCell ref="A52:B52"/>
    <mergeCell ref="C52:D52"/>
    <mergeCell ref="E52:F52"/>
    <mergeCell ref="A53:B53"/>
    <mergeCell ref="C53:D53"/>
    <mergeCell ref="E53:F53"/>
    <mergeCell ref="A54:B54"/>
    <mergeCell ref="C54:D54"/>
    <mergeCell ref="E54:F54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60:B60"/>
    <mergeCell ref="C60:D60"/>
    <mergeCell ref="E60:F60"/>
    <mergeCell ref="A61:B61"/>
    <mergeCell ref="C61:D61"/>
    <mergeCell ref="E61:F61"/>
    <mergeCell ref="A62:B62"/>
    <mergeCell ref="C62:D62"/>
    <mergeCell ref="E62:F62"/>
    <mergeCell ref="A63:B63"/>
    <mergeCell ref="C63:D63"/>
    <mergeCell ref="E63:F63"/>
    <mergeCell ref="A64:B64"/>
    <mergeCell ref="C64:D64"/>
    <mergeCell ref="E64:F64"/>
    <mergeCell ref="A65:B65"/>
    <mergeCell ref="C65:D65"/>
    <mergeCell ref="E65:F65"/>
    <mergeCell ref="A66:B66"/>
    <mergeCell ref="C66:D66"/>
    <mergeCell ref="E66:F66"/>
    <mergeCell ref="A67:B67"/>
    <mergeCell ref="C67:D67"/>
    <mergeCell ref="E67:F67"/>
    <mergeCell ref="A68:B68"/>
    <mergeCell ref="C68:D68"/>
    <mergeCell ref="E68:F68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4"/>
  <sheetViews>
    <sheetView windowProtection="false" showFormulas="false" showGridLines="true" showRowColHeaders="true" showZeros="true" rightToLeft="false" tabSelected="true" showOutlineSymbols="true" defaultGridColor="true" view="normal" topLeftCell="H18" colorId="64" zoomScale="168" zoomScaleNormal="168" zoomScalePageLayoutView="100" workbookViewId="0">
      <selection pane="topLeft" activeCell="J29" activeCellId="0" sqref="J29"/>
    </sheetView>
  </sheetViews>
  <sheetFormatPr defaultRowHeight="16"/>
  <cols>
    <col collapsed="false" hidden="false" max="6" min="1" style="102" width="11.2"/>
    <col collapsed="false" hidden="false" max="7" min="7" style="102" width="12.8"/>
    <col collapsed="false" hidden="false" max="10" min="8" style="102" width="11.2"/>
    <col collapsed="false" hidden="false" max="11" min="11" style="102" width="12.8"/>
    <col collapsed="false" hidden="false" max="12" min="12" style="102" width="11.2"/>
    <col collapsed="false" hidden="false" max="13" min="13" style="102" width="12.8"/>
    <col collapsed="false" hidden="false" max="15" min="14" style="102" width="14.4"/>
    <col collapsed="false" hidden="false" max="1025" min="16" style="102" width="11.2"/>
  </cols>
  <sheetData>
    <row r="1" customFormat="false" ht="17" hidden="false" customHeight="false" outlineLevel="0" collapsed="false">
      <c r="A1" s="103" t="s">
        <v>76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P1" s="0"/>
    </row>
    <row r="2" customFormat="false" ht="17" hidden="false" customHeight="false" outlineLevel="0" collapsed="false">
      <c r="A2" s="103" t="s">
        <v>55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P2" s="0"/>
    </row>
    <row r="3" customFormat="false" ht="17" hidden="false" customHeight="false" outlineLevel="0" collapsed="false">
      <c r="A3" s="103" t="s">
        <v>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P3" s="0"/>
    </row>
    <row r="4" customFormat="false" ht="17" hidden="false" customHeight="false" outlineLevel="0" collapsed="false">
      <c r="A4" s="103" t="s">
        <v>3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P4" s="0"/>
    </row>
    <row r="5" customFormat="false" ht="17" hidden="false" customHeight="false" outlineLevel="0" collapsed="false">
      <c r="A5" s="104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P5" s="0"/>
    </row>
    <row r="6" customFormat="false" ht="16" hidden="false" customHeight="false" outlineLevel="0" collapsed="false">
      <c r="A6" s="105" t="s">
        <v>77</v>
      </c>
      <c r="B6" s="105"/>
      <c r="C6" s="106"/>
      <c r="D6" s="106"/>
      <c r="E6" s="107"/>
      <c r="F6" s="107"/>
      <c r="G6" s="108"/>
      <c r="H6" s="105" t="s">
        <v>78</v>
      </c>
      <c r="I6" s="105"/>
      <c r="J6" s="106"/>
      <c r="K6" s="106"/>
      <c r="L6" s="107"/>
      <c r="M6" s="107"/>
      <c r="P6" s="0"/>
    </row>
    <row r="7" customFormat="false" ht="16" hidden="false" customHeight="false" outlineLevel="0" collapsed="false">
      <c r="A7" s="109" t="s">
        <v>79</v>
      </c>
      <c r="B7" s="109"/>
      <c r="C7" s="110"/>
      <c r="D7" s="110"/>
      <c r="E7" s="111"/>
      <c r="F7" s="111"/>
      <c r="G7" s="108"/>
      <c r="H7" s="109" t="s">
        <v>80</v>
      </c>
      <c r="I7" s="109"/>
      <c r="J7" s="110"/>
      <c r="K7" s="110"/>
      <c r="L7" s="111"/>
      <c r="M7" s="111"/>
      <c r="P7" s="0"/>
    </row>
    <row r="8" customFormat="false" ht="16" hidden="false" customHeight="false" outlineLevel="0" collapsed="false">
      <c r="A8" s="112" t="s">
        <v>4</v>
      </c>
      <c r="B8" s="112"/>
      <c r="C8" s="110" t="n">
        <f aca="false">Balance!C8</f>
        <v>63000</v>
      </c>
      <c r="D8" s="110"/>
      <c r="E8" s="111"/>
      <c r="F8" s="111"/>
      <c r="G8" s="108"/>
      <c r="H8" s="112" t="s">
        <v>27</v>
      </c>
      <c r="I8" s="112"/>
      <c r="J8" s="110"/>
      <c r="K8" s="110"/>
      <c r="L8" s="111" t="n">
        <f aca="false">Balance!E35</f>
        <v>221957.18</v>
      </c>
      <c r="M8" s="111"/>
      <c r="P8" s="0"/>
    </row>
    <row r="9" customFormat="false" ht="16" hidden="false" customHeight="false" outlineLevel="0" collapsed="false">
      <c r="A9" s="112" t="s">
        <v>18</v>
      </c>
      <c r="B9" s="112"/>
      <c r="C9" s="110" t="n">
        <f aca="false">Balance!C9</f>
        <v>1429.48999999999</v>
      </c>
      <c r="D9" s="110"/>
      <c r="E9" s="111"/>
      <c r="F9" s="111"/>
      <c r="G9" s="108"/>
      <c r="H9" s="112" t="s">
        <v>36</v>
      </c>
      <c r="I9" s="112"/>
      <c r="J9" s="110"/>
      <c r="K9" s="110"/>
      <c r="L9" s="111" t="n">
        <f aca="false">Balance!E36</f>
        <v>33800</v>
      </c>
      <c r="M9" s="111"/>
      <c r="P9" s="0"/>
    </row>
    <row r="10" customFormat="false" ht="16" hidden="false" customHeight="false" outlineLevel="0" collapsed="false">
      <c r="A10" s="112" t="s">
        <v>6</v>
      </c>
      <c r="B10" s="112"/>
      <c r="C10" s="110" t="n">
        <f aca="false">Balance!C11</f>
        <v>58179.25</v>
      </c>
      <c r="D10" s="110"/>
      <c r="E10" s="111"/>
      <c r="F10" s="111"/>
      <c r="G10" s="108"/>
      <c r="H10" s="112" t="s">
        <v>28</v>
      </c>
      <c r="I10" s="112"/>
      <c r="J10" s="110"/>
      <c r="K10" s="110"/>
      <c r="L10" s="111" t="n">
        <f aca="false">Balance!E37</f>
        <v>26922.76</v>
      </c>
      <c r="M10" s="111"/>
      <c r="P10" s="0"/>
    </row>
    <row r="11" customFormat="false" ht="16" hidden="false" customHeight="false" outlineLevel="0" collapsed="false">
      <c r="A11" s="112" t="s">
        <v>61</v>
      </c>
      <c r="B11" s="112"/>
      <c r="C11" s="110"/>
      <c r="D11" s="110"/>
      <c r="E11" s="111" t="n">
        <f aca="false">Balance!E12</f>
        <v>4000</v>
      </c>
      <c r="F11" s="111"/>
      <c r="G11" s="108"/>
      <c r="H11" s="112" t="s">
        <v>65</v>
      </c>
      <c r="I11" s="112"/>
      <c r="J11" s="110"/>
      <c r="K11" s="110"/>
      <c r="L11" s="111" t="n">
        <f aca="false">Balance!E38</f>
        <v>7283.85</v>
      </c>
      <c r="M11" s="111"/>
      <c r="P11" s="0"/>
    </row>
    <row r="12" customFormat="false" ht="16" hidden="false" customHeight="false" outlineLevel="0" collapsed="false">
      <c r="A12" s="112" t="s">
        <v>8</v>
      </c>
      <c r="B12" s="112"/>
      <c r="C12" s="110" t="n">
        <f aca="false">Balance!C13</f>
        <v>23400</v>
      </c>
      <c r="D12" s="110"/>
      <c r="E12" s="111"/>
      <c r="F12" s="111"/>
      <c r="G12" s="108"/>
      <c r="H12" s="112" t="s">
        <v>37</v>
      </c>
      <c r="I12" s="112"/>
      <c r="J12" s="110"/>
      <c r="K12" s="110"/>
      <c r="L12" s="111" t="n">
        <f aca="false">Balance!E39</f>
        <v>852.75</v>
      </c>
      <c r="M12" s="111"/>
      <c r="P12" s="0"/>
    </row>
    <row r="13" customFormat="false" ht="16" hidden="false" customHeight="false" outlineLevel="0" collapsed="false">
      <c r="A13" s="112" t="s">
        <v>9</v>
      </c>
      <c r="B13" s="112"/>
      <c r="C13" s="110" t="n">
        <f aca="false">Balance!C14</f>
        <v>229000</v>
      </c>
      <c r="D13" s="110"/>
      <c r="E13" s="111"/>
      <c r="F13" s="111"/>
      <c r="G13" s="108"/>
      <c r="H13" s="112" t="s">
        <v>30</v>
      </c>
      <c r="I13" s="112"/>
      <c r="J13" s="110"/>
      <c r="K13" s="110"/>
      <c r="L13" s="111" t="n">
        <f aca="false">Balance!E40</f>
        <v>5106.3</v>
      </c>
      <c r="M13" s="111"/>
      <c r="P13" s="0"/>
    </row>
    <row r="14" customFormat="false" ht="16" hidden="false" customHeight="false" outlineLevel="0" collapsed="false">
      <c r="A14" s="112" t="s">
        <v>10</v>
      </c>
      <c r="B14" s="112"/>
      <c r="C14" s="110" t="n">
        <f aca="false">Balance!C16</f>
        <v>13879.35</v>
      </c>
      <c r="D14" s="110"/>
      <c r="E14" s="111"/>
      <c r="F14" s="111"/>
      <c r="G14" s="108"/>
      <c r="H14" s="112" t="s">
        <v>32</v>
      </c>
      <c r="I14" s="112"/>
      <c r="J14" s="110"/>
      <c r="K14" s="110"/>
      <c r="L14" s="111" t="n">
        <f aca="false">Balance!E42</f>
        <v>78374.5</v>
      </c>
      <c r="M14" s="111"/>
      <c r="P14" s="0"/>
    </row>
    <row r="15" customFormat="false" ht="17" hidden="false" customHeight="false" outlineLevel="0" collapsed="false">
      <c r="A15" s="112" t="s">
        <v>26</v>
      </c>
      <c r="B15" s="112"/>
      <c r="C15" s="110" t="n">
        <f aca="false">Balance!C17</f>
        <v>33160.38</v>
      </c>
      <c r="D15" s="110"/>
      <c r="E15" s="111"/>
      <c r="F15" s="111"/>
      <c r="G15" s="108"/>
      <c r="H15" s="113" t="s">
        <v>68</v>
      </c>
      <c r="I15" s="113"/>
      <c r="J15" s="114"/>
      <c r="K15" s="114"/>
      <c r="L15" s="115" t="n">
        <f aca="false">Balance!E44</f>
        <v>130000</v>
      </c>
      <c r="M15" s="115"/>
      <c r="P15" s="0"/>
    </row>
    <row r="16" customFormat="false" ht="17" hidden="false" customHeight="false" outlineLevel="0" collapsed="false">
      <c r="A16" s="112" t="s">
        <v>11</v>
      </c>
      <c r="B16" s="112"/>
      <c r="C16" s="110" t="n">
        <f aca="false">Balance!C18</f>
        <v>60000</v>
      </c>
      <c r="D16" s="110"/>
      <c r="E16" s="111"/>
      <c r="F16" s="111"/>
      <c r="G16" s="108"/>
      <c r="H16" s="116" t="s">
        <v>81</v>
      </c>
      <c r="I16" s="116"/>
      <c r="J16" s="117" t="n">
        <f aca="false">SUM(L8:M15)</f>
        <v>504297.34</v>
      </c>
      <c r="K16" s="117"/>
      <c r="L16" s="117"/>
      <c r="M16" s="117"/>
      <c r="P16" s="0"/>
    </row>
    <row r="17" customFormat="false" ht="17" hidden="false" customHeight="false" outlineLevel="0" collapsed="false">
      <c r="A17" s="112" t="s">
        <v>20</v>
      </c>
      <c r="B17" s="112"/>
      <c r="C17" s="110" t="n">
        <f aca="false">Balance!C19</f>
        <v>18000</v>
      </c>
      <c r="D17" s="110"/>
      <c r="E17" s="111"/>
      <c r="F17" s="111"/>
      <c r="G17" s="108"/>
      <c r="H17" s="118"/>
      <c r="I17" s="118"/>
      <c r="J17" s="118"/>
      <c r="K17" s="118"/>
      <c r="L17" s="118"/>
      <c r="M17" s="119"/>
      <c r="P17" s="0"/>
    </row>
    <row r="18" customFormat="false" ht="16" hidden="false" customHeight="false" outlineLevel="0" collapsed="false">
      <c r="A18" s="112" t="s">
        <v>25</v>
      </c>
      <c r="B18" s="112"/>
      <c r="C18" s="110" t="n">
        <f aca="false">Balance!C20</f>
        <v>26450</v>
      </c>
      <c r="D18" s="110"/>
      <c r="E18" s="111"/>
      <c r="F18" s="111"/>
      <c r="G18" s="108"/>
      <c r="H18" s="105" t="s">
        <v>69</v>
      </c>
      <c r="I18" s="105"/>
      <c r="J18" s="106"/>
      <c r="K18" s="106"/>
      <c r="L18" s="107"/>
      <c r="M18" s="107"/>
      <c r="P18" s="0"/>
    </row>
    <row r="19" customFormat="false" ht="17" hidden="false" customHeight="false" outlineLevel="0" collapsed="false">
      <c r="A19" s="113" t="s">
        <v>12</v>
      </c>
      <c r="B19" s="113"/>
      <c r="C19" s="114" t="n">
        <f aca="false">Balance!C21</f>
        <v>9000</v>
      </c>
      <c r="D19" s="114"/>
      <c r="E19" s="115"/>
      <c r="F19" s="115"/>
      <c r="G19" s="108"/>
      <c r="H19" s="113" t="s">
        <v>35</v>
      </c>
      <c r="I19" s="113"/>
      <c r="J19" s="114"/>
      <c r="K19" s="114"/>
      <c r="L19" s="115" t="n">
        <f aca="false">Balance!E46</f>
        <v>65000</v>
      </c>
      <c r="M19" s="115"/>
      <c r="P19" s="0"/>
    </row>
    <row r="20" customFormat="false" ht="17" hidden="false" customHeight="false" outlineLevel="0" collapsed="false">
      <c r="A20" s="116" t="s">
        <v>82</v>
      </c>
      <c r="B20" s="116"/>
      <c r="C20" s="117" t="n">
        <f aca="false">SUM(C8:D19)-E11</f>
        <v>531498.47</v>
      </c>
      <c r="D20" s="117"/>
      <c r="E20" s="117"/>
      <c r="F20" s="117"/>
      <c r="G20" s="108"/>
      <c r="H20" s="116" t="s">
        <v>83</v>
      </c>
      <c r="I20" s="116"/>
      <c r="J20" s="117" t="n">
        <f aca="false">L19</f>
        <v>65000</v>
      </c>
      <c r="K20" s="117"/>
      <c r="L20" s="117"/>
      <c r="M20" s="117"/>
      <c r="P20" s="0"/>
    </row>
    <row r="21" customFormat="false" ht="17" hidden="false" customHeight="false" outlineLevel="0" collapsed="false">
      <c r="A21" s="120"/>
      <c r="B21" s="118"/>
      <c r="C21" s="118"/>
      <c r="D21" s="118"/>
      <c r="E21" s="118"/>
      <c r="F21" s="118"/>
      <c r="G21" s="108"/>
      <c r="H21" s="108"/>
      <c r="I21" s="108"/>
      <c r="J21" s="108"/>
      <c r="K21" s="108"/>
      <c r="L21" s="108"/>
      <c r="M21" s="121"/>
      <c r="P21" s="0"/>
    </row>
    <row r="22" customFormat="false" ht="17" hidden="false" customHeight="false" outlineLevel="0" collapsed="false">
      <c r="A22" s="105" t="s">
        <v>84</v>
      </c>
      <c r="B22" s="105"/>
      <c r="C22" s="106"/>
      <c r="D22" s="106"/>
      <c r="E22" s="107"/>
      <c r="F22" s="107"/>
      <c r="G22" s="108"/>
      <c r="H22" s="122" t="s">
        <v>85</v>
      </c>
      <c r="I22" s="122"/>
      <c r="J22" s="123" t="n">
        <f aca="false">J16+J20</f>
        <v>569297.34</v>
      </c>
      <c r="K22" s="123"/>
      <c r="L22" s="123"/>
      <c r="M22" s="123"/>
      <c r="P22" s="0"/>
    </row>
    <row r="23" customFormat="false" ht="17" hidden="false" customHeight="false" outlineLevel="0" collapsed="false">
      <c r="A23" s="112" t="s">
        <v>13</v>
      </c>
      <c r="B23" s="112"/>
      <c r="C23" s="110" t="n">
        <f aca="false">Balance!C23</f>
        <v>321000</v>
      </c>
      <c r="D23" s="110"/>
      <c r="E23" s="111"/>
      <c r="F23" s="111"/>
      <c r="G23" s="108"/>
      <c r="H23" s="118"/>
      <c r="I23" s="118"/>
      <c r="J23" s="118"/>
      <c r="K23" s="118"/>
      <c r="L23" s="118"/>
      <c r="M23" s="119"/>
      <c r="P23" s="0"/>
    </row>
    <row r="24" customFormat="false" ht="16" hidden="false" customHeight="false" outlineLevel="0" collapsed="false">
      <c r="A24" s="112" t="s">
        <v>21</v>
      </c>
      <c r="B24" s="112"/>
      <c r="C24" s="110"/>
      <c r="D24" s="110"/>
      <c r="E24" s="111" t="n">
        <f aca="false">Balance!E24</f>
        <v>90950</v>
      </c>
      <c r="F24" s="111"/>
      <c r="G24" s="108"/>
      <c r="H24" s="105" t="s">
        <v>86</v>
      </c>
      <c r="I24" s="105"/>
      <c r="J24" s="106"/>
      <c r="K24" s="106"/>
      <c r="L24" s="107"/>
      <c r="M24" s="107"/>
      <c r="P24" s="0"/>
    </row>
    <row r="25" customFormat="false" ht="16" hidden="false" customHeight="false" outlineLevel="0" collapsed="false">
      <c r="A25" s="112" t="s">
        <v>14</v>
      </c>
      <c r="B25" s="112"/>
      <c r="C25" s="110" t="n">
        <f aca="false">Balance!C25</f>
        <v>82200</v>
      </c>
      <c r="D25" s="110"/>
      <c r="E25" s="111"/>
      <c r="F25" s="111"/>
      <c r="G25" s="108"/>
      <c r="H25" s="112" t="s">
        <v>38</v>
      </c>
      <c r="I25" s="112"/>
      <c r="J25" s="110"/>
      <c r="K25" s="110"/>
      <c r="L25" s="111" t="n">
        <f aca="false">Balance!E49</f>
        <v>725250</v>
      </c>
      <c r="M25" s="111"/>
      <c r="P25" s="0"/>
    </row>
    <row r="26" customFormat="false" ht="16" hidden="false" customHeight="false" outlineLevel="0" collapsed="false">
      <c r="A26" s="112" t="s">
        <v>22</v>
      </c>
      <c r="B26" s="112"/>
      <c r="C26" s="110"/>
      <c r="D26" s="110"/>
      <c r="E26" s="111" t="n">
        <f aca="false">Balance!E26</f>
        <v>17211</v>
      </c>
      <c r="F26" s="111"/>
      <c r="G26" s="108"/>
      <c r="H26" s="112" t="s">
        <v>71</v>
      </c>
      <c r="I26" s="112"/>
      <c r="J26" s="110"/>
      <c r="K26" s="110"/>
      <c r="L26" s="111" t="n">
        <f aca="false">Balance!E50</f>
        <v>95600</v>
      </c>
      <c r="M26" s="111"/>
      <c r="P26" s="0"/>
    </row>
    <row r="27" customFormat="false" ht="17" hidden="false" customHeight="false" outlineLevel="0" collapsed="false">
      <c r="A27" s="112" t="s">
        <v>15</v>
      </c>
      <c r="B27" s="112"/>
      <c r="C27" s="110" t="n">
        <f aca="false">Balance!C27</f>
        <v>259500</v>
      </c>
      <c r="D27" s="110"/>
      <c r="E27" s="111"/>
      <c r="F27" s="111"/>
      <c r="G27" s="108"/>
      <c r="H27" s="124" t="s">
        <v>72</v>
      </c>
      <c r="I27" s="124"/>
      <c r="J27" s="125"/>
      <c r="K27" s="125"/>
      <c r="L27" s="126" t="n">
        <f aca="false">Resultados!C18</f>
        <v>-141958.87</v>
      </c>
      <c r="M27" s="126"/>
      <c r="P27" s="0"/>
    </row>
    <row r="28" customFormat="false" ht="17" hidden="false" customHeight="false" outlineLevel="0" collapsed="false">
      <c r="A28" s="112" t="s">
        <v>23</v>
      </c>
      <c r="B28" s="112"/>
      <c r="C28" s="110"/>
      <c r="D28" s="110"/>
      <c r="E28" s="111" t="n">
        <f aca="false">Balance!E28</f>
        <v>100622</v>
      </c>
      <c r="F28" s="111"/>
      <c r="G28" s="108"/>
      <c r="H28" s="108"/>
      <c r="I28" s="108"/>
      <c r="J28" s="108"/>
      <c r="K28" s="108"/>
      <c r="L28" s="108"/>
      <c r="M28" s="121"/>
      <c r="P28" s="0"/>
    </row>
    <row r="29" customFormat="false" ht="17" hidden="false" customHeight="false" outlineLevel="0" collapsed="false">
      <c r="A29" s="112" t="s">
        <v>16</v>
      </c>
      <c r="B29" s="112"/>
      <c r="C29" s="110" t="n">
        <f aca="false">Balance!C29</f>
        <v>69300</v>
      </c>
      <c r="D29" s="110"/>
      <c r="E29" s="111"/>
      <c r="F29" s="111"/>
      <c r="G29" s="108"/>
      <c r="H29" s="122" t="s">
        <v>87</v>
      </c>
      <c r="I29" s="122"/>
      <c r="J29" s="123" t="n">
        <f aca="false">SUM(L25:M27)</f>
        <v>678891.13</v>
      </c>
      <c r="K29" s="123"/>
      <c r="L29" s="123"/>
      <c r="M29" s="123"/>
      <c r="P29" s="0"/>
    </row>
    <row r="30" customFormat="false" ht="16" hidden="false" customHeight="false" outlineLevel="0" collapsed="false">
      <c r="A30" s="112" t="s">
        <v>17</v>
      </c>
      <c r="B30" s="112"/>
      <c r="C30" s="110" t="n">
        <f aca="false">Balance!C30</f>
        <v>26000</v>
      </c>
      <c r="D30" s="110"/>
      <c r="E30" s="111"/>
      <c r="F30" s="111"/>
      <c r="G30" s="108"/>
      <c r="H30" s="108"/>
      <c r="I30" s="108"/>
      <c r="J30" s="108"/>
      <c r="K30" s="108"/>
      <c r="L30" s="108"/>
      <c r="M30" s="121"/>
      <c r="P30" s="0"/>
    </row>
    <row r="31" customFormat="false" ht="17" hidden="false" customHeight="false" outlineLevel="0" collapsed="false">
      <c r="A31" s="113" t="s">
        <v>24</v>
      </c>
      <c r="B31" s="113"/>
      <c r="C31" s="114"/>
      <c r="D31" s="114"/>
      <c r="E31" s="115" t="n">
        <f aca="false">Balance!E31</f>
        <v>7367</v>
      </c>
      <c r="F31" s="115"/>
      <c r="G31" s="0"/>
      <c r="H31" s="108"/>
      <c r="I31" s="108"/>
      <c r="J31" s="108"/>
      <c r="K31" s="108"/>
      <c r="L31" s="108"/>
      <c r="M31" s="121"/>
      <c r="P31" s="0"/>
    </row>
    <row r="32" customFormat="false" ht="17" hidden="false" customHeight="false" outlineLevel="0" collapsed="false">
      <c r="A32" s="116" t="s">
        <v>88</v>
      </c>
      <c r="B32" s="116"/>
      <c r="C32" s="117" t="n">
        <f aca="false">SUM(C23:D31)-SUM(E23:F31)</f>
        <v>541850</v>
      </c>
      <c r="D32" s="117"/>
      <c r="E32" s="117"/>
      <c r="F32" s="117"/>
      <c r="G32" s="108"/>
      <c r="H32" s="108"/>
      <c r="I32" s="108"/>
      <c r="J32" s="108"/>
      <c r="K32" s="108"/>
      <c r="L32" s="108"/>
      <c r="M32" s="121"/>
      <c r="P32" s="127"/>
    </row>
    <row r="33" customFormat="false" ht="17" hidden="false" customHeight="false" outlineLevel="0" collapsed="false">
      <c r="A33" s="128"/>
      <c r="B33" s="128"/>
      <c r="C33" s="129"/>
      <c r="D33" s="129"/>
      <c r="E33" s="129"/>
      <c r="F33" s="129"/>
      <c r="G33" s="108"/>
      <c r="H33" s="108"/>
      <c r="I33" s="108"/>
      <c r="J33" s="108"/>
      <c r="K33" s="108"/>
      <c r="L33" s="108"/>
      <c r="M33" s="121"/>
    </row>
    <row r="34" customFormat="false" ht="17" hidden="false" customHeight="false" outlineLevel="0" collapsed="false">
      <c r="A34" s="122" t="s">
        <v>89</v>
      </c>
      <c r="B34" s="122"/>
      <c r="C34" s="123" t="n">
        <f aca="false">C20+C32</f>
        <v>1073348.47</v>
      </c>
      <c r="D34" s="123"/>
      <c r="E34" s="123"/>
      <c r="F34" s="123"/>
      <c r="G34" s="130"/>
      <c r="H34" s="122" t="s">
        <v>90</v>
      </c>
      <c r="I34" s="122"/>
      <c r="J34" s="123" t="n">
        <f aca="false">J22+J29</f>
        <v>1248188.47</v>
      </c>
      <c r="K34" s="123"/>
      <c r="L34" s="123"/>
      <c r="M34" s="123"/>
    </row>
  </sheetData>
  <mergeCells count="144">
    <mergeCell ref="A1:M1"/>
    <mergeCell ref="A2:M2"/>
    <mergeCell ref="A3:M3"/>
    <mergeCell ref="A4:M4"/>
    <mergeCell ref="A5:M5"/>
    <mergeCell ref="A6:B6"/>
    <mergeCell ref="C6:D6"/>
    <mergeCell ref="E6:F6"/>
    <mergeCell ref="H6:I6"/>
    <mergeCell ref="J6:K6"/>
    <mergeCell ref="L6:M6"/>
    <mergeCell ref="A7:B7"/>
    <mergeCell ref="C7:D7"/>
    <mergeCell ref="E7:F7"/>
    <mergeCell ref="H7:I7"/>
    <mergeCell ref="J7:K7"/>
    <mergeCell ref="L7:M7"/>
    <mergeCell ref="A8:B8"/>
    <mergeCell ref="C8:D8"/>
    <mergeCell ref="E8:F8"/>
    <mergeCell ref="H8:I8"/>
    <mergeCell ref="J8:K8"/>
    <mergeCell ref="L8:M8"/>
    <mergeCell ref="A9:B9"/>
    <mergeCell ref="C9:D9"/>
    <mergeCell ref="E9:F9"/>
    <mergeCell ref="H9:I9"/>
    <mergeCell ref="J9:K9"/>
    <mergeCell ref="L9:M9"/>
    <mergeCell ref="A10:B10"/>
    <mergeCell ref="C10:D10"/>
    <mergeCell ref="E10:F10"/>
    <mergeCell ref="H10:I10"/>
    <mergeCell ref="J10:K10"/>
    <mergeCell ref="L10:M10"/>
    <mergeCell ref="A11:B11"/>
    <mergeCell ref="C11:D11"/>
    <mergeCell ref="E11:F11"/>
    <mergeCell ref="H11:I11"/>
    <mergeCell ref="J11:K11"/>
    <mergeCell ref="L11:M11"/>
    <mergeCell ref="A12:B12"/>
    <mergeCell ref="C12:D12"/>
    <mergeCell ref="E12:F12"/>
    <mergeCell ref="H12:I12"/>
    <mergeCell ref="J12:K12"/>
    <mergeCell ref="L12:M12"/>
    <mergeCell ref="A13:B13"/>
    <mergeCell ref="C13:D13"/>
    <mergeCell ref="E13:F13"/>
    <mergeCell ref="H13:I13"/>
    <mergeCell ref="J13:K13"/>
    <mergeCell ref="L13:M13"/>
    <mergeCell ref="A14:B14"/>
    <mergeCell ref="C14:D14"/>
    <mergeCell ref="E14:F14"/>
    <mergeCell ref="H14:I14"/>
    <mergeCell ref="J14:K14"/>
    <mergeCell ref="L14:M14"/>
    <mergeCell ref="A15:B15"/>
    <mergeCell ref="C15:D15"/>
    <mergeCell ref="E15:F15"/>
    <mergeCell ref="H15:I15"/>
    <mergeCell ref="J15:K15"/>
    <mergeCell ref="L15:M15"/>
    <mergeCell ref="A16:B16"/>
    <mergeCell ref="C16:D16"/>
    <mergeCell ref="E16:F16"/>
    <mergeCell ref="H16:I16"/>
    <mergeCell ref="J16:M16"/>
    <mergeCell ref="A17:B17"/>
    <mergeCell ref="C17:D17"/>
    <mergeCell ref="E17:F17"/>
    <mergeCell ref="A18:B18"/>
    <mergeCell ref="C18:D18"/>
    <mergeCell ref="E18:F18"/>
    <mergeCell ref="H18:I18"/>
    <mergeCell ref="J18:K18"/>
    <mergeCell ref="L18:M18"/>
    <mergeCell ref="A19:B19"/>
    <mergeCell ref="C19:D19"/>
    <mergeCell ref="E19:F19"/>
    <mergeCell ref="H19:I19"/>
    <mergeCell ref="J19:K19"/>
    <mergeCell ref="L19:M19"/>
    <mergeCell ref="A20:B20"/>
    <mergeCell ref="C20:F20"/>
    <mergeCell ref="H20:I20"/>
    <mergeCell ref="J20:M20"/>
    <mergeCell ref="A22:B22"/>
    <mergeCell ref="C22:D22"/>
    <mergeCell ref="E22:F22"/>
    <mergeCell ref="H22:I22"/>
    <mergeCell ref="J22:M22"/>
    <mergeCell ref="A23:B23"/>
    <mergeCell ref="C23:D23"/>
    <mergeCell ref="E23:F23"/>
    <mergeCell ref="A24:B24"/>
    <mergeCell ref="C24:D24"/>
    <mergeCell ref="E24:F24"/>
    <mergeCell ref="H24:I24"/>
    <mergeCell ref="J24:K24"/>
    <mergeCell ref="L24:M24"/>
    <mergeCell ref="A25:B25"/>
    <mergeCell ref="C25:D25"/>
    <mergeCell ref="E25:F25"/>
    <mergeCell ref="H25:I25"/>
    <mergeCell ref="J25:K25"/>
    <mergeCell ref="L25:M25"/>
    <mergeCell ref="A26:B26"/>
    <mergeCell ref="C26:D26"/>
    <mergeCell ref="E26:F26"/>
    <mergeCell ref="H26:I26"/>
    <mergeCell ref="J26:K26"/>
    <mergeCell ref="L26:M26"/>
    <mergeCell ref="A27:B27"/>
    <mergeCell ref="C27:D27"/>
    <mergeCell ref="E27:F27"/>
    <mergeCell ref="H27:I27"/>
    <mergeCell ref="J27:K27"/>
    <mergeCell ref="L27:M27"/>
    <mergeCell ref="A28:B28"/>
    <mergeCell ref="C28:D28"/>
    <mergeCell ref="E28:F28"/>
    <mergeCell ref="A29:B29"/>
    <mergeCell ref="C29:D29"/>
    <mergeCell ref="E29:F29"/>
    <mergeCell ref="H29:I29"/>
    <mergeCell ref="J29:M29"/>
    <mergeCell ref="A30:B30"/>
    <mergeCell ref="C30:D30"/>
    <mergeCell ref="E30:F30"/>
    <mergeCell ref="A31:B31"/>
    <mergeCell ref="C31:D31"/>
    <mergeCell ref="E31:F31"/>
    <mergeCell ref="A32:B32"/>
    <mergeCell ref="C32:F32"/>
    <mergeCell ref="A33:B33"/>
    <mergeCell ref="C33:D33"/>
    <mergeCell ref="E33:F33"/>
    <mergeCell ref="A34:B34"/>
    <mergeCell ref="C34:F34"/>
    <mergeCell ref="H34:I34"/>
    <mergeCell ref="J34:M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94" zoomScaleNormal="194" zoomScalePageLayoutView="100" workbookViewId="0">
      <selection pane="topLeft" activeCell="C18" activeCellId="0" sqref="C18"/>
    </sheetView>
  </sheetViews>
  <sheetFormatPr defaultRowHeight="16"/>
  <cols>
    <col collapsed="false" hidden="false" max="6" min="1" style="0" width="10.8279069767442"/>
    <col collapsed="false" hidden="false" max="8" min="7" style="0" width="12.8"/>
    <col collapsed="false" hidden="false" max="1025" min="9" style="0" width="10.8279069767442"/>
  </cols>
  <sheetData>
    <row r="1" customFormat="false" ht="17" hidden="false" customHeight="false" outlineLevel="0" collapsed="false">
      <c r="A1" s="131" t="s">
        <v>91</v>
      </c>
      <c r="B1" s="131"/>
      <c r="C1" s="131"/>
      <c r="D1" s="131"/>
      <c r="E1" s="131"/>
      <c r="F1" s="131"/>
    </row>
    <row r="2" customFormat="false" ht="17" hidden="false" customHeight="false" outlineLevel="0" collapsed="false">
      <c r="A2" s="131" t="s">
        <v>92</v>
      </c>
      <c r="B2" s="131"/>
      <c r="C2" s="131"/>
      <c r="D2" s="131"/>
      <c r="E2" s="131"/>
      <c r="F2" s="131"/>
    </row>
    <row r="3" customFormat="false" ht="17" hidden="false" customHeight="false" outlineLevel="0" collapsed="false">
      <c r="A3" s="131" t="s">
        <v>2</v>
      </c>
      <c r="B3" s="131"/>
      <c r="C3" s="131"/>
      <c r="D3" s="131"/>
      <c r="E3" s="131"/>
      <c r="F3" s="131"/>
      <c r="H3" s="127"/>
      <c r="I3" s="127"/>
      <c r="J3" s="127"/>
      <c r="K3" s="127"/>
    </row>
    <row r="4" customFormat="false" ht="16" hidden="false" customHeight="false" outlineLevel="0" collapsed="false">
      <c r="A4" s="132" t="s">
        <v>3</v>
      </c>
      <c r="B4" s="132"/>
      <c r="C4" s="132"/>
      <c r="D4" s="132"/>
      <c r="E4" s="132"/>
      <c r="F4" s="132"/>
      <c r="H4" s="127"/>
      <c r="I4" s="127"/>
      <c r="J4" s="127"/>
      <c r="K4" s="127"/>
    </row>
    <row r="5" customFormat="false" ht="15" hidden="false" customHeight="false" outlineLevel="0" collapsed="false">
      <c r="A5" s="133"/>
      <c r="B5" s="133"/>
      <c r="C5" s="134" t="s">
        <v>93</v>
      </c>
      <c r="D5" s="134"/>
      <c r="E5" s="135" t="s">
        <v>94</v>
      </c>
      <c r="F5" s="135"/>
      <c r="G5" s="102"/>
      <c r="H5" s="127" t="s">
        <v>95</v>
      </c>
      <c r="I5" s="127" t="n">
        <v>229000</v>
      </c>
      <c r="J5" s="127"/>
      <c r="K5" s="127"/>
    </row>
    <row r="6" customFormat="false" ht="15" hidden="false" customHeight="false" outlineLevel="0" collapsed="false">
      <c r="A6" s="133" t="s">
        <v>41</v>
      </c>
      <c r="B6" s="133"/>
      <c r="C6" s="136"/>
      <c r="D6" s="136"/>
      <c r="E6" s="137" t="n">
        <v>58034</v>
      </c>
      <c r="F6" s="137"/>
      <c r="G6" s="102"/>
      <c r="H6" s="127" t="s">
        <v>42</v>
      </c>
      <c r="I6" s="127" t="n">
        <v>232874</v>
      </c>
      <c r="J6" s="127"/>
      <c r="K6" s="127"/>
    </row>
    <row r="7" customFormat="false" ht="17" hidden="false" customHeight="false" outlineLevel="0" collapsed="false">
      <c r="A7" s="133" t="s">
        <v>50</v>
      </c>
      <c r="B7" s="133"/>
      <c r="C7" s="138" t="n">
        <v>3790</v>
      </c>
      <c r="D7" s="138"/>
      <c r="E7" s="139"/>
      <c r="F7" s="139"/>
      <c r="G7" s="102"/>
      <c r="H7" s="127" t="s">
        <v>41</v>
      </c>
      <c r="I7" s="127" t="n">
        <v>58034</v>
      </c>
      <c r="J7" s="127"/>
      <c r="K7" s="127"/>
    </row>
    <row r="8" customFormat="false" ht="17" hidden="false" customHeight="false" outlineLevel="0" collapsed="false">
      <c r="A8" s="84" t="s">
        <v>96</v>
      </c>
      <c r="B8" s="84"/>
      <c r="C8" s="140" t="n">
        <f aca="false">E6-C7</f>
        <v>54244</v>
      </c>
      <c r="D8" s="140"/>
      <c r="E8" s="141"/>
      <c r="F8" s="141"/>
      <c r="G8" s="102"/>
      <c r="H8" s="0" t="s">
        <v>97</v>
      </c>
      <c r="I8" s="0" t="n">
        <f aca="false">I5+I6-I7</f>
        <v>403840</v>
      </c>
    </row>
    <row r="9" customFormat="false" ht="15" hidden="false" customHeight="false" outlineLevel="0" collapsed="false">
      <c r="A9" s="142" t="s">
        <v>98</v>
      </c>
      <c r="B9" s="142"/>
      <c r="C9" s="143"/>
      <c r="D9" s="143"/>
      <c r="E9" s="144" t="n">
        <v>229000</v>
      </c>
      <c r="F9" s="144"/>
      <c r="G9" s="102"/>
    </row>
    <row r="10" customFormat="false" ht="16" hidden="false" customHeight="false" outlineLevel="0" collapsed="false">
      <c r="A10" s="145" t="s">
        <v>42</v>
      </c>
      <c r="B10" s="145"/>
      <c r="C10" s="146"/>
      <c r="D10" s="146"/>
      <c r="E10" s="147" t="n">
        <v>232874</v>
      </c>
      <c r="F10" s="147"/>
    </row>
    <row r="11" customFormat="false" ht="16" hidden="false" customHeight="false" outlineLevel="0" collapsed="false">
      <c r="A11" s="133" t="s">
        <v>51</v>
      </c>
      <c r="B11" s="133"/>
      <c r="C11" s="148"/>
      <c r="D11" s="148"/>
      <c r="E11" s="137" t="n">
        <v>3000</v>
      </c>
      <c r="F11" s="137"/>
    </row>
    <row r="12" customFormat="false" ht="17" hidden="false" customHeight="false" outlineLevel="0" collapsed="false">
      <c r="A12" s="149" t="s">
        <v>52</v>
      </c>
      <c r="B12" s="149"/>
      <c r="C12" s="150" t="n">
        <v>27300</v>
      </c>
      <c r="D12" s="150"/>
      <c r="E12" s="151"/>
      <c r="F12" s="151"/>
    </row>
    <row r="13" customFormat="false" ht="15" hidden="false" customHeight="false" outlineLevel="0" collapsed="false">
      <c r="A13" s="84" t="s">
        <v>99</v>
      </c>
      <c r="B13" s="84"/>
      <c r="C13" s="152" t="n">
        <f aca="false">E10+E11-C12+E9</f>
        <v>437574</v>
      </c>
      <c r="D13" s="152"/>
      <c r="E13" s="141"/>
      <c r="F13" s="141"/>
    </row>
    <row r="14" customFormat="false" ht="15" hidden="false" customHeight="false" outlineLevel="0" collapsed="false">
      <c r="A14" s="142" t="s">
        <v>100</v>
      </c>
      <c r="B14" s="142"/>
      <c r="C14" s="152" t="n">
        <v>403840</v>
      </c>
      <c r="D14" s="152"/>
      <c r="E14" s="153"/>
      <c r="F14" s="153"/>
    </row>
    <row r="15" customFormat="false" ht="15" hidden="false" customHeight="false" outlineLevel="0" collapsed="false">
      <c r="A15" s="154" t="s">
        <v>101</v>
      </c>
      <c r="B15" s="154"/>
      <c r="C15" s="152" t="n">
        <f aca="false">C13-C14</f>
        <v>33734</v>
      </c>
      <c r="D15" s="152"/>
      <c r="E15" s="153"/>
      <c r="F15" s="153"/>
    </row>
    <row r="16" customFormat="false" ht="16" hidden="false" customHeight="false" outlineLevel="0" collapsed="false">
      <c r="A16" s="145" t="s">
        <v>44</v>
      </c>
      <c r="B16" s="145"/>
      <c r="C16" s="155" t="n">
        <v>71127.87</v>
      </c>
      <c r="D16" s="155"/>
      <c r="E16" s="156"/>
      <c r="F16" s="156"/>
    </row>
    <row r="17" customFormat="false" ht="17" hidden="false" customHeight="false" outlineLevel="0" collapsed="false">
      <c r="A17" s="149" t="s">
        <v>45</v>
      </c>
      <c r="B17" s="149"/>
      <c r="C17" s="150" t="n">
        <v>91341</v>
      </c>
      <c r="D17" s="150"/>
      <c r="E17" s="151"/>
      <c r="F17" s="151"/>
      <c r="H17" s="157"/>
      <c r="I17" s="157"/>
    </row>
    <row r="18" customFormat="false" ht="17" hidden="false" customHeight="false" outlineLevel="0" collapsed="false">
      <c r="A18" s="84" t="s">
        <v>102</v>
      </c>
      <c r="B18" s="84"/>
      <c r="C18" s="140" t="n">
        <f aca="false">C8-C15-C16-C17</f>
        <v>-141958.87</v>
      </c>
      <c r="D18" s="140"/>
      <c r="E18" s="141"/>
      <c r="F18" s="141"/>
      <c r="H18" s="157"/>
      <c r="I18" s="158"/>
    </row>
    <row r="19" customFormat="false" ht="17" hidden="false" customHeight="false" outlineLevel="0" collapsed="false">
      <c r="A19" s="159" t="s">
        <v>103</v>
      </c>
      <c r="B19" s="159"/>
      <c r="C19" s="160" t="n">
        <f aca="false">C18</f>
        <v>-141958.87</v>
      </c>
      <c r="D19" s="160"/>
      <c r="E19" s="160"/>
      <c r="F19" s="160"/>
      <c r="H19" s="157"/>
      <c r="I19" s="158"/>
    </row>
  </sheetData>
  <mergeCells count="48">
    <mergeCell ref="A1:F1"/>
    <mergeCell ref="A2:F2"/>
    <mergeCell ref="A3:F3"/>
    <mergeCell ref="A4:F4"/>
    <mergeCell ref="A5:B5"/>
    <mergeCell ref="C5:D5"/>
    <mergeCell ref="E5:F5"/>
    <mergeCell ref="A6:B6"/>
    <mergeCell ref="C6:D6"/>
    <mergeCell ref="E6:F6"/>
    <mergeCell ref="A7:B7"/>
    <mergeCell ref="C7:D7"/>
    <mergeCell ref="E7:F7"/>
    <mergeCell ref="A8:B8"/>
    <mergeCell ref="C8:D8"/>
    <mergeCell ref="E8:F8"/>
    <mergeCell ref="A9:B9"/>
    <mergeCell ref="C9:D9"/>
    <mergeCell ref="E9:F9"/>
    <mergeCell ref="A10:B10"/>
    <mergeCell ref="C10:D10"/>
    <mergeCell ref="E10:F10"/>
    <mergeCell ref="A11:B11"/>
    <mergeCell ref="C11:D11"/>
    <mergeCell ref="E11:F11"/>
    <mergeCell ref="A12:B12"/>
    <mergeCell ref="C12:D12"/>
    <mergeCell ref="E12:F12"/>
    <mergeCell ref="A13:B13"/>
    <mergeCell ref="C13:D13"/>
    <mergeCell ref="E13:F13"/>
    <mergeCell ref="A14:B14"/>
    <mergeCell ref="C14:D14"/>
    <mergeCell ref="E14:F14"/>
    <mergeCell ref="A15:B15"/>
    <mergeCell ref="C15:D15"/>
    <mergeCell ref="E15:F15"/>
    <mergeCell ref="A16:B16"/>
    <mergeCell ref="C16:D16"/>
    <mergeCell ref="E16:F16"/>
    <mergeCell ref="A17:B17"/>
    <mergeCell ref="C17:D17"/>
    <mergeCell ref="E17:F17"/>
    <mergeCell ref="A18:B18"/>
    <mergeCell ref="C18:D18"/>
    <mergeCell ref="E18:F18"/>
    <mergeCell ref="A19:B19"/>
    <mergeCell ref="C19:F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2017-03-08T09:27:11Z</dcterms:created>
  <dc:creator>Usuario de Microsoft Office</dc:creator>
  <dc:language>es-MX</dc:language>
  <cp:lastPrinted>2017-03-13T06:27:03Z</cp:lastPrinted>
  <dcterms:modified xsi:type="dcterms:W3CDTF">2017-03-16T20:33:54Z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