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elis\Downloads\"/>
    </mc:Choice>
  </mc:AlternateContent>
  <xr:revisionPtr revIDLastSave="0" documentId="8_{1CEFBDFD-C969-4AD4-99B0-A20E56E4162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ingleSecurity" sheetId="1" r:id="rId1"/>
    <sheet name="multipleSecurities" sheetId="2" r:id="rId2"/>
    <sheet name="data" sheetId="3" r:id="rId3"/>
  </sheets>
  <definedNames>
    <definedName name="covar">data!$H$4</definedName>
    <definedName name="var_aapl">data!$H$2</definedName>
    <definedName name="var_gld">data!$I$2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H3" i="3"/>
  <c r="B6" i="1"/>
  <c r="B7" i="1"/>
  <c r="B3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I2" i="3"/>
  <c r="B7" i="2"/>
  <c r="I3" i="3"/>
  <c r="H4" i="3"/>
  <c r="B4" i="2"/>
  <c r="B8" i="2"/>
</calcChain>
</file>

<file path=xl/sharedStrings.xml><?xml version="1.0" encoding="utf-8"?>
<sst xmlns="http://schemas.openxmlformats.org/spreadsheetml/2006/main" count="26" uniqueCount="20">
  <si>
    <t>Portfolio value</t>
  </si>
  <si>
    <t>Expected volatility</t>
  </si>
  <si>
    <t>Confidence level</t>
  </si>
  <si>
    <t>Stress event</t>
  </si>
  <si>
    <t>Time (days)</t>
  </si>
  <si>
    <t>VaR</t>
  </si>
  <si>
    <t>Date</t>
  </si>
  <si>
    <t>AAPL</t>
  </si>
  <si>
    <t>AAPL Close</t>
  </si>
  <si>
    <t>AAPL %Change</t>
  </si>
  <si>
    <t>GLD Close</t>
  </si>
  <si>
    <t>GLD %Change</t>
  </si>
  <si>
    <t>GLD</t>
  </si>
  <si>
    <t>Variance</t>
  </si>
  <si>
    <t>Covariance</t>
  </si>
  <si>
    <t>St Dev</t>
  </si>
  <si>
    <t>Weight AAPL</t>
  </si>
  <si>
    <t>Weight GLD</t>
  </si>
  <si>
    <t>Property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</si>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</sst>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000"/>
    <numFmt numFmtId="166" formatCode="0.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4" fillId="3" borderId="1" applyNumberFormat="0" applyAlignment="0" applyProtection="0"/>
  </cellStyleXfs>
  <cellXfs count="18">
    <xf numFmtId="0" fontId="0" fillId="0" borderId="0" xfId="0"/>
    <xf numFmtId="0" fontId="2" fillId="2" borderId="1" xfId="3"/>
    <xf numFmtId="164" fontId="2" fillId="2" borderId="1" xfId="1" applyNumberFormat="1" applyFont="1" applyFill="1" applyBorder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4" fontId="0" fillId="0" borderId="0" xfId="0" applyNumberFormat="1"/>
    <xf numFmtId="0" fontId="4" fillId="3" borderId="1" xfId="4"/>
    <xf numFmtId="2" fontId="4" fillId="3" borderId="1" xfId="4" applyNumberFormat="1"/>
    <xf numFmtId="9" fontId="2" fillId="2" borderId="1" xfId="3" applyNumberFormat="1"/>
    <xf numFmtId="9" fontId="4" fillId="3" borderId="1" xfId="4" applyNumberFormat="1"/>
    <xf numFmtId="44" fontId="5" fillId="4" borderId="2" xfId="0" applyNumberFormat="1" applyFont="1" applyFill="1" applyBorder="1"/>
    <xf numFmtId="9" fontId="0" fillId="0" borderId="0" xfId="0" applyNumberFormat="1"/>
    <xf numFmtId="0" fontId="0" fillId="5" borderId="0" xfId="0" applyFill="1"/>
    <xf numFmtId="2" fontId="2" fillId="2" borderId="1" xfId="1" applyNumberFormat="1" applyFont="1" applyFill="1" applyBorder="1"/>
    <xf numFmtId="2" fontId="2" fillId="2" borderId="1" xfId="2" applyNumberFormat="1" applyFont="1" applyFill="1" applyBorder="1"/>
    <xf numFmtId="2" fontId="2" fillId="2" borderId="1" xfId="3" applyNumberFormat="1"/>
    <xf numFmtId="2" fontId="3" fillId="4" borderId="2" xfId="1" applyNumberFormat="1" applyFont="1" applyFill="1" applyBorder="1"/>
  </cellXfs>
  <cellStyles count="5">
    <cellStyle name="Calculation" xfId="4" builtinId="22"/>
    <cellStyle name="Currency" xfId="1" builtinId="4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zoomScale="150" zoomScaleNormal="150" workbookViewId="0">
      <selection activeCell="D9" sqref="D9"/>
    </sheetView>
  </sheetViews>
  <sheetFormatPr defaultColWidth="10.6640625" defaultRowHeight="15.5" x14ac:dyDescent="0.35"/>
  <cols>
    <col min="1" max="1" width="16" bestFit="1" customWidth="1"/>
    <col min="2" max="2" width="14" bestFit="1" customWidth="1"/>
  </cols>
  <sheetData>
    <row r="1" spans="1:3" x14ac:dyDescent="0.35">
      <c r="A1" s="13" t="s">
        <v>18</v>
      </c>
      <c r="B1" s="13" t="s">
        <v>19</v>
      </c>
    </row>
    <row r="2" spans="1:3" x14ac:dyDescent="0.35">
      <c r="A2" t="s">
        <v>0</v>
      </c>
      <c r="B2" s="14">
        <v>1000000</v>
      </c>
    </row>
    <row r="3" spans="1:3" x14ac:dyDescent="0.35">
      <c r="A3" t="s">
        <v>1</v>
      </c>
      <c r="B3" s="15">
        <v>0.30499999999999999</v>
      </c>
      <c r="C3" s="12"/>
    </row>
    <row r="4" spans="1:3" x14ac:dyDescent="0.35">
      <c r="A4" t="s">
        <v>4</v>
      </c>
      <c r="B4" s="16">
        <v>21</v>
      </c>
    </row>
    <row r="5" spans="1:3" x14ac:dyDescent="0.35">
      <c r="A5" t="s">
        <v>2</v>
      </c>
      <c r="B5" s="16">
        <v>0.99</v>
      </c>
    </row>
    <row r="6" spans="1:3" ht="16" thickBot="1" x14ac:dyDescent="0.4">
      <c r="A6" t="s">
        <v>3</v>
      </c>
      <c r="B6" s="5">
        <f>NORMSINV(B5)</f>
        <v>2.3263478740408408</v>
      </c>
    </row>
    <row r="7" spans="1:3" ht="16" thickBot="1" x14ac:dyDescent="0.4">
      <c r="A7" t="s">
        <v>5</v>
      </c>
      <c r="B7" s="17">
        <f>B2*B6*B3*SQRT(B4/252)</f>
        <v>204825.4296241944</v>
      </c>
    </row>
  </sheetData>
  <phoneticPr fontId="6" type="noConversion"/>
  <printOptions headings="1" gridLines="1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zoomScale="150" zoomScaleNormal="150" workbookViewId="0">
      <selection activeCell="C7" sqref="C7"/>
    </sheetView>
  </sheetViews>
  <sheetFormatPr defaultColWidth="10.6640625" defaultRowHeight="15.5" x14ac:dyDescent="0.35"/>
  <cols>
    <col min="1" max="1" width="16" bestFit="1" customWidth="1"/>
    <col min="2" max="2" width="14" bestFit="1" customWidth="1"/>
  </cols>
  <sheetData>
    <row r="1" spans="1:2" x14ac:dyDescent="0.35">
      <c r="A1" t="s">
        <v>0</v>
      </c>
      <c r="B1" s="2">
        <v>1000000</v>
      </c>
    </row>
    <row r="2" spans="1:2" x14ac:dyDescent="0.35">
      <c r="A2" t="s">
        <v>16</v>
      </c>
      <c r="B2" s="9">
        <v>0.5</v>
      </c>
    </row>
    <row r="3" spans="1:2" x14ac:dyDescent="0.35">
      <c r="A3" t="s">
        <v>17</v>
      </c>
      <c r="B3" s="10">
        <f>1-B2</f>
        <v>0.5</v>
      </c>
    </row>
    <row r="4" spans="1:2" x14ac:dyDescent="0.35">
      <c r="A4" t="s">
        <v>1</v>
      </c>
      <c r="B4" s="7">
        <f>SQRT(B2^2*var_aapl+B3^2*var_gld+2*covar)</f>
        <v>0.14194305671366794</v>
      </c>
    </row>
    <row r="5" spans="1:2" x14ac:dyDescent="0.35">
      <c r="A5" t="s">
        <v>4</v>
      </c>
      <c r="B5" s="1">
        <v>21</v>
      </c>
    </row>
    <row r="6" spans="1:2" x14ac:dyDescent="0.35">
      <c r="A6" t="s">
        <v>2</v>
      </c>
      <c r="B6" s="1">
        <v>0.99</v>
      </c>
    </row>
    <row r="7" spans="1:2" ht="16" thickBot="1" x14ac:dyDescent="0.4">
      <c r="A7" t="s">
        <v>3</v>
      </c>
      <c r="B7" s="8">
        <f>NORMSINV(B6)</f>
        <v>2.3263478740408408</v>
      </c>
    </row>
    <row r="8" spans="1:2" ht="16" thickBot="1" x14ac:dyDescent="0.4">
      <c r="A8" t="s">
        <v>5</v>
      </c>
      <c r="B8" s="11">
        <f>B1*B7*B4*SQRT(B5/252)</f>
        <v>95323.106798519439</v>
      </c>
    </row>
  </sheetData>
  <phoneticPr fontId="6" type="noConversion"/>
  <printOptions headings="1" gridLines="1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4"/>
  <sheetViews>
    <sheetView zoomScale="140" zoomScaleNormal="140" workbookViewId="0">
      <selection activeCell="H2" sqref="H2"/>
    </sheetView>
  </sheetViews>
  <sheetFormatPr defaultColWidth="10.6640625" defaultRowHeight="15.5" x14ac:dyDescent="0.35"/>
  <cols>
    <col min="3" max="3" width="13.33203125" bestFit="1" customWidth="1"/>
    <col min="4" max="4" width="12.6640625" bestFit="1" customWidth="1"/>
    <col min="5" max="5" width="12.83203125" bestFit="1" customWidth="1"/>
    <col min="9" max="9" width="12" bestFit="1" customWidth="1"/>
  </cols>
  <sheetData>
    <row r="1" spans="1:9" x14ac:dyDescent="0.35">
      <c r="A1" t="s">
        <v>6</v>
      </c>
      <c r="B1" t="s">
        <v>8</v>
      </c>
      <c r="C1" t="s">
        <v>9</v>
      </c>
      <c r="D1" t="s">
        <v>10</v>
      </c>
      <c r="E1" t="s">
        <v>11</v>
      </c>
      <c r="H1" t="s">
        <v>7</v>
      </c>
      <c r="I1" t="s">
        <v>12</v>
      </c>
    </row>
    <row r="2" spans="1:9" x14ac:dyDescent="0.35">
      <c r="A2" s="6">
        <v>43166</v>
      </c>
      <c r="B2" s="5">
        <v>175.029999</v>
      </c>
      <c r="D2" s="5">
        <v>125.720001</v>
      </c>
      <c r="G2" t="s">
        <v>13</v>
      </c>
      <c r="H2" s="4">
        <f>VAR(C3:C254)*252</f>
        <v>9.345125686019716E-2</v>
      </c>
      <c r="I2" s="4">
        <f>VAR(E3:E254)*252</f>
        <v>9.1981675845420243E-3</v>
      </c>
    </row>
    <row r="3" spans="1:9" x14ac:dyDescent="0.35">
      <c r="A3" s="6">
        <v>43167</v>
      </c>
      <c r="B3" s="5">
        <v>176.94000199999999</v>
      </c>
      <c r="C3" s="3">
        <f>LN(B3/B2)</f>
        <v>1.0853321269068645E-2</v>
      </c>
      <c r="D3" s="5">
        <v>125.41999800000001</v>
      </c>
      <c r="E3" s="3">
        <f>LN(D3/D2)</f>
        <v>-2.3891307150960646E-3</v>
      </c>
      <c r="G3" t="s">
        <v>15</v>
      </c>
      <c r="H3">
        <f>SQRT(H2)</f>
        <v>0.30569798308166374</v>
      </c>
      <c r="I3" s="4">
        <f>SQRT(I2)</f>
        <v>9.5907077864681209E-2</v>
      </c>
    </row>
    <row r="4" spans="1:9" x14ac:dyDescent="0.35">
      <c r="A4" s="6">
        <v>43168</v>
      </c>
      <c r="B4" s="5">
        <v>179.979996</v>
      </c>
      <c r="C4" s="3">
        <f t="shared" ref="C4:C67" si="0">LN(B4/B3)</f>
        <v>1.7035008022604197E-2</v>
      </c>
      <c r="D4" s="5">
        <v>125.540001</v>
      </c>
      <c r="E4" s="3">
        <f t="shared" ref="E4:E67" si="1">LN(D4/D3)</f>
        <v>9.5635168651963935E-4</v>
      </c>
      <c r="G4" t="s">
        <v>14</v>
      </c>
      <c r="H4" s="4">
        <f>_xlfn.COVARIANCE.S(C3:C254,E3:E254)*252</f>
        <v>-2.7572623809826182E-3</v>
      </c>
    </row>
    <row r="5" spans="1:9" x14ac:dyDescent="0.35">
      <c r="A5" s="6">
        <v>43171</v>
      </c>
      <c r="B5" s="5">
        <v>181.720001</v>
      </c>
      <c r="C5" s="3">
        <f t="shared" si="0"/>
        <v>9.6213350130635797E-3</v>
      </c>
      <c r="D5" s="5">
        <v>125.540001</v>
      </c>
      <c r="E5" s="3">
        <f t="shared" si="1"/>
        <v>0</v>
      </c>
    </row>
    <row r="6" spans="1:9" x14ac:dyDescent="0.35">
      <c r="A6" s="6">
        <v>43172</v>
      </c>
      <c r="B6" s="5">
        <v>179.970001</v>
      </c>
      <c r="C6" s="3">
        <f t="shared" si="0"/>
        <v>-9.6768705045811049E-3</v>
      </c>
      <c r="D6" s="5">
        <v>125.779999</v>
      </c>
      <c r="E6" s="3">
        <f t="shared" si="1"/>
        <v>1.909900309993356E-3</v>
      </c>
    </row>
    <row r="7" spans="1:9" x14ac:dyDescent="0.35">
      <c r="A7" s="6">
        <v>43173</v>
      </c>
      <c r="B7" s="5">
        <v>178.44000199999999</v>
      </c>
      <c r="C7" s="3">
        <f t="shared" si="0"/>
        <v>-8.5377544212797887E-3</v>
      </c>
      <c r="D7" s="5">
        <v>125.699997</v>
      </c>
      <c r="E7" s="3">
        <f t="shared" si="1"/>
        <v>-6.362494351147361E-4</v>
      </c>
    </row>
    <row r="8" spans="1:9" x14ac:dyDescent="0.35">
      <c r="A8" s="6">
        <v>43174</v>
      </c>
      <c r="B8" s="5">
        <v>178.64999399999999</v>
      </c>
      <c r="C8" s="3">
        <f t="shared" si="0"/>
        <v>1.1761294158824525E-3</v>
      </c>
      <c r="D8" s="5">
        <v>124.900002</v>
      </c>
      <c r="E8" s="3">
        <f t="shared" si="1"/>
        <v>-6.3846585855108088E-3</v>
      </c>
    </row>
    <row r="9" spans="1:9" x14ac:dyDescent="0.35">
      <c r="A9" s="6">
        <v>43175</v>
      </c>
      <c r="B9" s="5">
        <v>178.020004</v>
      </c>
      <c r="C9" s="3">
        <f t="shared" si="0"/>
        <v>-3.5326248840250821E-3</v>
      </c>
      <c r="D9" s="5">
        <v>124.599998</v>
      </c>
      <c r="E9" s="3">
        <f t="shared" si="1"/>
        <v>-2.4048428423537951E-3</v>
      </c>
    </row>
    <row r="10" spans="1:9" x14ac:dyDescent="0.35">
      <c r="A10" s="6">
        <v>43178</v>
      </c>
      <c r="B10" s="5">
        <v>175.300003</v>
      </c>
      <c r="C10" s="3">
        <f t="shared" si="0"/>
        <v>-1.539711695946233E-2</v>
      </c>
      <c r="D10" s="5">
        <v>124.870003</v>
      </c>
      <c r="E10" s="3">
        <f t="shared" si="1"/>
        <v>2.1646298500510889E-3</v>
      </c>
    </row>
    <row r="11" spans="1:9" x14ac:dyDescent="0.35">
      <c r="A11" s="6">
        <v>43179</v>
      </c>
      <c r="B11" s="5">
        <v>175.240005</v>
      </c>
      <c r="C11" s="3">
        <f t="shared" si="0"/>
        <v>-3.4231756271253414E-4</v>
      </c>
      <c r="D11" s="5">
        <v>124.30999799999999</v>
      </c>
      <c r="E11" s="3">
        <f t="shared" si="1"/>
        <v>-4.4947904372258114E-3</v>
      </c>
    </row>
    <row r="12" spans="1:9" x14ac:dyDescent="0.35">
      <c r="A12" s="6">
        <v>43180</v>
      </c>
      <c r="B12" s="5">
        <v>171.270004</v>
      </c>
      <c r="C12" s="3">
        <f t="shared" si="0"/>
        <v>-2.2915209478782009E-2</v>
      </c>
      <c r="D12" s="5">
        <v>126.480003</v>
      </c>
      <c r="E12" s="3">
        <f t="shared" si="1"/>
        <v>1.7305786905567694E-2</v>
      </c>
    </row>
    <row r="13" spans="1:9" x14ac:dyDescent="0.35">
      <c r="A13" s="6">
        <v>43181</v>
      </c>
      <c r="B13" s="5">
        <v>168.85000600000001</v>
      </c>
      <c r="C13" s="3">
        <f t="shared" si="0"/>
        <v>-1.4230499633139732E-2</v>
      </c>
      <c r="D13" s="5">
        <v>125.980003</v>
      </c>
      <c r="E13" s="3">
        <f t="shared" si="1"/>
        <v>-3.9610286132949956E-3</v>
      </c>
    </row>
    <row r="14" spans="1:9" x14ac:dyDescent="0.35">
      <c r="A14" s="6">
        <v>43182</v>
      </c>
      <c r="B14" s="5">
        <v>164.94000199999999</v>
      </c>
      <c r="C14" s="3">
        <f t="shared" si="0"/>
        <v>-2.3428998835243558E-2</v>
      </c>
      <c r="D14" s="5">
        <v>127.610001</v>
      </c>
      <c r="E14" s="3">
        <f t="shared" si="1"/>
        <v>1.2855557575175029E-2</v>
      </c>
    </row>
    <row r="15" spans="1:9" x14ac:dyDescent="0.35">
      <c r="A15" s="6">
        <v>43185</v>
      </c>
      <c r="B15" s="5">
        <v>172.770004</v>
      </c>
      <c r="C15" s="3">
        <f t="shared" si="0"/>
        <v>4.6379469808027457E-2</v>
      </c>
      <c r="D15" s="5">
        <v>128.279999</v>
      </c>
      <c r="E15" s="3">
        <f t="shared" si="1"/>
        <v>5.2366214472453357E-3</v>
      </c>
    </row>
    <row r="16" spans="1:9" x14ac:dyDescent="0.35">
      <c r="A16" s="6">
        <v>43186</v>
      </c>
      <c r="B16" s="5">
        <v>168.33999600000001</v>
      </c>
      <c r="C16" s="3">
        <f t="shared" si="0"/>
        <v>-2.597553331686343E-2</v>
      </c>
      <c r="D16" s="5">
        <v>127.489998</v>
      </c>
      <c r="E16" s="3">
        <f t="shared" si="1"/>
        <v>-6.1774525669808442E-3</v>
      </c>
    </row>
    <row r="17" spans="1:5" x14ac:dyDescent="0.35">
      <c r="A17" s="6">
        <v>43187</v>
      </c>
      <c r="B17" s="5">
        <v>166.479996</v>
      </c>
      <c r="C17" s="3">
        <f t="shared" si="0"/>
        <v>-1.1110561963526035E-2</v>
      </c>
      <c r="D17" s="5">
        <v>125.730003</v>
      </c>
      <c r="E17" s="3">
        <f t="shared" si="1"/>
        <v>-1.3901139996782511E-2</v>
      </c>
    </row>
    <row r="18" spans="1:5" x14ac:dyDescent="0.35">
      <c r="A18" s="6">
        <v>43188</v>
      </c>
      <c r="B18" s="5">
        <v>167.779999</v>
      </c>
      <c r="C18" s="3">
        <f t="shared" si="0"/>
        <v>7.7784333994939184E-3</v>
      </c>
      <c r="D18" s="5">
        <v>125.790001</v>
      </c>
      <c r="E18" s="3">
        <f t="shared" si="1"/>
        <v>4.7708333479518978E-4</v>
      </c>
    </row>
    <row r="19" spans="1:5" x14ac:dyDescent="0.35">
      <c r="A19" s="6">
        <v>43192</v>
      </c>
      <c r="B19" s="5">
        <v>166.679993</v>
      </c>
      <c r="C19" s="3">
        <f t="shared" si="0"/>
        <v>-6.5778269003509962E-3</v>
      </c>
      <c r="D19" s="5">
        <v>127.260002</v>
      </c>
      <c r="E19" s="3">
        <f t="shared" si="1"/>
        <v>1.1618395719964659E-2</v>
      </c>
    </row>
    <row r="20" spans="1:5" x14ac:dyDescent="0.35">
      <c r="A20" s="6">
        <v>43193</v>
      </c>
      <c r="B20" s="5">
        <v>168.38999899999999</v>
      </c>
      <c r="C20" s="3">
        <f t="shared" si="0"/>
        <v>1.0206947126010979E-2</v>
      </c>
      <c r="D20" s="5">
        <v>126.300003</v>
      </c>
      <c r="E20" s="3">
        <f t="shared" si="1"/>
        <v>-7.5722004110889965E-3</v>
      </c>
    </row>
    <row r="21" spans="1:5" x14ac:dyDescent="0.35">
      <c r="A21" s="6">
        <v>43194</v>
      </c>
      <c r="B21" s="5">
        <v>171.61000100000001</v>
      </c>
      <c r="C21" s="3">
        <f t="shared" si="0"/>
        <v>1.8941754557755396E-2</v>
      </c>
      <c r="D21" s="5">
        <v>126.449997</v>
      </c>
      <c r="E21" s="3">
        <f t="shared" si="1"/>
        <v>1.1868962817670992E-3</v>
      </c>
    </row>
    <row r="22" spans="1:5" x14ac:dyDescent="0.35">
      <c r="A22" s="6">
        <v>43195</v>
      </c>
      <c r="B22" s="5">
        <v>172.800003</v>
      </c>
      <c r="C22" s="3">
        <f t="shared" si="0"/>
        <v>6.9104074896882218E-3</v>
      </c>
      <c r="D22" s="5">
        <v>125.800003</v>
      </c>
      <c r="E22" s="3">
        <f t="shared" si="1"/>
        <v>-5.1535812774647048E-3</v>
      </c>
    </row>
    <row r="23" spans="1:5" x14ac:dyDescent="0.35">
      <c r="A23" s="6">
        <v>43196</v>
      </c>
      <c r="B23" s="5">
        <v>168.38000500000001</v>
      </c>
      <c r="C23" s="3">
        <f t="shared" si="0"/>
        <v>-2.5911514126810545E-2</v>
      </c>
      <c r="D23" s="5">
        <v>126.389999</v>
      </c>
      <c r="E23" s="3">
        <f t="shared" si="1"/>
        <v>4.678988633299852E-3</v>
      </c>
    </row>
    <row r="24" spans="1:5" x14ac:dyDescent="0.35">
      <c r="A24" s="6">
        <v>43199</v>
      </c>
      <c r="B24" s="5">
        <v>170.050003</v>
      </c>
      <c r="C24" s="3">
        <f t="shared" si="0"/>
        <v>9.8691694908186103E-3</v>
      </c>
      <c r="D24" s="5">
        <v>126.82</v>
      </c>
      <c r="E24" s="3">
        <f t="shared" si="1"/>
        <v>3.3964015248689294E-3</v>
      </c>
    </row>
    <row r="25" spans="1:5" x14ac:dyDescent="0.35">
      <c r="A25" s="6">
        <v>43200</v>
      </c>
      <c r="B25" s="5">
        <v>173.25</v>
      </c>
      <c r="C25" s="3">
        <f t="shared" si="0"/>
        <v>1.864310897493816E-2</v>
      </c>
      <c r="D25" s="5">
        <v>127.120003</v>
      </c>
      <c r="E25" s="3">
        <f t="shared" si="1"/>
        <v>2.3627875563229195E-3</v>
      </c>
    </row>
    <row r="26" spans="1:5" x14ac:dyDescent="0.35">
      <c r="A26" s="6">
        <v>43201</v>
      </c>
      <c r="B26" s="5">
        <v>172.44000199999999</v>
      </c>
      <c r="C26" s="3">
        <f t="shared" si="0"/>
        <v>-4.6862765928418091E-3</v>
      </c>
      <c r="D26" s="5">
        <v>128.11000100000001</v>
      </c>
      <c r="E26" s="3">
        <f t="shared" si="1"/>
        <v>7.7577318459257708E-3</v>
      </c>
    </row>
    <row r="27" spans="1:5" x14ac:dyDescent="0.35">
      <c r="A27" s="6">
        <v>43202</v>
      </c>
      <c r="B27" s="5">
        <v>174.13999899999999</v>
      </c>
      <c r="C27" s="3">
        <f t="shared" si="0"/>
        <v>9.8102061807926917E-3</v>
      </c>
      <c r="D27" s="5">
        <v>126.620003</v>
      </c>
      <c r="E27" s="3">
        <f t="shared" si="1"/>
        <v>-1.1698778865214643E-2</v>
      </c>
    </row>
    <row r="28" spans="1:5" x14ac:dyDescent="0.35">
      <c r="A28" s="6">
        <v>43203</v>
      </c>
      <c r="B28" s="5">
        <v>174.729996</v>
      </c>
      <c r="C28" s="3">
        <f t="shared" si="0"/>
        <v>3.3823348005206397E-3</v>
      </c>
      <c r="D28" s="5">
        <v>127.449997</v>
      </c>
      <c r="E28" s="3">
        <f t="shared" si="1"/>
        <v>6.5336084745617898E-3</v>
      </c>
    </row>
    <row r="29" spans="1:5" x14ac:dyDescent="0.35">
      <c r="A29" s="6">
        <v>43206</v>
      </c>
      <c r="B29" s="5">
        <v>175.820007</v>
      </c>
      <c r="C29" s="3">
        <f t="shared" si="0"/>
        <v>6.218881777993286E-3</v>
      </c>
      <c r="D29" s="5">
        <v>127.629997</v>
      </c>
      <c r="E29" s="3">
        <f t="shared" si="1"/>
        <v>1.4113222056721798E-3</v>
      </c>
    </row>
    <row r="30" spans="1:5" x14ac:dyDescent="0.35">
      <c r="A30" s="6">
        <v>43207</v>
      </c>
      <c r="B30" s="5">
        <v>178.240005</v>
      </c>
      <c r="C30" s="3">
        <f t="shared" si="0"/>
        <v>1.3670200554506151E-2</v>
      </c>
      <c r="D30" s="5">
        <v>127.75</v>
      </c>
      <c r="E30" s="3">
        <f t="shared" si="1"/>
        <v>9.3979959466002473E-4</v>
      </c>
    </row>
    <row r="31" spans="1:5" x14ac:dyDescent="0.35">
      <c r="A31" s="6">
        <v>43208</v>
      </c>
      <c r="B31" s="5">
        <v>177.83999600000001</v>
      </c>
      <c r="C31" s="3">
        <f t="shared" si="0"/>
        <v>-2.2467376271702328E-3</v>
      </c>
      <c r="D31" s="5">
        <v>127.849998</v>
      </c>
      <c r="E31" s="3">
        <f t="shared" si="1"/>
        <v>7.8245701004961226E-4</v>
      </c>
    </row>
    <row r="32" spans="1:5" x14ac:dyDescent="0.35">
      <c r="A32" s="6">
        <v>43209</v>
      </c>
      <c r="B32" s="5">
        <v>172.800003</v>
      </c>
      <c r="C32" s="3">
        <f t="shared" si="0"/>
        <v>-2.8749373432746965E-2</v>
      </c>
      <c r="D32" s="5">
        <v>127.599998</v>
      </c>
      <c r="E32" s="3">
        <f t="shared" si="1"/>
        <v>-1.9573308571552931E-3</v>
      </c>
    </row>
    <row r="33" spans="1:5" x14ac:dyDescent="0.35">
      <c r="A33" s="6">
        <v>43210</v>
      </c>
      <c r="B33" s="5">
        <v>165.720001</v>
      </c>
      <c r="C33" s="3">
        <f t="shared" si="0"/>
        <v>-4.183525048759057E-2</v>
      </c>
      <c r="D33" s="5">
        <v>126.629997</v>
      </c>
      <c r="E33" s="3">
        <f t="shared" si="1"/>
        <v>-7.6309304652598144E-3</v>
      </c>
    </row>
    <row r="34" spans="1:5" x14ac:dyDescent="0.35">
      <c r="A34" s="6">
        <v>43213</v>
      </c>
      <c r="B34" s="5">
        <v>165.240005</v>
      </c>
      <c r="C34" s="3">
        <f t="shared" si="0"/>
        <v>-2.9006304558951658E-3</v>
      </c>
      <c r="D34" s="5">
        <v>125.620003</v>
      </c>
      <c r="E34" s="3">
        <f t="shared" si="1"/>
        <v>-8.0079238636663781E-3</v>
      </c>
    </row>
    <row r="35" spans="1:5" x14ac:dyDescent="0.35">
      <c r="A35" s="6">
        <v>43214</v>
      </c>
      <c r="B35" s="5">
        <v>162.94000199999999</v>
      </c>
      <c r="C35" s="3">
        <f t="shared" si="0"/>
        <v>-1.4016945630628013E-2</v>
      </c>
      <c r="D35" s="5">
        <v>126.230003</v>
      </c>
      <c r="E35" s="3">
        <f t="shared" si="1"/>
        <v>4.8441626231292972E-3</v>
      </c>
    </row>
    <row r="36" spans="1:5" x14ac:dyDescent="0.35">
      <c r="A36" s="6">
        <v>43215</v>
      </c>
      <c r="B36" s="5">
        <v>163.64999399999999</v>
      </c>
      <c r="C36" s="3">
        <f t="shared" si="0"/>
        <v>4.3479171266250713E-3</v>
      </c>
      <c r="D36" s="5">
        <v>125.410004</v>
      </c>
      <c r="E36" s="3">
        <f t="shared" si="1"/>
        <v>-6.5172617995701617E-3</v>
      </c>
    </row>
    <row r="37" spans="1:5" x14ac:dyDescent="0.35">
      <c r="A37" s="6">
        <v>43216</v>
      </c>
      <c r="B37" s="5">
        <v>164.220001</v>
      </c>
      <c r="C37" s="3">
        <f t="shared" si="0"/>
        <v>3.4770340864576153E-3</v>
      </c>
      <c r="D37" s="5">
        <v>124.970001</v>
      </c>
      <c r="E37" s="3">
        <f t="shared" si="1"/>
        <v>-3.5146852317283084E-3</v>
      </c>
    </row>
    <row r="38" spans="1:5" x14ac:dyDescent="0.35">
      <c r="A38" s="6">
        <v>43217</v>
      </c>
      <c r="B38" s="5">
        <v>162.320007</v>
      </c>
      <c r="C38" s="3">
        <f t="shared" si="0"/>
        <v>-1.1637259727784531E-2</v>
      </c>
      <c r="D38" s="5">
        <v>125.5</v>
      </c>
      <c r="E38" s="3">
        <f t="shared" si="1"/>
        <v>4.2320420722259207E-3</v>
      </c>
    </row>
    <row r="39" spans="1:5" x14ac:dyDescent="0.35">
      <c r="A39" s="6">
        <v>43220</v>
      </c>
      <c r="B39" s="5">
        <v>165.259995</v>
      </c>
      <c r="C39" s="3">
        <f t="shared" si="0"/>
        <v>1.7950222375432399E-2</v>
      </c>
      <c r="D39" s="5">
        <v>124.589996</v>
      </c>
      <c r="E39" s="3">
        <f t="shared" si="1"/>
        <v>-7.2774443663726433E-3</v>
      </c>
    </row>
    <row r="40" spans="1:5" x14ac:dyDescent="0.35">
      <c r="A40" s="6">
        <v>43221</v>
      </c>
      <c r="B40" s="5">
        <v>169.10000600000001</v>
      </c>
      <c r="C40" s="3">
        <f t="shared" si="0"/>
        <v>2.2970330368814604E-2</v>
      </c>
      <c r="D40" s="5">
        <v>123.709999</v>
      </c>
      <c r="E40" s="3">
        <f t="shared" si="1"/>
        <v>-7.0882054141466547E-3</v>
      </c>
    </row>
    <row r="41" spans="1:5" x14ac:dyDescent="0.35">
      <c r="A41" s="6">
        <v>43222</v>
      </c>
      <c r="B41" s="5">
        <v>176.570007</v>
      </c>
      <c r="C41" s="3">
        <f t="shared" si="0"/>
        <v>4.322714657254232E-2</v>
      </c>
      <c r="D41" s="5">
        <v>123.650002</v>
      </c>
      <c r="E41" s="3">
        <f t="shared" si="1"/>
        <v>-4.8509864920760418E-4</v>
      </c>
    </row>
    <row r="42" spans="1:5" x14ac:dyDescent="0.35">
      <c r="A42" s="6">
        <v>43223</v>
      </c>
      <c r="B42" s="5">
        <v>176.88999899999999</v>
      </c>
      <c r="C42" s="3">
        <f t="shared" si="0"/>
        <v>1.8106268431455706E-3</v>
      </c>
      <c r="D42" s="5">
        <v>124.279999</v>
      </c>
      <c r="E42" s="3">
        <f t="shared" si="1"/>
        <v>5.0820663363880022E-3</v>
      </c>
    </row>
    <row r="43" spans="1:5" x14ac:dyDescent="0.35">
      <c r="A43" s="6">
        <v>43224</v>
      </c>
      <c r="B43" s="5">
        <v>183.83000200000001</v>
      </c>
      <c r="C43" s="3">
        <f t="shared" si="0"/>
        <v>3.8483363572212152E-2</v>
      </c>
      <c r="D43" s="5">
        <v>124.540001</v>
      </c>
      <c r="E43" s="3">
        <f t="shared" si="1"/>
        <v>2.0898809953550155E-3</v>
      </c>
    </row>
    <row r="44" spans="1:5" x14ac:dyDescent="0.35">
      <c r="A44" s="6">
        <v>43227</v>
      </c>
      <c r="B44" s="5">
        <v>185.16000399999999</v>
      </c>
      <c r="C44" s="3">
        <f t="shared" si="0"/>
        <v>7.2089093916101752E-3</v>
      </c>
      <c r="D44" s="5">
        <v>124.57</v>
      </c>
      <c r="E44" s="3">
        <f t="shared" si="1"/>
        <v>2.40849424146509E-4</v>
      </c>
    </row>
    <row r="45" spans="1:5" x14ac:dyDescent="0.35">
      <c r="A45" s="6">
        <v>43228</v>
      </c>
      <c r="B45" s="5">
        <v>186.050003</v>
      </c>
      <c r="C45" s="3">
        <f t="shared" si="0"/>
        <v>4.7951331513215638E-3</v>
      </c>
      <c r="D45" s="5">
        <v>124.589996</v>
      </c>
      <c r="E45" s="3">
        <f t="shared" si="1"/>
        <v>1.6050730746459065E-4</v>
      </c>
    </row>
    <row r="46" spans="1:5" x14ac:dyDescent="0.35">
      <c r="A46" s="6">
        <v>43229</v>
      </c>
      <c r="B46" s="5">
        <v>187.36000100000001</v>
      </c>
      <c r="C46" s="3">
        <f t="shared" si="0"/>
        <v>7.0164342693966797E-3</v>
      </c>
      <c r="D46" s="5">
        <v>124.33000199999999</v>
      </c>
      <c r="E46" s="3">
        <f t="shared" si="1"/>
        <v>-2.0889771543978319E-3</v>
      </c>
    </row>
    <row r="47" spans="1:5" x14ac:dyDescent="0.35">
      <c r="A47" s="6">
        <v>43230</v>
      </c>
      <c r="B47" s="5">
        <v>190.03999300000001</v>
      </c>
      <c r="C47" s="3">
        <f t="shared" si="0"/>
        <v>1.420263429764349E-2</v>
      </c>
      <c r="D47" s="5">
        <v>125.18</v>
      </c>
      <c r="E47" s="3">
        <f t="shared" si="1"/>
        <v>6.813364445487303E-3</v>
      </c>
    </row>
    <row r="48" spans="1:5" x14ac:dyDescent="0.35">
      <c r="A48" s="6">
        <v>43231</v>
      </c>
      <c r="B48" s="5">
        <v>188.58999600000001</v>
      </c>
      <c r="C48" s="3">
        <f t="shared" si="0"/>
        <v>-7.6592141701279752E-3</v>
      </c>
      <c r="D48" s="5">
        <v>125</v>
      </c>
      <c r="E48" s="3">
        <f t="shared" si="1"/>
        <v>-1.4389641942543227E-3</v>
      </c>
    </row>
    <row r="49" spans="1:5" x14ac:dyDescent="0.35">
      <c r="A49" s="6">
        <v>43234</v>
      </c>
      <c r="B49" s="5">
        <v>188.14999399999999</v>
      </c>
      <c r="C49" s="3">
        <f t="shared" si="0"/>
        <v>-2.3358401642454454E-3</v>
      </c>
      <c r="D49" s="5">
        <v>124.489998</v>
      </c>
      <c r="E49" s="3">
        <f t="shared" si="1"/>
        <v>-4.0883619741540721E-3</v>
      </c>
    </row>
    <row r="50" spans="1:5" x14ac:dyDescent="0.35">
      <c r="A50" s="6">
        <v>43235</v>
      </c>
      <c r="B50" s="5">
        <v>186.44000199999999</v>
      </c>
      <c r="C50" s="3">
        <f t="shared" si="0"/>
        <v>-9.1300029181440069E-3</v>
      </c>
      <c r="D50" s="5">
        <v>122.480003</v>
      </c>
      <c r="E50" s="3">
        <f t="shared" si="1"/>
        <v>-1.6277599484924157E-2</v>
      </c>
    </row>
    <row r="51" spans="1:5" x14ac:dyDescent="0.35">
      <c r="A51" s="6">
        <v>43236</v>
      </c>
      <c r="B51" s="5">
        <v>188.179993</v>
      </c>
      <c r="C51" s="3">
        <f t="shared" si="0"/>
        <v>9.2894321483400315E-3</v>
      </c>
      <c r="D51" s="5">
        <v>122.290001</v>
      </c>
      <c r="E51" s="3">
        <f t="shared" si="1"/>
        <v>-1.5524944646608415E-3</v>
      </c>
    </row>
    <row r="52" spans="1:5" x14ac:dyDescent="0.35">
      <c r="A52" s="6">
        <v>43237</v>
      </c>
      <c r="B52" s="5">
        <v>186.990005</v>
      </c>
      <c r="C52" s="3">
        <f t="shared" si="0"/>
        <v>-6.3437481519254641E-3</v>
      </c>
      <c r="D52" s="5">
        <v>122.360001</v>
      </c>
      <c r="E52" s="3">
        <f t="shared" si="1"/>
        <v>5.7224607674599183E-4</v>
      </c>
    </row>
    <row r="53" spans="1:5" x14ac:dyDescent="0.35">
      <c r="A53" s="6">
        <v>43238</v>
      </c>
      <c r="B53" s="5">
        <v>186.30999800000001</v>
      </c>
      <c r="C53" s="3">
        <f t="shared" si="0"/>
        <v>-3.6432239308008254E-3</v>
      </c>
      <c r="D53" s="5">
        <v>122.410004</v>
      </c>
      <c r="E53" s="3">
        <f t="shared" si="1"/>
        <v>4.0857130918142025E-4</v>
      </c>
    </row>
    <row r="54" spans="1:5" x14ac:dyDescent="0.35">
      <c r="A54" s="6">
        <v>43241</v>
      </c>
      <c r="B54" s="5">
        <v>187.63000500000001</v>
      </c>
      <c r="C54" s="3">
        <f t="shared" si="0"/>
        <v>7.0600228500079304E-3</v>
      </c>
      <c r="D54" s="5">
        <v>122.480003</v>
      </c>
      <c r="E54" s="3">
        <f t="shared" si="1"/>
        <v>5.7167707873355595E-4</v>
      </c>
    </row>
    <row r="55" spans="1:5" x14ac:dyDescent="0.35">
      <c r="A55" s="6">
        <v>43242</v>
      </c>
      <c r="B55" s="5">
        <v>187.16000399999999</v>
      </c>
      <c r="C55" s="3">
        <f t="shared" si="0"/>
        <v>-2.5080777773701973E-3</v>
      </c>
      <c r="D55" s="5">
        <v>122.410004</v>
      </c>
      <c r="E55" s="3">
        <f t="shared" si="1"/>
        <v>-5.7167707873349654E-4</v>
      </c>
    </row>
    <row r="56" spans="1:5" x14ac:dyDescent="0.35">
      <c r="A56" s="6">
        <v>43243</v>
      </c>
      <c r="B56" s="5">
        <v>188.36000100000001</v>
      </c>
      <c r="C56" s="3">
        <f t="shared" si="0"/>
        <v>6.391143314233478E-3</v>
      </c>
      <c r="D56" s="5">
        <v>122.540001</v>
      </c>
      <c r="E56" s="3">
        <f t="shared" si="1"/>
        <v>1.0614166936197798E-3</v>
      </c>
    </row>
    <row r="57" spans="1:5" x14ac:dyDescent="0.35">
      <c r="A57" s="6">
        <v>43244</v>
      </c>
      <c r="B57" s="5">
        <v>188.14999399999999</v>
      </c>
      <c r="C57" s="3">
        <f t="shared" si="0"/>
        <v>-1.1155455343408241E-3</v>
      </c>
      <c r="D57" s="5">
        <v>123.589996</v>
      </c>
      <c r="E57" s="3">
        <f t="shared" si="1"/>
        <v>8.5320877784562845E-3</v>
      </c>
    </row>
    <row r="58" spans="1:5" x14ac:dyDescent="0.35">
      <c r="A58" s="6">
        <v>43245</v>
      </c>
      <c r="B58" s="5">
        <v>188.58000200000001</v>
      </c>
      <c r="C58" s="3">
        <f t="shared" si="0"/>
        <v>2.2828454931140434E-3</v>
      </c>
      <c r="D58" s="5">
        <v>123.209999</v>
      </c>
      <c r="E58" s="3">
        <f t="shared" si="1"/>
        <v>-3.0793947162129935E-3</v>
      </c>
    </row>
    <row r="59" spans="1:5" x14ac:dyDescent="0.35">
      <c r="A59" s="6">
        <v>43249</v>
      </c>
      <c r="B59" s="5">
        <v>187.89999399999999</v>
      </c>
      <c r="C59" s="3">
        <f t="shared" si="0"/>
        <v>-3.6124561555693582E-3</v>
      </c>
      <c r="D59" s="5">
        <v>123.19000200000001</v>
      </c>
      <c r="E59" s="3">
        <f t="shared" si="1"/>
        <v>-1.6231331138581836E-4</v>
      </c>
    </row>
    <row r="60" spans="1:5" x14ac:dyDescent="0.35">
      <c r="A60" s="6">
        <v>43250</v>
      </c>
      <c r="B60" s="5">
        <v>187.5</v>
      </c>
      <c r="C60" s="3">
        <f t="shared" si="0"/>
        <v>-2.1310290770749519E-3</v>
      </c>
      <c r="D60" s="5">
        <v>123.370003</v>
      </c>
      <c r="E60" s="3">
        <f t="shared" si="1"/>
        <v>1.4600991915010722E-3</v>
      </c>
    </row>
    <row r="61" spans="1:5" x14ac:dyDescent="0.35">
      <c r="A61" s="6">
        <v>43251</v>
      </c>
      <c r="B61" s="5">
        <v>186.86999499999999</v>
      </c>
      <c r="C61" s="3">
        <f t="shared" si="0"/>
        <v>-3.3656842328707685E-3</v>
      </c>
      <c r="D61" s="5">
        <v>123.099998</v>
      </c>
      <c r="E61" s="3">
        <f t="shared" si="1"/>
        <v>-2.1909774570138315E-3</v>
      </c>
    </row>
    <row r="62" spans="1:5" x14ac:dyDescent="0.35">
      <c r="A62" s="6">
        <v>43252</v>
      </c>
      <c r="B62" s="5">
        <v>190.240005</v>
      </c>
      <c r="C62" s="3">
        <f t="shared" si="0"/>
        <v>1.7873298047467026E-2</v>
      </c>
      <c r="D62" s="5">
        <v>122.489998</v>
      </c>
      <c r="E62" s="3">
        <f t="shared" si="1"/>
        <v>-4.9676392717235189E-3</v>
      </c>
    </row>
    <row r="63" spans="1:5" x14ac:dyDescent="0.35">
      <c r="A63" s="6">
        <v>43255</v>
      </c>
      <c r="B63" s="5">
        <v>191.83000200000001</v>
      </c>
      <c r="C63" s="3">
        <f t="shared" si="0"/>
        <v>8.3231143490825141E-3</v>
      </c>
      <c r="D63" s="5">
        <v>122.370003</v>
      </c>
      <c r="E63" s="3">
        <f t="shared" si="1"/>
        <v>-9.8011115834125621E-4</v>
      </c>
    </row>
    <row r="64" spans="1:5" x14ac:dyDescent="0.35">
      <c r="A64" s="6">
        <v>43256</v>
      </c>
      <c r="B64" s="5">
        <v>193.30999800000001</v>
      </c>
      <c r="C64" s="3">
        <f t="shared" si="0"/>
        <v>7.6855340133798796E-3</v>
      </c>
      <c r="D64" s="5">
        <v>122.849998</v>
      </c>
      <c r="E64" s="3">
        <f t="shared" si="1"/>
        <v>3.9148161737824821E-3</v>
      </c>
    </row>
    <row r="65" spans="1:5" x14ac:dyDescent="0.35">
      <c r="A65" s="6">
        <v>43257</v>
      </c>
      <c r="B65" s="5">
        <v>193.979996</v>
      </c>
      <c r="C65" s="3">
        <f t="shared" si="0"/>
        <v>3.4599327571898488E-3</v>
      </c>
      <c r="D65" s="5">
        <v>122.91999800000001</v>
      </c>
      <c r="E65" s="3">
        <f t="shared" si="1"/>
        <v>5.6963830436700471E-4</v>
      </c>
    </row>
    <row r="66" spans="1:5" x14ac:dyDescent="0.35">
      <c r="A66" s="6">
        <v>43258</v>
      </c>
      <c r="B66" s="5">
        <v>193.46000699999999</v>
      </c>
      <c r="C66" s="3">
        <f t="shared" si="0"/>
        <v>-2.6842314071234465E-3</v>
      </c>
      <c r="D66" s="5">
        <v>122.860001</v>
      </c>
      <c r="E66" s="3">
        <f t="shared" si="1"/>
        <v>-4.8821711641172959E-4</v>
      </c>
    </row>
    <row r="67" spans="1:5" x14ac:dyDescent="0.35">
      <c r="A67" s="6">
        <v>43259</v>
      </c>
      <c r="B67" s="5">
        <v>191.699997</v>
      </c>
      <c r="C67" s="3">
        <f t="shared" si="0"/>
        <v>-9.139174535444201E-3</v>
      </c>
      <c r="D67" s="5">
        <v>123.010002</v>
      </c>
      <c r="E67" s="3">
        <f t="shared" si="1"/>
        <v>1.2201652644072791E-3</v>
      </c>
    </row>
    <row r="68" spans="1:5" x14ac:dyDescent="0.35">
      <c r="A68" s="6">
        <v>43262</v>
      </c>
      <c r="B68" s="5">
        <v>191.229996</v>
      </c>
      <c r="C68" s="3">
        <f t="shared" ref="C68:C131" si="2">LN(B68/B67)</f>
        <v>-2.4547632444838164E-3</v>
      </c>
      <c r="D68" s="5">
        <v>123.230003</v>
      </c>
      <c r="E68" s="3">
        <f t="shared" ref="E68:E131" si="3">LN(D68/D67)</f>
        <v>1.7868831552183466E-3</v>
      </c>
    </row>
    <row r="69" spans="1:5" x14ac:dyDescent="0.35">
      <c r="A69" s="6">
        <v>43263</v>
      </c>
      <c r="B69" s="5">
        <v>192.279999</v>
      </c>
      <c r="C69" s="3">
        <f t="shared" si="2"/>
        <v>5.4757666673485124E-3</v>
      </c>
      <c r="D69" s="5">
        <v>122.82</v>
      </c>
      <c r="E69" s="3">
        <f t="shared" si="3"/>
        <v>-3.3326833934995406E-3</v>
      </c>
    </row>
    <row r="70" spans="1:5" x14ac:dyDescent="0.35">
      <c r="A70" s="6">
        <v>43264</v>
      </c>
      <c r="B70" s="5">
        <v>190.699997</v>
      </c>
      <c r="C70" s="3">
        <f t="shared" si="2"/>
        <v>-8.2511409501532951E-3</v>
      </c>
      <c r="D70" s="5">
        <v>123.19000200000001</v>
      </c>
      <c r="E70" s="3">
        <f t="shared" si="3"/>
        <v>3.0080263077134867E-3</v>
      </c>
    </row>
    <row r="71" spans="1:5" x14ac:dyDescent="0.35">
      <c r="A71" s="6">
        <v>43265</v>
      </c>
      <c r="B71" s="5">
        <v>190.800003</v>
      </c>
      <c r="C71" s="3">
        <f t="shared" si="2"/>
        <v>5.24277862598817E-4</v>
      </c>
      <c r="D71" s="5">
        <v>123.379997</v>
      </c>
      <c r="E71" s="3">
        <f t="shared" si="3"/>
        <v>1.5411042574015263E-3</v>
      </c>
    </row>
    <row r="72" spans="1:5" x14ac:dyDescent="0.35">
      <c r="A72" s="6">
        <v>43266</v>
      </c>
      <c r="B72" s="5">
        <v>188.83999600000001</v>
      </c>
      <c r="C72" s="3">
        <f t="shared" si="2"/>
        <v>-1.0325700241323597E-2</v>
      </c>
      <c r="D72" s="5">
        <v>121.339996</v>
      </c>
      <c r="E72" s="3">
        <f t="shared" si="3"/>
        <v>-1.6672509917438717E-2</v>
      </c>
    </row>
    <row r="73" spans="1:5" x14ac:dyDescent="0.35">
      <c r="A73" s="6">
        <v>43269</v>
      </c>
      <c r="B73" s="5">
        <v>188.740005</v>
      </c>
      <c r="C73" s="3">
        <f t="shared" si="2"/>
        <v>-5.2964141147656275E-4</v>
      </c>
      <c r="D73" s="5">
        <v>121.110001</v>
      </c>
      <c r="E73" s="3">
        <f t="shared" si="3"/>
        <v>-1.8972577590140071E-3</v>
      </c>
    </row>
    <row r="74" spans="1:5" x14ac:dyDescent="0.35">
      <c r="A74" s="6">
        <v>43270</v>
      </c>
      <c r="B74" s="5">
        <v>185.69000199999999</v>
      </c>
      <c r="C74" s="3">
        <f t="shared" si="2"/>
        <v>-1.6291805701512924E-2</v>
      </c>
      <c r="D74" s="5">
        <v>120.800003</v>
      </c>
      <c r="E74" s="3">
        <f t="shared" si="3"/>
        <v>-2.5629214547641583E-3</v>
      </c>
    </row>
    <row r="75" spans="1:5" x14ac:dyDescent="0.35">
      <c r="A75" s="6">
        <v>43271</v>
      </c>
      <c r="B75" s="5">
        <v>186.5</v>
      </c>
      <c r="C75" s="3">
        <f t="shared" si="2"/>
        <v>4.3526117007267788E-3</v>
      </c>
      <c r="D75" s="5">
        <v>120.260002</v>
      </c>
      <c r="E75" s="3">
        <f t="shared" si="3"/>
        <v>-4.4802280930952643E-3</v>
      </c>
    </row>
    <row r="76" spans="1:5" x14ac:dyDescent="0.35">
      <c r="A76" s="6">
        <v>43272</v>
      </c>
      <c r="B76" s="5">
        <v>185.46000699999999</v>
      </c>
      <c r="C76" s="3">
        <f t="shared" si="2"/>
        <v>-5.5919759678031752E-3</v>
      </c>
      <c r="D76" s="5">
        <v>120.050003</v>
      </c>
      <c r="E76" s="3">
        <f t="shared" si="3"/>
        <v>-1.7477345852064607E-3</v>
      </c>
    </row>
    <row r="77" spans="1:5" x14ac:dyDescent="0.35">
      <c r="A77" s="6">
        <v>43273</v>
      </c>
      <c r="B77" s="5">
        <v>184.91999799999999</v>
      </c>
      <c r="C77" s="3">
        <f t="shared" si="2"/>
        <v>-2.9159748115302714E-3</v>
      </c>
      <c r="D77" s="5">
        <v>120.339996</v>
      </c>
      <c r="E77" s="3">
        <f t="shared" si="3"/>
        <v>2.412688896199746E-3</v>
      </c>
    </row>
    <row r="78" spans="1:5" x14ac:dyDescent="0.35">
      <c r="A78" s="6">
        <v>43276</v>
      </c>
      <c r="B78" s="5">
        <v>182.16999799999999</v>
      </c>
      <c r="C78" s="3">
        <f t="shared" si="2"/>
        <v>-1.498298224055551E-2</v>
      </c>
      <c r="D78" s="5">
        <v>119.889999</v>
      </c>
      <c r="E78" s="3">
        <f t="shared" si="3"/>
        <v>-3.7463891744663907E-3</v>
      </c>
    </row>
    <row r="79" spans="1:5" x14ac:dyDescent="0.35">
      <c r="A79" s="6">
        <v>43277</v>
      </c>
      <c r="B79" s="5">
        <v>184.429993</v>
      </c>
      <c r="C79" s="3">
        <f t="shared" si="2"/>
        <v>1.2329643675952863E-2</v>
      </c>
      <c r="D79" s="5">
        <v>119.260002</v>
      </c>
      <c r="E79" s="3">
        <f t="shared" si="3"/>
        <v>-5.2686469135411421E-3</v>
      </c>
    </row>
    <row r="80" spans="1:5" x14ac:dyDescent="0.35">
      <c r="A80" s="6">
        <v>43278</v>
      </c>
      <c r="B80" s="5">
        <v>184.16000399999999</v>
      </c>
      <c r="C80" s="3">
        <f t="shared" si="2"/>
        <v>-1.4649830461188312E-3</v>
      </c>
      <c r="D80" s="5">
        <v>118.58000199999999</v>
      </c>
      <c r="E80" s="3">
        <f t="shared" si="3"/>
        <v>-5.7181453195698003E-3</v>
      </c>
    </row>
    <row r="81" spans="1:5" x14ac:dyDescent="0.35">
      <c r="A81" s="6">
        <v>43279</v>
      </c>
      <c r="B81" s="5">
        <v>185.5</v>
      </c>
      <c r="C81" s="3">
        <f t="shared" si="2"/>
        <v>7.2499153536743147E-3</v>
      </c>
      <c r="D81" s="5">
        <v>118.220001</v>
      </c>
      <c r="E81" s="3">
        <f t="shared" si="3"/>
        <v>-3.0405512904431212E-3</v>
      </c>
    </row>
    <row r="82" spans="1:5" x14ac:dyDescent="0.35">
      <c r="A82" s="6">
        <v>43280</v>
      </c>
      <c r="B82" s="5">
        <v>185.11000100000001</v>
      </c>
      <c r="C82" s="3">
        <f t="shared" si="2"/>
        <v>-2.1046336737027709E-3</v>
      </c>
      <c r="D82" s="5">
        <v>118.650002</v>
      </c>
      <c r="E82" s="3">
        <f t="shared" si="3"/>
        <v>3.6306958830434706E-3</v>
      </c>
    </row>
    <row r="83" spans="1:5" x14ac:dyDescent="0.35">
      <c r="A83" s="6">
        <v>43283</v>
      </c>
      <c r="B83" s="5">
        <v>187.179993</v>
      </c>
      <c r="C83" s="3">
        <f t="shared" si="2"/>
        <v>1.112043495816476E-2</v>
      </c>
      <c r="D83" s="5">
        <v>117.459999</v>
      </c>
      <c r="E83" s="3">
        <f t="shared" si="3"/>
        <v>-1.0080158157235624E-2</v>
      </c>
    </row>
    <row r="84" spans="1:5" x14ac:dyDescent="0.35">
      <c r="A84" s="6">
        <v>43284</v>
      </c>
      <c r="B84" s="5">
        <v>183.91999799999999</v>
      </c>
      <c r="C84" s="3">
        <f t="shared" si="2"/>
        <v>-1.7569813751319004E-2</v>
      </c>
      <c r="D84" s="5">
        <v>118.650002</v>
      </c>
      <c r="E84" s="3">
        <f t="shared" si="3"/>
        <v>1.0080158157235605E-2</v>
      </c>
    </row>
    <row r="85" spans="1:5" x14ac:dyDescent="0.35">
      <c r="A85" s="6">
        <v>43286</v>
      </c>
      <c r="B85" s="5">
        <v>185.39999399999999</v>
      </c>
      <c r="C85" s="3">
        <f t="shared" si="2"/>
        <v>8.0147511886617343E-3</v>
      </c>
      <c r="D85" s="5">
        <v>119.050003</v>
      </c>
      <c r="E85" s="3">
        <f t="shared" si="3"/>
        <v>3.3655983942950506E-3</v>
      </c>
    </row>
    <row r="86" spans="1:5" x14ac:dyDescent="0.35">
      <c r="A86" s="6">
        <v>43287</v>
      </c>
      <c r="B86" s="5">
        <v>187.970001</v>
      </c>
      <c r="C86" s="3">
        <f t="shared" si="2"/>
        <v>1.3766760179207305E-2</v>
      </c>
      <c r="D86" s="5">
        <v>118.860001</v>
      </c>
      <c r="E86" s="3">
        <f t="shared" si="3"/>
        <v>-1.5972597805936615E-3</v>
      </c>
    </row>
    <row r="87" spans="1:5" x14ac:dyDescent="0.35">
      <c r="A87" s="6">
        <v>43290</v>
      </c>
      <c r="B87" s="5">
        <v>190.58000200000001</v>
      </c>
      <c r="C87" s="3">
        <f t="shared" si="2"/>
        <v>1.3789683465820797E-2</v>
      </c>
      <c r="D87" s="5">
        <v>119.150002</v>
      </c>
      <c r="E87" s="3">
        <f t="shared" si="3"/>
        <v>2.4368819785415491E-3</v>
      </c>
    </row>
    <row r="88" spans="1:5" x14ac:dyDescent="0.35">
      <c r="A88" s="6">
        <v>43291</v>
      </c>
      <c r="B88" s="5">
        <v>190.35000600000001</v>
      </c>
      <c r="C88" s="3">
        <f t="shared" si="2"/>
        <v>-1.2075500649342834E-3</v>
      </c>
      <c r="D88" s="5">
        <v>118.93</v>
      </c>
      <c r="E88" s="3">
        <f t="shared" si="3"/>
        <v>-1.8481355911613825E-3</v>
      </c>
    </row>
    <row r="89" spans="1:5" x14ac:dyDescent="0.35">
      <c r="A89" s="6">
        <v>43292</v>
      </c>
      <c r="B89" s="5">
        <v>187.88000500000001</v>
      </c>
      <c r="C89" s="3">
        <f t="shared" si="2"/>
        <v>-1.3061026577862882E-2</v>
      </c>
      <c r="D89" s="5">
        <v>117.639999</v>
      </c>
      <c r="E89" s="3">
        <f t="shared" si="3"/>
        <v>-1.0905979553869811E-2</v>
      </c>
    </row>
    <row r="90" spans="1:5" x14ac:dyDescent="0.35">
      <c r="A90" s="6">
        <v>43293</v>
      </c>
      <c r="B90" s="5">
        <v>191.029999</v>
      </c>
      <c r="C90" s="3">
        <f t="shared" si="2"/>
        <v>1.6626990769255053E-2</v>
      </c>
      <c r="D90" s="5">
        <v>118.129997</v>
      </c>
      <c r="E90" s="3">
        <f t="shared" si="3"/>
        <v>4.1565823793936777E-3</v>
      </c>
    </row>
    <row r="91" spans="1:5" x14ac:dyDescent="0.35">
      <c r="A91" s="6">
        <v>43294</v>
      </c>
      <c r="B91" s="5">
        <v>191.33000200000001</v>
      </c>
      <c r="C91" s="3">
        <f t="shared" si="2"/>
        <v>1.5692178092745965E-3</v>
      </c>
      <c r="D91" s="5">
        <v>117.610001</v>
      </c>
      <c r="E91" s="3">
        <f t="shared" si="3"/>
        <v>-4.4116131990543797E-3</v>
      </c>
    </row>
    <row r="92" spans="1:5" x14ac:dyDescent="0.35">
      <c r="A92" s="6">
        <v>43297</v>
      </c>
      <c r="B92" s="5">
        <v>190.91000399999999</v>
      </c>
      <c r="C92" s="3">
        <f t="shared" si="2"/>
        <v>-2.1975625912063488E-3</v>
      </c>
      <c r="D92" s="5">
        <v>117.550003</v>
      </c>
      <c r="E92" s="3">
        <f t="shared" si="3"/>
        <v>-5.1027385849040962E-4</v>
      </c>
    </row>
    <row r="93" spans="1:5" x14ac:dyDescent="0.35">
      <c r="A93" s="6">
        <v>43298</v>
      </c>
      <c r="B93" s="5">
        <v>191.449997</v>
      </c>
      <c r="C93" s="3">
        <f t="shared" si="2"/>
        <v>2.8245284945668204E-3</v>
      </c>
      <c r="D93" s="5">
        <v>116.279999</v>
      </c>
      <c r="E93" s="3">
        <f t="shared" si="3"/>
        <v>-1.0862733416389131E-2</v>
      </c>
    </row>
    <row r="94" spans="1:5" x14ac:dyDescent="0.35">
      <c r="A94" s="6">
        <v>43299</v>
      </c>
      <c r="B94" s="5">
        <v>190.39999399999999</v>
      </c>
      <c r="C94" s="3">
        <f t="shared" si="2"/>
        <v>-5.4995714087562979E-3</v>
      </c>
      <c r="D94" s="5">
        <v>116.30999799999999</v>
      </c>
      <c r="E94" s="3">
        <f t="shared" si="3"/>
        <v>2.5795606477724677E-4</v>
      </c>
    </row>
    <row r="95" spans="1:5" x14ac:dyDescent="0.35">
      <c r="A95" s="6">
        <v>43300</v>
      </c>
      <c r="B95" s="5">
        <v>191.88000500000001</v>
      </c>
      <c r="C95" s="3">
        <f t="shared" si="2"/>
        <v>7.7431118471564314E-3</v>
      </c>
      <c r="D95" s="5">
        <v>115.80999799999999</v>
      </c>
      <c r="E95" s="3">
        <f t="shared" si="3"/>
        <v>-4.3081232289010063E-3</v>
      </c>
    </row>
    <row r="96" spans="1:5" x14ac:dyDescent="0.35">
      <c r="A96" s="6">
        <v>43301</v>
      </c>
      <c r="B96" s="5">
        <v>191.44000199999999</v>
      </c>
      <c r="C96" s="3">
        <f t="shared" si="2"/>
        <v>-2.2957486445604903E-3</v>
      </c>
      <c r="D96" s="5">
        <v>116.55999799999999</v>
      </c>
      <c r="E96" s="3">
        <f t="shared" si="3"/>
        <v>6.4552448017840252E-3</v>
      </c>
    </row>
    <row r="97" spans="1:5" x14ac:dyDescent="0.35">
      <c r="A97" s="6">
        <v>43304</v>
      </c>
      <c r="B97" s="5">
        <v>191.61000100000001</v>
      </c>
      <c r="C97" s="3">
        <f t="shared" si="2"/>
        <v>8.8760741328662888E-4</v>
      </c>
      <c r="D97" s="5">
        <v>116</v>
      </c>
      <c r="E97" s="3">
        <f t="shared" si="3"/>
        <v>-4.8159536220395991E-3</v>
      </c>
    </row>
    <row r="98" spans="1:5" x14ac:dyDescent="0.35">
      <c r="A98" s="6">
        <v>43305</v>
      </c>
      <c r="B98" s="5">
        <v>193</v>
      </c>
      <c r="C98" s="3">
        <f t="shared" si="2"/>
        <v>7.2281274443437649E-3</v>
      </c>
      <c r="D98" s="5">
        <v>116.040001</v>
      </c>
      <c r="E98" s="3">
        <f t="shared" si="3"/>
        <v>3.4477676455657629E-4</v>
      </c>
    </row>
    <row r="99" spans="1:5" x14ac:dyDescent="0.35">
      <c r="A99" s="6">
        <v>43306</v>
      </c>
      <c r="B99" s="5">
        <v>194.820007</v>
      </c>
      <c r="C99" s="3">
        <f t="shared" si="2"/>
        <v>9.3859023685259092E-3</v>
      </c>
      <c r="D99" s="5">
        <v>116.68</v>
      </c>
      <c r="E99" s="3">
        <f t="shared" si="3"/>
        <v>5.5001771285995288E-3</v>
      </c>
    </row>
    <row r="100" spans="1:5" x14ac:dyDescent="0.35">
      <c r="A100" s="6">
        <v>43307</v>
      </c>
      <c r="B100" s="5">
        <v>194.21000699999999</v>
      </c>
      <c r="C100" s="3">
        <f t="shared" si="2"/>
        <v>-3.1360073925941578E-3</v>
      </c>
      <c r="D100" s="5">
        <v>115.769997</v>
      </c>
      <c r="E100" s="3">
        <f t="shared" si="3"/>
        <v>-7.829706695333E-3</v>
      </c>
    </row>
    <row r="101" spans="1:5" x14ac:dyDescent="0.35">
      <c r="A101" s="6">
        <v>43308</v>
      </c>
      <c r="B101" s="5">
        <v>190.979996</v>
      </c>
      <c r="C101" s="3">
        <f t="shared" si="2"/>
        <v>-1.6771394303362695E-2</v>
      </c>
      <c r="D101" s="5">
        <v>115.83000199999999</v>
      </c>
      <c r="E101" s="3">
        <f t="shared" si="3"/>
        <v>5.1817790675064721E-4</v>
      </c>
    </row>
    <row r="102" spans="1:5" x14ac:dyDescent="0.35">
      <c r="A102" s="6">
        <v>43311</v>
      </c>
      <c r="B102" s="5">
        <v>189.91000399999999</v>
      </c>
      <c r="C102" s="3">
        <f t="shared" si="2"/>
        <v>-5.6183927886927212E-3</v>
      </c>
      <c r="D102" s="5">
        <v>115.650002</v>
      </c>
      <c r="E102" s="3">
        <f t="shared" si="3"/>
        <v>-1.5552102399321755E-3</v>
      </c>
    </row>
    <row r="103" spans="1:5" x14ac:dyDescent="0.35">
      <c r="A103" s="6">
        <v>43312</v>
      </c>
      <c r="B103" s="5">
        <v>190.28999300000001</v>
      </c>
      <c r="C103" s="3">
        <f t="shared" si="2"/>
        <v>1.9988907391945603E-3</v>
      </c>
      <c r="D103" s="5">
        <v>115.989998</v>
      </c>
      <c r="E103" s="3">
        <f t="shared" si="3"/>
        <v>2.9355572799126851E-3</v>
      </c>
    </row>
    <row r="104" spans="1:5" x14ac:dyDescent="0.35">
      <c r="A104" s="6">
        <v>43313</v>
      </c>
      <c r="B104" s="5">
        <v>201.5</v>
      </c>
      <c r="C104" s="3">
        <f t="shared" si="2"/>
        <v>5.724019385878118E-2</v>
      </c>
      <c r="D104" s="5">
        <v>115.139999</v>
      </c>
      <c r="E104" s="3">
        <f t="shared" si="3"/>
        <v>-7.3551926883344103E-3</v>
      </c>
    </row>
    <row r="105" spans="1:5" x14ac:dyDescent="0.35">
      <c r="A105" s="6">
        <v>43314</v>
      </c>
      <c r="B105" s="5">
        <v>207.38999899999999</v>
      </c>
      <c r="C105" s="3">
        <f t="shared" si="2"/>
        <v>2.8811692416712404E-2</v>
      </c>
      <c r="D105" s="5">
        <v>114.519997</v>
      </c>
      <c r="E105" s="3">
        <f t="shared" si="3"/>
        <v>-5.3993165289681197E-3</v>
      </c>
    </row>
    <row r="106" spans="1:5" x14ac:dyDescent="0.35">
      <c r="A106" s="6">
        <v>43315</v>
      </c>
      <c r="B106" s="5">
        <v>207.990005</v>
      </c>
      <c r="C106" s="3">
        <f t="shared" si="2"/>
        <v>2.8889518586756781E-3</v>
      </c>
      <c r="D106" s="5">
        <v>114.91999800000001</v>
      </c>
      <c r="E106" s="3">
        <f t="shared" si="3"/>
        <v>3.4867626740611871E-3</v>
      </c>
    </row>
    <row r="107" spans="1:5" x14ac:dyDescent="0.35">
      <c r="A107" s="6">
        <v>43318</v>
      </c>
      <c r="B107" s="5">
        <v>209.070007</v>
      </c>
      <c r="C107" s="3">
        <f t="shared" si="2"/>
        <v>5.1791319380198918E-3</v>
      </c>
      <c r="D107" s="5">
        <v>114.33000199999999</v>
      </c>
      <c r="E107" s="3">
        <f t="shared" si="3"/>
        <v>-5.147195660577991E-3</v>
      </c>
    </row>
    <row r="108" spans="1:5" x14ac:dyDescent="0.35">
      <c r="A108" s="6">
        <v>43319</v>
      </c>
      <c r="B108" s="5">
        <v>207.11000100000001</v>
      </c>
      <c r="C108" s="3">
        <f t="shared" si="2"/>
        <v>-9.4190996837340436E-3</v>
      </c>
      <c r="D108" s="5">
        <v>114.589996</v>
      </c>
      <c r="E108" s="3">
        <f t="shared" si="3"/>
        <v>2.2714844841966605E-3</v>
      </c>
    </row>
    <row r="109" spans="1:5" x14ac:dyDescent="0.35">
      <c r="A109" s="6">
        <v>43320</v>
      </c>
      <c r="B109" s="5">
        <v>207.25</v>
      </c>
      <c r="C109" s="3">
        <f t="shared" si="2"/>
        <v>6.7573609899278621E-4</v>
      </c>
      <c r="D109" s="5">
        <v>114.910004</v>
      </c>
      <c r="E109" s="3">
        <f t="shared" si="3"/>
        <v>2.7887425480966864E-3</v>
      </c>
    </row>
    <row r="110" spans="1:5" x14ac:dyDescent="0.35">
      <c r="A110" s="6">
        <v>43321</v>
      </c>
      <c r="B110" s="5">
        <v>208.88000500000001</v>
      </c>
      <c r="C110" s="3">
        <f t="shared" si="2"/>
        <v>7.8341543126576423E-3</v>
      </c>
      <c r="D110" s="5">
        <v>114.739998</v>
      </c>
      <c r="E110" s="3">
        <f t="shared" si="3"/>
        <v>-1.4805663363809791E-3</v>
      </c>
    </row>
    <row r="111" spans="1:5" x14ac:dyDescent="0.35">
      <c r="A111" s="6">
        <v>43322</v>
      </c>
      <c r="B111" s="5">
        <v>207.529999</v>
      </c>
      <c r="C111" s="3">
        <f t="shared" si="2"/>
        <v>-6.4840456130734626E-3</v>
      </c>
      <c r="D111" s="5">
        <v>114.69000200000001</v>
      </c>
      <c r="E111" s="3">
        <f t="shared" si="3"/>
        <v>-4.3582792826891574E-4</v>
      </c>
    </row>
    <row r="112" spans="1:5" x14ac:dyDescent="0.35">
      <c r="A112" s="6">
        <v>43325</v>
      </c>
      <c r="B112" s="5">
        <v>208.86999499999999</v>
      </c>
      <c r="C112" s="3">
        <f t="shared" si="2"/>
        <v>6.436122213902073E-3</v>
      </c>
      <c r="D112" s="5">
        <v>112.959999</v>
      </c>
      <c r="E112" s="3">
        <f t="shared" si="3"/>
        <v>-1.5199088922502295E-2</v>
      </c>
    </row>
    <row r="113" spans="1:5" x14ac:dyDescent="0.35">
      <c r="A113" s="6">
        <v>43326</v>
      </c>
      <c r="B113" s="5">
        <v>209.75</v>
      </c>
      <c r="C113" s="3">
        <f t="shared" si="2"/>
        <v>4.2043204184249909E-3</v>
      </c>
      <c r="D113" s="5">
        <v>113.07</v>
      </c>
      <c r="E113" s="3">
        <f t="shared" si="3"/>
        <v>9.7333105491301415E-4</v>
      </c>
    </row>
    <row r="114" spans="1:5" x14ac:dyDescent="0.35">
      <c r="A114" s="6">
        <v>43327</v>
      </c>
      <c r="B114" s="5">
        <v>210.240005</v>
      </c>
      <c r="C114" s="3">
        <f t="shared" si="2"/>
        <v>2.3334137312737346E-3</v>
      </c>
      <c r="D114" s="5">
        <v>111.19000200000001</v>
      </c>
      <c r="E114" s="3">
        <f t="shared" si="3"/>
        <v>-1.6766628244766879E-2</v>
      </c>
    </row>
    <row r="115" spans="1:5" x14ac:dyDescent="0.35">
      <c r="A115" s="6">
        <v>43328</v>
      </c>
      <c r="B115" s="5">
        <v>213.320007</v>
      </c>
      <c r="C115" s="3">
        <f t="shared" si="2"/>
        <v>1.4543659468362375E-2</v>
      </c>
      <c r="D115" s="5">
        <v>111.099998</v>
      </c>
      <c r="E115" s="3">
        <f t="shared" si="3"/>
        <v>-8.0978905860289109E-4</v>
      </c>
    </row>
    <row r="116" spans="1:5" x14ac:dyDescent="0.35">
      <c r="A116" s="6">
        <v>43329</v>
      </c>
      <c r="B116" s="5">
        <v>217.58000200000001</v>
      </c>
      <c r="C116" s="3">
        <f t="shared" si="2"/>
        <v>1.9773189638005978E-2</v>
      </c>
      <c r="D116" s="5">
        <v>112.129997</v>
      </c>
      <c r="E116" s="3">
        <f t="shared" si="3"/>
        <v>9.2282070743453688E-3</v>
      </c>
    </row>
    <row r="117" spans="1:5" x14ac:dyDescent="0.35">
      <c r="A117" s="6">
        <v>43332</v>
      </c>
      <c r="B117" s="5">
        <v>215.46000699999999</v>
      </c>
      <c r="C117" s="3">
        <f t="shared" si="2"/>
        <v>-9.7912982302830465E-3</v>
      </c>
      <c r="D117" s="5">
        <v>112.69000200000001</v>
      </c>
      <c r="E117" s="3">
        <f t="shared" si="3"/>
        <v>4.9818179939322502E-3</v>
      </c>
    </row>
    <row r="118" spans="1:5" x14ac:dyDescent="0.35">
      <c r="A118" s="6">
        <v>43333</v>
      </c>
      <c r="B118" s="5">
        <v>215.03999300000001</v>
      </c>
      <c r="C118" s="3">
        <f t="shared" si="2"/>
        <v>-1.951285171973943E-3</v>
      </c>
      <c r="D118" s="5">
        <v>113.019997</v>
      </c>
      <c r="E118" s="3">
        <f t="shared" si="3"/>
        <v>2.9240639456608315E-3</v>
      </c>
    </row>
    <row r="119" spans="1:5" x14ac:dyDescent="0.35">
      <c r="A119" s="6">
        <v>43334</v>
      </c>
      <c r="B119" s="5">
        <v>215.050003</v>
      </c>
      <c r="C119" s="3">
        <f t="shared" si="2"/>
        <v>4.6548397288379443E-5</v>
      </c>
      <c r="D119" s="5">
        <v>113.269997</v>
      </c>
      <c r="E119" s="3">
        <f t="shared" si="3"/>
        <v>2.2095550695106461E-3</v>
      </c>
    </row>
    <row r="120" spans="1:5" x14ac:dyDescent="0.35">
      <c r="A120" s="6">
        <v>43335</v>
      </c>
      <c r="B120" s="5">
        <v>215.490005</v>
      </c>
      <c r="C120" s="3">
        <f t="shared" si="2"/>
        <v>2.0439547777632281E-3</v>
      </c>
      <c r="D120" s="5">
        <v>112.199997</v>
      </c>
      <c r="E120" s="3">
        <f t="shared" si="3"/>
        <v>-9.4913563766053696E-3</v>
      </c>
    </row>
    <row r="121" spans="1:5" x14ac:dyDescent="0.35">
      <c r="A121" s="6">
        <v>43336</v>
      </c>
      <c r="B121" s="5">
        <v>216.16000399999999</v>
      </c>
      <c r="C121" s="3">
        <f t="shared" si="2"/>
        <v>3.1043647589473521E-3</v>
      </c>
      <c r="D121" s="5">
        <v>114.160004</v>
      </c>
      <c r="E121" s="3">
        <f t="shared" si="3"/>
        <v>1.7318041856495121E-2</v>
      </c>
    </row>
    <row r="122" spans="1:5" x14ac:dyDescent="0.35">
      <c r="A122" s="6">
        <v>43339</v>
      </c>
      <c r="B122" s="5">
        <v>217.94000199999999</v>
      </c>
      <c r="C122" s="3">
        <f t="shared" si="2"/>
        <v>8.2009120088778354E-3</v>
      </c>
      <c r="D122" s="5">
        <v>114.589996</v>
      </c>
      <c r="E122" s="3">
        <f t="shared" si="3"/>
        <v>3.7594973241734482E-3</v>
      </c>
    </row>
    <row r="123" spans="1:5" x14ac:dyDescent="0.35">
      <c r="A123" s="6">
        <v>43340</v>
      </c>
      <c r="B123" s="5">
        <v>219.699997</v>
      </c>
      <c r="C123" s="3">
        <f t="shared" si="2"/>
        <v>8.0431610100026255E-3</v>
      </c>
      <c r="D123" s="5">
        <v>113.68</v>
      </c>
      <c r="E123" s="3">
        <f t="shared" si="3"/>
        <v>-7.9730217424510679E-3</v>
      </c>
    </row>
    <row r="124" spans="1:5" x14ac:dyDescent="0.35">
      <c r="A124" s="6">
        <v>43341</v>
      </c>
      <c r="B124" s="5">
        <v>222.979996</v>
      </c>
      <c r="C124" s="3">
        <f t="shared" si="2"/>
        <v>1.4819097665016323E-2</v>
      </c>
      <c r="D124" s="5">
        <v>114.199997</v>
      </c>
      <c r="E124" s="3">
        <f t="shared" si="3"/>
        <v>4.5637871633619929E-3</v>
      </c>
    </row>
    <row r="125" spans="1:5" x14ac:dyDescent="0.35">
      <c r="A125" s="6">
        <v>43342</v>
      </c>
      <c r="B125" s="5">
        <v>225.029999</v>
      </c>
      <c r="C125" s="3">
        <f t="shared" si="2"/>
        <v>9.1516588052060876E-3</v>
      </c>
      <c r="D125" s="5">
        <v>113.639999</v>
      </c>
      <c r="E125" s="3">
        <f t="shared" si="3"/>
        <v>-4.9157227659383683E-3</v>
      </c>
    </row>
    <row r="126" spans="1:5" x14ac:dyDescent="0.35">
      <c r="A126" s="6">
        <v>43343</v>
      </c>
      <c r="B126" s="5">
        <v>227.63000500000001</v>
      </c>
      <c r="C126" s="3">
        <f t="shared" si="2"/>
        <v>1.1487803518964574E-2</v>
      </c>
      <c r="D126" s="5">
        <v>113.510002</v>
      </c>
      <c r="E126" s="3">
        <f t="shared" si="3"/>
        <v>-1.1445917994279222E-3</v>
      </c>
    </row>
    <row r="127" spans="1:5" x14ac:dyDescent="0.35">
      <c r="A127" s="6">
        <v>43347</v>
      </c>
      <c r="B127" s="5">
        <v>228.36000100000001</v>
      </c>
      <c r="C127" s="3">
        <f t="shared" si="2"/>
        <v>3.201809750341812E-3</v>
      </c>
      <c r="D127" s="5">
        <v>112.93</v>
      </c>
      <c r="E127" s="3">
        <f t="shared" si="3"/>
        <v>-5.1227986512618817E-3</v>
      </c>
    </row>
    <row r="128" spans="1:5" x14ac:dyDescent="0.35">
      <c r="A128" s="6">
        <v>43348</v>
      </c>
      <c r="B128" s="5">
        <v>226.86999499999999</v>
      </c>
      <c r="C128" s="3">
        <f t="shared" si="2"/>
        <v>-6.5461913053932235E-3</v>
      </c>
      <c r="D128" s="5">
        <v>113.32</v>
      </c>
      <c r="E128" s="3">
        <f t="shared" si="3"/>
        <v>3.447517226736739E-3</v>
      </c>
    </row>
    <row r="129" spans="1:5" x14ac:dyDescent="0.35">
      <c r="A129" s="6">
        <v>43349</v>
      </c>
      <c r="B129" s="5">
        <v>223.10000600000001</v>
      </c>
      <c r="C129" s="3">
        <f t="shared" si="2"/>
        <v>-1.675701583745973E-2</v>
      </c>
      <c r="D129" s="5">
        <v>113.540001</v>
      </c>
      <c r="E129" s="3">
        <f t="shared" si="3"/>
        <v>1.939531587733128E-3</v>
      </c>
    </row>
    <row r="130" spans="1:5" x14ac:dyDescent="0.35">
      <c r="A130" s="6">
        <v>43350</v>
      </c>
      <c r="B130" s="5">
        <v>221.300003</v>
      </c>
      <c r="C130" s="3">
        <f t="shared" si="2"/>
        <v>-8.1008677189937459E-3</v>
      </c>
      <c r="D130" s="5">
        <v>113.230003</v>
      </c>
      <c r="E130" s="3">
        <f t="shared" si="3"/>
        <v>-2.7340317293559359E-3</v>
      </c>
    </row>
    <row r="131" spans="1:5" x14ac:dyDescent="0.35">
      <c r="A131" s="6">
        <v>43353</v>
      </c>
      <c r="B131" s="5">
        <v>218.33000200000001</v>
      </c>
      <c r="C131" s="3">
        <f t="shared" si="2"/>
        <v>-1.3511571777792008E-2</v>
      </c>
      <c r="D131" s="5">
        <v>113.150002</v>
      </c>
      <c r="E131" s="3">
        <f t="shared" si="3"/>
        <v>-7.0678506549497406E-4</v>
      </c>
    </row>
    <row r="132" spans="1:5" x14ac:dyDescent="0.35">
      <c r="A132" s="6">
        <v>43354</v>
      </c>
      <c r="B132" s="5">
        <v>223.85000600000001</v>
      </c>
      <c r="C132" s="3">
        <f t="shared" ref="C132:C195" si="4">LN(B132/B131)</f>
        <v>2.4968522655166931E-2</v>
      </c>
      <c r="D132" s="5">
        <v>113.220001</v>
      </c>
      <c r="E132" s="3">
        <f t="shared" ref="E132:E195" si="5">LN(D132/D131)</f>
        <v>6.1844768567759049E-4</v>
      </c>
    </row>
    <row r="133" spans="1:5" x14ac:dyDescent="0.35">
      <c r="A133" s="6">
        <v>43355</v>
      </c>
      <c r="B133" s="5">
        <v>221.070007</v>
      </c>
      <c r="C133" s="3">
        <f t="shared" si="4"/>
        <v>-1.2496786379441457E-2</v>
      </c>
      <c r="D133" s="5">
        <v>114.16999800000001</v>
      </c>
      <c r="E133" s="3">
        <f t="shared" si="5"/>
        <v>8.3557107296235444E-3</v>
      </c>
    </row>
    <row r="134" spans="1:5" x14ac:dyDescent="0.35">
      <c r="A134" s="6">
        <v>43356</v>
      </c>
      <c r="B134" s="5">
        <v>226.41000399999999</v>
      </c>
      <c r="C134" s="3">
        <f t="shared" si="4"/>
        <v>2.3868107520754751E-2</v>
      </c>
      <c r="D134" s="5">
        <v>113.760002</v>
      </c>
      <c r="E134" s="3">
        <f t="shared" si="5"/>
        <v>-3.5975645346963954E-3</v>
      </c>
    </row>
    <row r="135" spans="1:5" x14ac:dyDescent="0.35">
      <c r="A135" s="6">
        <v>43357</v>
      </c>
      <c r="B135" s="5">
        <v>223.83999600000001</v>
      </c>
      <c r="C135" s="3">
        <f t="shared" si="4"/>
        <v>-1.1416039584686814E-2</v>
      </c>
      <c r="D135" s="5">
        <v>113.019997</v>
      </c>
      <c r="E135" s="3">
        <f t="shared" si="5"/>
        <v>-6.526215978080189E-3</v>
      </c>
    </row>
    <row r="136" spans="1:5" x14ac:dyDescent="0.35">
      <c r="A136" s="6">
        <v>43360</v>
      </c>
      <c r="B136" s="5">
        <v>217.88000500000001</v>
      </c>
      <c r="C136" s="3">
        <f t="shared" si="4"/>
        <v>-2.6987017583378379E-2</v>
      </c>
      <c r="D136" s="5">
        <v>113.610001</v>
      </c>
      <c r="E136" s="3">
        <f t="shared" si="5"/>
        <v>5.20677172613277E-3</v>
      </c>
    </row>
    <row r="137" spans="1:5" x14ac:dyDescent="0.35">
      <c r="A137" s="6">
        <v>43361</v>
      </c>
      <c r="B137" s="5">
        <v>218.240005</v>
      </c>
      <c r="C137" s="3">
        <f t="shared" si="4"/>
        <v>1.6509221017686354E-3</v>
      </c>
      <c r="D137" s="5">
        <v>113.44000200000001</v>
      </c>
      <c r="E137" s="3">
        <f t="shared" si="5"/>
        <v>-1.4974589695724754E-3</v>
      </c>
    </row>
    <row r="138" spans="1:5" x14ac:dyDescent="0.35">
      <c r="A138" s="6">
        <v>43362</v>
      </c>
      <c r="B138" s="5">
        <v>218.36999499999999</v>
      </c>
      <c r="C138" s="3">
        <f t="shared" si="4"/>
        <v>5.954513357037236E-4</v>
      </c>
      <c r="D138" s="5">
        <v>113.879997</v>
      </c>
      <c r="E138" s="3">
        <f t="shared" si="5"/>
        <v>3.8711556520342784E-3</v>
      </c>
    </row>
    <row r="139" spans="1:5" x14ac:dyDescent="0.35">
      <c r="A139" s="6">
        <v>43363</v>
      </c>
      <c r="B139" s="5">
        <v>220.029999</v>
      </c>
      <c r="C139" s="3">
        <f t="shared" si="4"/>
        <v>7.5730472458569644E-3</v>
      </c>
      <c r="D139" s="5">
        <v>114.269997</v>
      </c>
      <c r="E139" s="3">
        <f t="shared" si="5"/>
        <v>3.4188068386951623E-3</v>
      </c>
    </row>
    <row r="140" spans="1:5" x14ac:dyDescent="0.35">
      <c r="A140" s="6">
        <v>43364</v>
      </c>
      <c r="B140" s="5">
        <v>217.66000399999999</v>
      </c>
      <c r="C140" s="3">
        <f t="shared" si="4"/>
        <v>-1.0829665502013856E-2</v>
      </c>
      <c r="D140" s="5">
        <v>113.489998</v>
      </c>
      <c r="E140" s="3">
        <f t="shared" si="5"/>
        <v>-6.8493332146627442E-3</v>
      </c>
    </row>
    <row r="141" spans="1:5" x14ac:dyDescent="0.35">
      <c r="A141" s="6">
        <v>43367</v>
      </c>
      <c r="B141" s="5">
        <v>220.78999300000001</v>
      </c>
      <c r="C141" s="3">
        <f t="shared" si="4"/>
        <v>1.427776117271542E-2</v>
      </c>
      <c r="D141" s="5">
        <v>113.470001</v>
      </c>
      <c r="E141" s="3">
        <f t="shared" si="5"/>
        <v>-1.7621607454933644E-4</v>
      </c>
    </row>
    <row r="142" spans="1:5" x14ac:dyDescent="0.35">
      <c r="A142" s="6">
        <v>43368</v>
      </c>
      <c r="B142" s="5">
        <v>222.19000199999999</v>
      </c>
      <c r="C142" s="3">
        <f t="shared" si="4"/>
        <v>6.3208888757353603E-3</v>
      </c>
      <c r="D142" s="5">
        <v>113.650002</v>
      </c>
      <c r="E142" s="3">
        <f t="shared" si="5"/>
        <v>1.585074280640184E-3</v>
      </c>
    </row>
    <row r="143" spans="1:5" x14ac:dyDescent="0.35">
      <c r="A143" s="6">
        <v>43369</v>
      </c>
      <c r="B143" s="5">
        <v>220.41999799999999</v>
      </c>
      <c r="C143" s="3">
        <f t="shared" si="4"/>
        <v>-7.9980725038427819E-3</v>
      </c>
      <c r="D143" s="5">
        <v>113.050003</v>
      </c>
      <c r="E143" s="3">
        <f t="shared" si="5"/>
        <v>-5.2933426355312374E-3</v>
      </c>
    </row>
    <row r="144" spans="1:5" x14ac:dyDescent="0.35">
      <c r="A144" s="6">
        <v>43370</v>
      </c>
      <c r="B144" s="5">
        <v>224.949997</v>
      </c>
      <c r="C144" s="3">
        <f t="shared" si="4"/>
        <v>2.0343333761075198E-2</v>
      </c>
      <c r="D144" s="5">
        <v>112.050003</v>
      </c>
      <c r="E144" s="3">
        <f t="shared" si="5"/>
        <v>-8.8849982402117323E-3</v>
      </c>
    </row>
    <row r="145" spans="1:5" x14ac:dyDescent="0.35">
      <c r="A145" s="6">
        <v>43371</v>
      </c>
      <c r="B145" s="5">
        <v>225.740005</v>
      </c>
      <c r="C145" s="3">
        <f t="shared" si="4"/>
        <v>3.5057747259711488E-3</v>
      </c>
      <c r="D145" s="5">
        <v>112.760002</v>
      </c>
      <c r="E145" s="3">
        <f t="shared" si="5"/>
        <v>6.3164569620004166E-3</v>
      </c>
    </row>
    <row r="146" spans="1:5" x14ac:dyDescent="0.35">
      <c r="A146" s="6">
        <v>43374</v>
      </c>
      <c r="B146" s="5">
        <v>227.259995</v>
      </c>
      <c r="C146" s="3">
        <f t="shared" si="4"/>
        <v>6.7107978117752444E-3</v>
      </c>
      <c r="D146" s="5">
        <v>112.57</v>
      </c>
      <c r="E146" s="3">
        <f t="shared" si="5"/>
        <v>-1.6864336159851492E-3</v>
      </c>
    </row>
    <row r="147" spans="1:5" x14ac:dyDescent="0.35">
      <c r="A147" s="6">
        <v>43375</v>
      </c>
      <c r="B147" s="5">
        <v>229.279999</v>
      </c>
      <c r="C147" s="3">
        <f t="shared" si="4"/>
        <v>8.8492452297516157E-3</v>
      </c>
      <c r="D147" s="5">
        <v>113.870003</v>
      </c>
      <c r="E147" s="3">
        <f t="shared" si="5"/>
        <v>1.1482222801633553E-2</v>
      </c>
    </row>
    <row r="148" spans="1:5" x14ac:dyDescent="0.35">
      <c r="A148" s="6">
        <v>43376</v>
      </c>
      <c r="B148" s="5">
        <v>232.070007</v>
      </c>
      <c r="C148" s="3">
        <f t="shared" si="4"/>
        <v>1.2095120739597263E-2</v>
      </c>
      <c r="D148" s="5">
        <v>113.41999800000001</v>
      </c>
      <c r="E148" s="3">
        <f t="shared" si="5"/>
        <v>-3.9597482160386816E-3</v>
      </c>
    </row>
    <row r="149" spans="1:5" x14ac:dyDescent="0.35">
      <c r="A149" s="6">
        <v>43377</v>
      </c>
      <c r="B149" s="5">
        <v>227.990005</v>
      </c>
      <c r="C149" s="3">
        <f t="shared" si="4"/>
        <v>-1.7737290183738045E-2</v>
      </c>
      <c r="D149" s="5">
        <v>113.480003</v>
      </c>
      <c r="E149" s="3">
        <f t="shared" si="5"/>
        <v>5.2891142471915467E-4</v>
      </c>
    </row>
    <row r="150" spans="1:5" x14ac:dyDescent="0.35">
      <c r="A150" s="6">
        <v>43378</v>
      </c>
      <c r="B150" s="5">
        <v>224.28999300000001</v>
      </c>
      <c r="C150" s="3">
        <f t="shared" si="4"/>
        <v>-1.6361964099102427E-2</v>
      </c>
      <c r="D150" s="5">
        <v>113.800003</v>
      </c>
      <c r="E150" s="3">
        <f t="shared" si="5"/>
        <v>2.8159116772422839E-3</v>
      </c>
    </row>
    <row r="151" spans="1:5" x14ac:dyDescent="0.35">
      <c r="A151" s="6">
        <v>43381</v>
      </c>
      <c r="B151" s="5">
        <v>223.770004</v>
      </c>
      <c r="C151" s="3">
        <f t="shared" si="4"/>
        <v>-2.321069664460633E-3</v>
      </c>
      <c r="D151" s="5">
        <v>112.540001</v>
      </c>
      <c r="E151" s="3">
        <f t="shared" si="5"/>
        <v>-1.1133825163406452E-2</v>
      </c>
    </row>
    <row r="152" spans="1:5" x14ac:dyDescent="0.35">
      <c r="A152" s="6">
        <v>43382</v>
      </c>
      <c r="B152" s="5">
        <v>226.86999499999999</v>
      </c>
      <c r="C152" s="3">
        <f t="shared" si="4"/>
        <v>1.3758387659037202E-2</v>
      </c>
      <c r="D152" s="5">
        <v>112.599998</v>
      </c>
      <c r="E152" s="3">
        <f t="shared" si="5"/>
        <v>5.3297505273799289E-4</v>
      </c>
    </row>
    <row r="153" spans="1:5" x14ac:dyDescent="0.35">
      <c r="A153" s="6">
        <v>43383</v>
      </c>
      <c r="B153" s="5">
        <v>216.36000100000001</v>
      </c>
      <c r="C153" s="3">
        <f t="shared" si="4"/>
        <v>-4.7433452544563152E-2</v>
      </c>
      <c r="D153" s="5">
        <v>112.879997</v>
      </c>
      <c r="E153" s="3">
        <f t="shared" si="5"/>
        <v>2.4835830240619691E-3</v>
      </c>
    </row>
    <row r="154" spans="1:5" x14ac:dyDescent="0.35">
      <c r="A154" s="6">
        <v>43384</v>
      </c>
      <c r="B154" s="5">
        <v>214.449997</v>
      </c>
      <c r="C154" s="3">
        <f t="shared" si="4"/>
        <v>-8.8670946515382112E-3</v>
      </c>
      <c r="D154" s="5">
        <v>115.779999</v>
      </c>
      <c r="E154" s="3">
        <f t="shared" si="5"/>
        <v>2.5366549046125883E-2</v>
      </c>
    </row>
    <row r="155" spans="1:5" x14ac:dyDescent="0.35">
      <c r="A155" s="6">
        <v>43385</v>
      </c>
      <c r="B155" s="5">
        <v>222.11000100000001</v>
      </c>
      <c r="C155" s="3">
        <f t="shared" si="4"/>
        <v>3.5096162179076677E-2</v>
      </c>
      <c r="D155" s="5">
        <v>115.230003</v>
      </c>
      <c r="E155" s="3">
        <f t="shared" si="5"/>
        <v>-4.7616729529787495E-3</v>
      </c>
    </row>
    <row r="156" spans="1:5" x14ac:dyDescent="0.35">
      <c r="A156" s="6">
        <v>43388</v>
      </c>
      <c r="B156" s="5">
        <v>217.36000100000001</v>
      </c>
      <c r="C156" s="3">
        <f t="shared" si="4"/>
        <v>-2.1617789433936364E-2</v>
      </c>
      <c r="D156" s="5">
        <v>116</v>
      </c>
      <c r="E156" s="3">
        <f t="shared" si="5"/>
        <v>6.6600340455551165E-3</v>
      </c>
    </row>
    <row r="157" spans="1:5" x14ac:dyDescent="0.35">
      <c r="A157" s="6">
        <v>43389</v>
      </c>
      <c r="B157" s="5">
        <v>222.14999399999999</v>
      </c>
      <c r="C157" s="3">
        <f t="shared" si="4"/>
        <v>2.1797832654384338E-2</v>
      </c>
      <c r="D157" s="5">
        <v>115.800003</v>
      </c>
      <c r="E157" s="3">
        <f t="shared" si="5"/>
        <v>-1.7256000607343443E-3</v>
      </c>
    </row>
    <row r="158" spans="1:5" x14ac:dyDescent="0.35">
      <c r="A158" s="6">
        <v>43390</v>
      </c>
      <c r="B158" s="5">
        <v>221.19000199999999</v>
      </c>
      <c r="C158" s="3">
        <f t="shared" si="4"/>
        <v>-4.3307326614702556E-3</v>
      </c>
      <c r="D158" s="5">
        <v>115.790001</v>
      </c>
      <c r="E158" s="3">
        <f t="shared" si="5"/>
        <v>-8.6376785124324957E-5</v>
      </c>
    </row>
    <row r="159" spans="1:5" x14ac:dyDescent="0.35">
      <c r="A159" s="6">
        <v>43391</v>
      </c>
      <c r="B159" s="5">
        <v>216.020004</v>
      </c>
      <c r="C159" s="3">
        <f t="shared" si="4"/>
        <v>-2.3651055204536947E-2</v>
      </c>
      <c r="D159" s="5">
        <v>115.91999800000001</v>
      </c>
      <c r="E159" s="3">
        <f t="shared" si="5"/>
        <v>1.1220664986426267E-3</v>
      </c>
    </row>
    <row r="160" spans="1:5" x14ac:dyDescent="0.35">
      <c r="A160" s="6">
        <v>43392</v>
      </c>
      <c r="B160" s="5">
        <v>219.30999800000001</v>
      </c>
      <c r="C160" s="3">
        <f t="shared" si="4"/>
        <v>1.511523039277052E-2</v>
      </c>
      <c r="D160" s="5">
        <v>116.010002</v>
      </c>
      <c r="E160" s="3">
        <f t="shared" si="5"/>
        <v>7.7613076805967325E-4</v>
      </c>
    </row>
    <row r="161" spans="1:5" x14ac:dyDescent="0.35">
      <c r="A161" s="6">
        <v>43395</v>
      </c>
      <c r="B161" s="5">
        <v>220.64999399999999</v>
      </c>
      <c r="C161" s="3">
        <f t="shared" si="4"/>
        <v>6.0914636232671871E-3</v>
      </c>
      <c r="D161" s="5">
        <v>115.709999</v>
      </c>
      <c r="E161" s="3">
        <f t="shared" si="5"/>
        <v>-2.5893592812577574E-3</v>
      </c>
    </row>
    <row r="162" spans="1:5" x14ac:dyDescent="0.35">
      <c r="A162" s="6">
        <v>43396</v>
      </c>
      <c r="B162" s="5">
        <v>222.729996</v>
      </c>
      <c r="C162" s="3">
        <f t="shared" si="4"/>
        <v>9.3825490812595568E-3</v>
      </c>
      <c r="D162" s="5">
        <v>116.389999</v>
      </c>
      <c r="E162" s="3">
        <f t="shared" si="5"/>
        <v>5.8595601161307792E-3</v>
      </c>
    </row>
    <row r="163" spans="1:5" x14ac:dyDescent="0.35">
      <c r="A163" s="6">
        <v>43397</v>
      </c>
      <c r="B163" s="5">
        <v>215.08999600000001</v>
      </c>
      <c r="C163" s="3">
        <f t="shared" si="4"/>
        <v>-3.4903731012954201E-2</v>
      </c>
      <c r="D163" s="5">
        <v>116.660004</v>
      </c>
      <c r="E163" s="3">
        <f t="shared" si="5"/>
        <v>2.3171432510830092E-3</v>
      </c>
    </row>
    <row r="164" spans="1:5" x14ac:dyDescent="0.35">
      <c r="A164" s="6">
        <v>43398</v>
      </c>
      <c r="B164" s="5">
        <v>219.800003</v>
      </c>
      <c r="C164" s="3">
        <f t="shared" si="4"/>
        <v>2.1661529026817405E-2</v>
      </c>
      <c r="D164" s="5">
        <v>116.400002</v>
      </c>
      <c r="E164" s="3">
        <f t="shared" si="5"/>
        <v>-2.2312031336966637E-3</v>
      </c>
    </row>
    <row r="165" spans="1:5" x14ac:dyDescent="0.35">
      <c r="A165" s="6">
        <v>43399</v>
      </c>
      <c r="B165" s="5">
        <v>216.300003</v>
      </c>
      <c r="C165" s="3">
        <f t="shared" si="4"/>
        <v>-1.6051708789653972E-2</v>
      </c>
      <c r="D165" s="5">
        <v>116.769997</v>
      </c>
      <c r="E165" s="3">
        <f t="shared" si="5"/>
        <v>3.1736099166249031E-3</v>
      </c>
    </row>
    <row r="166" spans="1:5" x14ac:dyDescent="0.35">
      <c r="A166" s="6">
        <v>43402</v>
      </c>
      <c r="B166" s="5">
        <v>212.240005</v>
      </c>
      <c r="C166" s="3">
        <f t="shared" si="4"/>
        <v>-1.8948613440918676E-2</v>
      </c>
      <c r="D166" s="5">
        <v>116.30999799999999</v>
      </c>
      <c r="E166" s="3">
        <f t="shared" si="5"/>
        <v>-3.947139240571656E-3</v>
      </c>
    </row>
    <row r="167" spans="1:5" x14ac:dyDescent="0.35">
      <c r="A167" s="6">
        <v>43403</v>
      </c>
      <c r="B167" s="5">
        <v>213.300003</v>
      </c>
      <c r="C167" s="3">
        <f t="shared" si="4"/>
        <v>4.9819061542825203E-3</v>
      </c>
      <c r="D167" s="5">
        <v>115.800003</v>
      </c>
      <c r="E167" s="3">
        <f t="shared" si="5"/>
        <v>-4.3944321098909611E-3</v>
      </c>
    </row>
    <row r="168" spans="1:5" x14ac:dyDescent="0.35">
      <c r="A168" s="6">
        <v>43404</v>
      </c>
      <c r="B168" s="5">
        <v>218.86000100000001</v>
      </c>
      <c r="C168" s="3">
        <f t="shared" si="4"/>
        <v>2.5732621017425485E-2</v>
      </c>
      <c r="D168" s="5">
        <v>115.150002</v>
      </c>
      <c r="E168" s="3">
        <f t="shared" si="5"/>
        <v>-5.6289474102867235E-3</v>
      </c>
    </row>
    <row r="169" spans="1:5" x14ac:dyDescent="0.35">
      <c r="A169" s="6">
        <v>43405</v>
      </c>
      <c r="B169" s="5">
        <v>222.220001</v>
      </c>
      <c r="C169" s="3">
        <f t="shared" si="4"/>
        <v>1.5235626096479655E-2</v>
      </c>
      <c r="D169" s="5">
        <v>116.629997</v>
      </c>
      <c r="E169" s="3">
        <f t="shared" si="5"/>
        <v>1.2770861345244751E-2</v>
      </c>
    </row>
    <row r="170" spans="1:5" x14ac:dyDescent="0.35">
      <c r="A170" s="6">
        <v>43406</v>
      </c>
      <c r="B170" s="5">
        <v>207.479996</v>
      </c>
      <c r="C170" s="3">
        <f t="shared" si="4"/>
        <v>-6.8632956451674984E-2</v>
      </c>
      <c r="D170" s="5">
        <v>116.650002</v>
      </c>
      <c r="E170" s="3">
        <f t="shared" si="5"/>
        <v>1.7151063215707941E-4</v>
      </c>
    </row>
    <row r="171" spans="1:5" x14ac:dyDescent="0.35">
      <c r="A171" s="6">
        <v>43409</v>
      </c>
      <c r="B171" s="5">
        <v>201.58999600000001</v>
      </c>
      <c r="C171" s="3">
        <f t="shared" si="4"/>
        <v>-2.8799018254154641E-2</v>
      </c>
      <c r="D171" s="5">
        <v>116.370003</v>
      </c>
      <c r="E171" s="3">
        <f t="shared" si="5"/>
        <v>-2.4032197129200124E-3</v>
      </c>
    </row>
    <row r="172" spans="1:5" x14ac:dyDescent="0.35">
      <c r="A172" s="6">
        <v>43410</v>
      </c>
      <c r="B172" s="5">
        <v>203.770004</v>
      </c>
      <c r="C172" s="3">
        <f t="shared" si="4"/>
        <v>1.0756014492741989E-2</v>
      </c>
      <c r="D172" s="5">
        <v>116.040001</v>
      </c>
      <c r="E172" s="3">
        <f t="shared" si="5"/>
        <v>-2.8398280289040315E-3</v>
      </c>
    </row>
    <row r="173" spans="1:5" x14ac:dyDescent="0.35">
      <c r="A173" s="6">
        <v>43411</v>
      </c>
      <c r="B173" s="5">
        <v>209.949997</v>
      </c>
      <c r="C173" s="3">
        <f t="shared" si="4"/>
        <v>2.987746639826571E-2</v>
      </c>
      <c r="D173" s="5">
        <v>116.029999</v>
      </c>
      <c r="E173" s="3">
        <f t="shared" si="5"/>
        <v>-8.6198129927986532E-5</v>
      </c>
    </row>
    <row r="174" spans="1:5" x14ac:dyDescent="0.35">
      <c r="A174" s="6">
        <v>43412</v>
      </c>
      <c r="B174" s="5">
        <v>208.490005</v>
      </c>
      <c r="C174" s="3">
        <f t="shared" si="4"/>
        <v>-6.9782904011555652E-3</v>
      </c>
      <c r="D174" s="5">
        <v>115.779999</v>
      </c>
      <c r="E174" s="3">
        <f t="shared" si="5"/>
        <v>-2.1569397272050389E-3</v>
      </c>
    </row>
    <row r="175" spans="1:5" x14ac:dyDescent="0.35">
      <c r="A175" s="6">
        <v>43413</v>
      </c>
      <c r="B175" s="5">
        <v>204.470001</v>
      </c>
      <c r="C175" s="3">
        <f t="shared" si="4"/>
        <v>-1.9469832094274258E-2</v>
      </c>
      <c r="D175" s="5">
        <v>114.480003</v>
      </c>
      <c r="E175" s="3">
        <f t="shared" si="5"/>
        <v>-1.1291668560142409E-2</v>
      </c>
    </row>
    <row r="176" spans="1:5" x14ac:dyDescent="0.35">
      <c r="A176" s="6">
        <v>43416</v>
      </c>
      <c r="B176" s="5">
        <v>194.16999799999999</v>
      </c>
      <c r="C176" s="3">
        <f t="shared" si="4"/>
        <v>-5.1687216639545994E-2</v>
      </c>
      <c r="D176" s="5">
        <v>113.660004</v>
      </c>
      <c r="E176" s="3">
        <f t="shared" si="5"/>
        <v>-7.1885903919911382E-3</v>
      </c>
    </row>
    <row r="177" spans="1:5" x14ac:dyDescent="0.35">
      <c r="A177" s="6">
        <v>43417</v>
      </c>
      <c r="B177" s="5">
        <v>192.229996</v>
      </c>
      <c r="C177" s="3">
        <f t="shared" si="4"/>
        <v>-1.0041502749747824E-2</v>
      </c>
      <c r="D177" s="5">
        <v>113.699997</v>
      </c>
      <c r="E177" s="3">
        <f t="shared" si="5"/>
        <v>3.5180330961098001E-4</v>
      </c>
    </row>
    <row r="178" spans="1:5" x14ac:dyDescent="0.35">
      <c r="A178" s="6">
        <v>43418</v>
      </c>
      <c r="B178" s="5">
        <v>186.800003</v>
      </c>
      <c r="C178" s="3">
        <f t="shared" si="4"/>
        <v>-2.8654009101662874E-2</v>
      </c>
      <c r="D178" s="5">
        <v>114.639999</v>
      </c>
      <c r="E178" s="3">
        <f t="shared" si="5"/>
        <v>8.2334004256919453E-3</v>
      </c>
    </row>
    <row r="179" spans="1:5" x14ac:dyDescent="0.35">
      <c r="A179" s="6">
        <v>43419</v>
      </c>
      <c r="B179" s="5">
        <v>191.41000399999999</v>
      </c>
      <c r="C179" s="3">
        <f t="shared" si="4"/>
        <v>2.437920330086852E-2</v>
      </c>
      <c r="D179" s="5">
        <v>114.769997</v>
      </c>
      <c r="E179" s="3">
        <f t="shared" si="5"/>
        <v>1.133324756384197E-3</v>
      </c>
    </row>
    <row r="180" spans="1:5" x14ac:dyDescent="0.35">
      <c r="A180" s="6">
        <v>43420</v>
      </c>
      <c r="B180" s="5">
        <v>193.529999</v>
      </c>
      <c r="C180" s="3">
        <f t="shared" si="4"/>
        <v>1.1014788889534546E-2</v>
      </c>
      <c r="D180" s="5">
        <v>115.620003</v>
      </c>
      <c r="E180" s="3">
        <f t="shared" si="5"/>
        <v>7.378878048055957E-3</v>
      </c>
    </row>
    <row r="181" spans="1:5" x14ac:dyDescent="0.35">
      <c r="A181" s="6">
        <v>43423</v>
      </c>
      <c r="B181" s="5">
        <v>185.86000100000001</v>
      </c>
      <c r="C181" s="3">
        <f t="shared" si="4"/>
        <v>-4.0438826535515296E-2</v>
      </c>
      <c r="D181" s="5">
        <v>115.66999800000001</v>
      </c>
      <c r="E181" s="3">
        <f t="shared" si="5"/>
        <v>4.3231441534447728E-4</v>
      </c>
    </row>
    <row r="182" spans="1:5" x14ac:dyDescent="0.35">
      <c r="A182" s="6">
        <v>43424</v>
      </c>
      <c r="B182" s="5">
        <v>176.979996</v>
      </c>
      <c r="C182" s="3">
        <f t="shared" si="4"/>
        <v>-4.8956998271807148E-2</v>
      </c>
      <c r="D182" s="5">
        <v>115.66999800000001</v>
      </c>
      <c r="E182" s="3">
        <f t="shared" si="5"/>
        <v>0</v>
      </c>
    </row>
    <row r="183" spans="1:5" x14ac:dyDescent="0.35">
      <c r="A183" s="6">
        <v>43425</v>
      </c>
      <c r="B183" s="5">
        <v>176.779999</v>
      </c>
      <c r="C183" s="3">
        <f t="shared" si="4"/>
        <v>-1.1306932617266075E-3</v>
      </c>
      <c r="D183" s="5">
        <v>115.860001</v>
      </c>
      <c r="E183" s="3">
        <f t="shared" si="5"/>
        <v>1.6412822828423971E-3</v>
      </c>
    </row>
    <row r="184" spans="1:5" x14ac:dyDescent="0.35">
      <c r="A184" s="6">
        <v>43427</v>
      </c>
      <c r="B184" s="5">
        <v>172.28999300000001</v>
      </c>
      <c r="C184" s="3">
        <f t="shared" si="4"/>
        <v>-2.5726953060911086E-2</v>
      </c>
      <c r="D184" s="5">
        <v>115.769997</v>
      </c>
      <c r="E184" s="3">
        <f t="shared" si="5"/>
        <v>-7.7713599539678256E-4</v>
      </c>
    </row>
    <row r="185" spans="1:5" x14ac:dyDescent="0.35">
      <c r="A185" s="6">
        <v>43430</v>
      </c>
      <c r="B185" s="5">
        <v>174.61999499999999</v>
      </c>
      <c r="C185" s="3">
        <f t="shared" si="4"/>
        <v>1.3433092833914383E-2</v>
      </c>
      <c r="D185" s="5">
        <v>115.639999</v>
      </c>
      <c r="E185" s="3">
        <f t="shared" si="5"/>
        <v>-1.123529803569208E-3</v>
      </c>
    </row>
    <row r="186" spans="1:5" x14ac:dyDescent="0.35">
      <c r="A186" s="6">
        <v>43431</v>
      </c>
      <c r="B186" s="5">
        <v>174.240005</v>
      </c>
      <c r="C186" s="3">
        <f t="shared" si="4"/>
        <v>-2.1784678683554148E-3</v>
      </c>
      <c r="D186" s="5">
        <v>114.949997</v>
      </c>
      <c r="E186" s="3">
        <f t="shared" si="5"/>
        <v>-5.9846833897318963E-3</v>
      </c>
    </row>
    <row r="187" spans="1:5" x14ac:dyDescent="0.35">
      <c r="A187" s="6">
        <v>43432</v>
      </c>
      <c r="B187" s="5">
        <v>180.94000199999999</v>
      </c>
      <c r="C187" s="3">
        <f t="shared" si="4"/>
        <v>3.7731807770281955E-2</v>
      </c>
      <c r="D187" s="5">
        <v>115.379997</v>
      </c>
      <c r="E187" s="3">
        <f t="shared" si="5"/>
        <v>3.7337777168165052E-3</v>
      </c>
    </row>
    <row r="188" spans="1:5" x14ac:dyDescent="0.35">
      <c r="A188" s="6">
        <v>43433</v>
      </c>
      <c r="B188" s="5">
        <v>179.550003</v>
      </c>
      <c r="C188" s="3">
        <f t="shared" si="4"/>
        <v>-7.711758270453826E-3</v>
      </c>
      <c r="D188" s="5">
        <v>115.739998</v>
      </c>
      <c r="E188" s="3">
        <f t="shared" si="5"/>
        <v>3.1152760378790633E-3</v>
      </c>
    </row>
    <row r="189" spans="1:5" x14ac:dyDescent="0.35">
      <c r="A189" s="6">
        <v>43434</v>
      </c>
      <c r="B189" s="5">
        <v>178.58000200000001</v>
      </c>
      <c r="C189" s="3">
        <f t="shared" si="4"/>
        <v>-5.4170460919966707E-3</v>
      </c>
      <c r="D189" s="5">
        <v>115.540001</v>
      </c>
      <c r="E189" s="3">
        <f t="shared" si="5"/>
        <v>-1.7294798574512774E-3</v>
      </c>
    </row>
    <row r="190" spans="1:5" x14ac:dyDescent="0.35">
      <c r="A190" s="6">
        <v>43437</v>
      </c>
      <c r="B190" s="5">
        <v>184.820007</v>
      </c>
      <c r="C190" s="3">
        <f t="shared" si="4"/>
        <v>3.4345725046049887E-2</v>
      </c>
      <c r="D190" s="5">
        <v>116.410004</v>
      </c>
      <c r="E190" s="3">
        <f t="shared" si="5"/>
        <v>7.5016776133275563E-3</v>
      </c>
    </row>
    <row r="191" spans="1:5" x14ac:dyDescent="0.35">
      <c r="A191" s="6">
        <v>43438</v>
      </c>
      <c r="B191" s="5">
        <v>176.69000199999999</v>
      </c>
      <c r="C191" s="3">
        <f t="shared" si="4"/>
        <v>-4.4985620386764222E-2</v>
      </c>
      <c r="D191" s="5">
        <v>117.120003</v>
      </c>
      <c r="E191" s="3">
        <f t="shared" si="5"/>
        <v>6.0805992062970644E-3</v>
      </c>
    </row>
    <row r="192" spans="1:5" x14ac:dyDescent="0.35">
      <c r="A192" s="6">
        <v>43440</v>
      </c>
      <c r="B192" s="5">
        <v>174.720001</v>
      </c>
      <c r="C192" s="3">
        <f t="shared" si="4"/>
        <v>-1.1212097667834934E-2</v>
      </c>
      <c r="D192" s="5">
        <v>117.139999</v>
      </c>
      <c r="E192" s="3">
        <f t="shared" si="5"/>
        <v>1.7071629708737197E-4</v>
      </c>
    </row>
    <row r="193" spans="1:5" x14ac:dyDescent="0.35">
      <c r="A193" s="6">
        <v>43441</v>
      </c>
      <c r="B193" s="5">
        <v>168.490005</v>
      </c>
      <c r="C193" s="3">
        <f t="shared" si="4"/>
        <v>-3.6308267754338271E-2</v>
      </c>
      <c r="D193" s="5">
        <v>118.089996</v>
      </c>
      <c r="E193" s="3">
        <f t="shared" si="5"/>
        <v>8.0772196158768669E-3</v>
      </c>
    </row>
    <row r="194" spans="1:5" x14ac:dyDescent="0.35">
      <c r="A194" s="6">
        <v>43444</v>
      </c>
      <c r="B194" s="5">
        <v>169.60000600000001</v>
      </c>
      <c r="C194" s="3">
        <f t="shared" si="4"/>
        <v>6.5663282095154655E-3</v>
      </c>
      <c r="D194" s="5">
        <v>117.68</v>
      </c>
      <c r="E194" s="3">
        <f t="shared" si="5"/>
        <v>-3.4779354475373337E-3</v>
      </c>
    </row>
    <row r="195" spans="1:5" x14ac:dyDescent="0.35">
      <c r="A195" s="6">
        <v>43445</v>
      </c>
      <c r="B195" s="5">
        <v>168.63000500000001</v>
      </c>
      <c r="C195" s="3">
        <f t="shared" si="4"/>
        <v>-5.7357634023531435E-3</v>
      </c>
      <c r="D195" s="5">
        <v>117.540001</v>
      </c>
      <c r="E195" s="3">
        <f t="shared" si="5"/>
        <v>-1.1903666009356834E-3</v>
      </c>
    </row>
    <row r="196" spans="1:5" x14ac:dyDescent="0.35">
      <c r="A196" s="6">
        <v>43446</v>
      </c>
      <c r="B196" s="5">
        <v>169.10000600000001</v>
      </c>
      <c r="C196" s="3">
        <f t="shared" ref="C196:C254" si="6">LN(B196/B195)</f>
        <v>2.783296053689877E-3</v>
      </c>
      <c r="D196" s="5">
        <v>117.790001</v>
      </c>
      <c r="E196" s="3">
        <f t="shared" ref="E196:E254" si="7">LN(D196/D195)</f>
        <v>2.1246767681316991E-3</v>
      </c>
    </row>
    <row r="197" spans="1:5" x14ac:dyDescent="0.35">
      <c r="A197" s="6">
        <v>43447</v>
      </c>
      <c r="B197" s="5">
        <v>170.949997</v>
      </c>
      <c r="C197" s="3">
        <f t="shared" si="6"/>
        <v>1.0880807149821755E-2</v>
      </c>
      <c r="D197" s="5">
        <v>117.529999</v>
      </c>
      <c r="E197" s="3">
        <f t="shared" si="7"/>
        <v>-2.2097748240812883E-3</v>
      </c>
    </row>
    <row r="198" spans="1:5" x14ac:dyDescent="0.35">
      <c r="A198" s="6">
        <v>43448</v>
      </c>
      <c r="B198" s="5">
        <v>165.479996</v>
      </c>
      <c r="C198" s="3">
        <f t="shared" si="6"/>
        <v>-3.2520781115214129E-2</v>
      </c>
      <c r="D198" s="5">
        <v>117.05999799999999</v>
      </c>
      <c r="E198" s="3">
        <f t="shared" si="7"/>
        <v>-4.0070048584776386E-3</v>
      </c>
    </row>
    <row r="199" spans="1:5" x14ac:dyDescent="0.35">
      <c r="A199" s="6">
        <v>43451</v>
      </c>
      <c r="B199" s="5">
        <v>163.94000199999999</v>
      </c>
      <c r="C199" s="3">
        <f t="shared" si="6"/>
        <v>-9.3497979966353506E-3</v>
      </c>
      <c r="D199" s="5">
        <v>117.870003</v>
      </c>
      <c r="E199" s="3">
        <f t="shared" si="7"/>
        <v>6.8957409124273455E-3</v>
      </c>
    </row>
    <row r="200" spans="1:5" x14ac:dyDescent="0.35">
      <c r="A200" s="6">
        <v>43452</v>
      </c>
      <c r="B200" s="5">
        <v>166.070007</v>
      </c>
      <c r="C200" s="3">
        <f t="shared" si="6"/>
        <v>1.2908908945091387E-2</v>
      </c>
      <c r="D200" s="5">
        <v>118.150002</v>
      </c>
      <c r="E200" s="3">
        <f t="shared" si="7"/>
        <v>2.3726728703043569E-3</v>
      </c>
    </row>
    <row r="201" spans="1:5" x14ac:dyDescent="0.35">
      <c r="A201" s="6">
        <v>43453</v>
      </c>
      <c r="B201" s="5">
        <v>160.88999899999999</v>
      </c>
      <c r="C201" s="3">
        <f t="shared" si="6"/>
        <v>-3.1688532922044363E-2</v>
      </c>
      <c r="D201" s="5">
        <v>117.43</v>
      </c>
      <c r="E201" s="3">
        <f t="shared" si="7"/>
        <v>-6.112609183561264E-3</v>
      </c>
    </row>
    <row r="202" spans="1:5" x14ac:dyDescent="0.35">
      <c r="A202" s="6">
        <v>43454</v>
      </c>
      <c r="B202" s="5">
        <v>156.83000200000001</v>
      </c>
      <c r="C202" s="3">
        <f t="shared" si="6"/>
        <v>-2.5558466548521334E-2</v>
      </c>
      <c r="D202" s="5">
        <v>119.239998</v>
      </c>
      <c r="E202" s="3">
        <f t="shared" si="7"/>
        <v>1.5295840659985755E-2</v>
      </c>
    </row>
    <row r="203" spans="1:5" x14ac:dyDescent="0.35">
      <c r="A203" s="6">
        <v>43455</v>
      </c>
      <c r="B203" s="5">
        <v>150.729996</v>
      </c>
      <c r="C203" s="3">
        <f t="shared" si="6"/>
        <v>-3.9672298614075299E-2</v>
      </c>
      <c r="D203" s="5">
        <v>118.720001</v>
      </c>
      <c r="E203" s="3">
        <f t="shared" si="7"/>
        <v>-4.3704641947247104E-3</v>
      </c>
    </row>
    <row r="204" spans="1:5" x14ac:dyDescent="0.35">
      <c r="A204" s="6">
        <v>43458</v>
      </c>
      <c r="B204" s="5">
        <v>146.83000200000001</v>
      </c>
      <c r="C204" s="3">
        <f t="shared" si="6"/>
        <v>-2.6214661688879298E-2</v>
      </c>
      <c r="D204" s="5">
        <v>120.019997</v>
      </c>
      <c r="E204" s="3">
        <f t="shared" si="7"/>
        <v>1.0890582723281654E-2</v>
      </c>
    </row>
    <row r="205" spans="1:5" x14ac:dyDescent="0.35">
      <c r="A205" s="6">
        <v>43460</v>
      </c>
      <c r="B205" s="5">
        <v>157.16999799999999</v>
      </c>
      <c r="C205" s="3">
        <f t="shared" si="6"/>
        <v>6.805254076712236E-2</v>
      </c>
      <c r="D205" s="5">
        <v>119.660004</v>
      </c>
      <c r="E205" s="3">
        <f t="shared" si="7"/>
        <v>-3.0039491756011327E-3</v>
      </c>
    </row>
    <row r="206" spans="1:5" x14ac:dyDescent="0.35">
      <c r="A206" s="6">
        <v>43461</v>
      </c>
      <c r="B206" s="5">
        <v>156.14999399999999</v>
      </c>
      <c r="C206" s="3">
        <f t="shared" si="6"/>
        <v>-6.5109640586681165E-3</v>
      </c>
      <c r="D206" s="5">
        <v>120.57</v>
      </c>
      <c r="E206" s="3">
        <f t="shared" si="7"/>
        <v>7.5760757392879831E-3</v>
      </c>
    </row>
    <row r="207" spans="1:5" x14ac:dyDescent="0.35">
      <c r="A207" s="6">
        <v>43462</v>
      </c>
      <c r="B207" s="5">
        <v>156.229996</v>
      </c>
      <c r="C207" s="3">
        <f t="shared" si="6"/>
        <v>5.1220951603908312E-4</v>
      </c>
      <c r="D207" s="5">
        <v>121.05999799999999</v>
      </c>
      <c r="E207" s="3">
        <f t="shared" si="7"/>
        <v>4.0557768135879987E-3</v>
      </c>
    </row>
    <row r="208" spans="1:5" x14ac:dyDescent="0.35">
      <c r="A208" s="6">
        <v>43465</v>
      </c>
      <c r="B208" s="5">
        <v>157.740005</v>
      </c>
      <c r="C208" s="3">
        <f t="shared" si="6"/>
        <v>9.6188848470404407E-3</v>
      </c>
      <c r="D208" s="5">
        <v>121.25</v>
      </c>
      <c r="E208" s="3">
        <f t="shared" si="7"/>
        <v>1.5682558747851176E-3</v>
      </c>
    </row>
    <row r="209" spans="1:5" x14ac:dyDescent="0.35">
      <c r="A209" s="6">
        <v>43467</v>
      </c>
      <c r="B209" s="5">
        <v>157.91999799999999</v>
      </c>
      <c r="C209" s="3">
        <f t="shared" si="6"/>
        <v>1.1404233529561515E-3</v>
      </c>
      <c r="D209" s="5">
        <v>121.33000199999999</v>
      </c>
      <c r="E209" s="3">
        <f t="shared" si="7"/>
        <v>6.5959273015823029E-4</v>
      </c>
    </row>
    <row r="210" spans="1:5" x14ac:dyDescent="0.35">
      <c r="A210" s="6">
        <v>43468</v>
      </c>
      <c r="B210" s="5">
        <v>142.19000199999999</v>
      </c>
      <c r="C210" s="3">
        <f t="shared" si="6"/>
        <v>-0.10492435754656126</v>
      </c>
      <c r="D210" s="5">
        <v>122.43</v>
      </c>
      <c r="E210" s="3">
        <f t="shared" si="7"/>
        <v>9.0253155380732256E-3</v>
      </c>
    </row>
    <row r="211" spans="1:5" x14ac:dyDescent="0.35">
      <c r="A211" s="6">
        <v>43469</v>
      </c>
      <c r="B211" s="5">
        <v>148.259995</v>
      </c>
      <c r="C211" s="3">
        <f t="shared" si="6"/>
        <v>4.1803250030065499E-2</v>
      </c>
      <c r="D211" s="5">
        <v>121.44000200000001</v>
      </c>
      <c r="E211" s="3">
        <f t="shared" si="7"/>
        <v>-8.1191079694661224E-3</v>
      </c>
    </row>
    <row r="212" spans="1:5" x14ac:dyDescent="0.35">
      <c r="A212" s="6">
        <v>43472</v>
      </c>
      <c r="B212" s="5">
        <v>147.929993</v>
      </c>
      <c r="C212" s="3">
        <f t="shared" si="6"/>
        <v>-2.228313919570134E-3</v>
      </c>
      <c r="D212" s="5">
        <v>121.860001</v>
      </c>
      <c r="E212" s="3">
        <f t="shared" si="7"/>
        <v>3.4525229101285745E-3</v>
      </c>
    </row>
    <row r="213" spans="1:5" x14ac:dyDescent="0.35">
      <c r="A213" s="6">
        <v>43473</v>
      </c>
      <c r="B213" s="5">
        <v>150.75</v>
      </c>
      <c r="C213" s="3">
        <f t="shared" si="6"/>
        <v>1.8883694022829866E-2</v>
      </c>
      <c r="D213" s="5">
        <v>121.529999</v>
      </c>
      <c r="E213" s="3">
        <f t="shared" si="7"/>
        <v>-2.7117153721985783E-3</v>
      </c>
    </row>
    <row r="214" spans="1:5" x14ac:dyDescent="0.35">
      <c r="A214" s="6">
        <v>43474</v>
      </c>
      <c r="B214" s="5">
        <v>153.30999800000001</v>
      </c>
      <c r="C214" s="3">
        <f t="shared" si="6"/>
        <v>1.683916666960459E-2</v>
      </c>
      <c r="D214" s="5">
        <v>122.30999799999999</v>
      </c>
      <c r="E214" s="3">
        <f t="shared" si="7"/>
        <v>6.3976514930908727E-3</v>
      </c>
    </row>
    <row r="215" spans="1:5" x14ac:dyDescent="0.35">
      <c r="A215" s="6">
        <v>43475</v>
      </c>
      <c r="B215" s="5">
        <v>153.800003</v>
      </c>
      <c r="C215" s="3">
        <f t="shared" si="6"/>
        <v>3.191074300495807E-3</v>
      </c>
      <c r="D215" s="5">
        <v>121.589996</v>
      </c>
      <c r="E215" s="3">
        <f t="shared" si="7"/>
        <v>-5.9040927364946488E-3</v>
      </c>
    </row>
    <row r="216" spans="1:5" x14ac:dyDescent="0.35">
      <c r="A216" s="6">
        <v>43476</v>
      </c>
      <c r="B216" s="5">
        <v>152.28999300000001</v>
      </c>
      <c r="C216" s="3">
        <f t="shared" si="6"/>
        <v>-9.866524678731961E-3</v>
      </c>
      <c r="D216" s="5">
        <v>121.800003</v>
      </c>
      <c r="E216" s="3">
        <f t="shared" si="7"/>
        <v>1.7256834954540558E-3</v>
      </c>
    </row>
    <row r="217" spans="1:5" x14ac:dyDescent="0.35">
      <c r="A217" s="6">
        <v>43479</v>
      </c>
      <c r="B217" s="5">
        <v>150</v>
      </c>
      <c r="C217" s="3">
        <f t="shared" si="6"/>
        <v>-1.5151257802407402E-2</v>
      </c>
      <c r="D217" s="5">
        <v>122.089996</v>
      </c>
      <c r="E217" s="3">
        <f t="shared" si="7"/>
        <v>2.3780650117093223E-3</v>
      </c>
    </row>
    <row r="218" spans="1:5" x14ac:dyDescent="0.35">
      <c r="A218" s="6">
        <v>43480</v>
      </c>
      <c r="B218" s="5">
        <v>153.070007</v>
      </c>
      <c r="C218" s="3">
        <f t="shared" si="6"/>
        <v>2.0260084738070488E-2</v>
      </c>
      <c r="D218" s="5">
        <v>121.879997</v>
      </c>
      <c r="E218" s="3">
        <f t="shared" si="7"/>
        <v>-1.7215154149142937E-3</v>
      </c>
    </row>
    <row r="219" spans="1:5" x14ac:dyDescent="0.35">
      <c r="A219" s="6">
        <v>43481</v>
      </c>
      <c r="B219" s="5">
        <v>154.94000199999999</v>
      </c>
      <c r="C219" s="3">
        <f t="shared" si="6"/>
        <v>1.2142579277652759E-2</v>
      </c>
      <c r="D219" s="5">
        <v>122.269997</v>
      </c>
      <c r="E219" s="3">
        <f t="shared" si="7"/>
        <v>3.1947601171018591E-3</v>
      </c>
    </row>
    <row r="220" spans="1:5" x14ac:dyDescent="0.35">
      <c r="A220" s="6">
        <v>43482</v>
      </c>
      <c r="B220" s="5">
        <v>155.86000100000001</v>
      </c>
      <c r="C220" s="3">
        <f t="shared" si="6"/>
        <v>5.9202167194505112E-3</v>
      </c>
      <c r="D220" s="5">
        <v>122.110001</v>
      </c>
      <c r="E220" s="3">
        <f t="shared" si="7"/>
        <v>-1.3094035859672788E-3</v>
      </c>
    </row>
    <row r="221" spans="1:5" x14ac:dyDescent="0.35">
      <c r="A221" s="6">
        <v>43483</v>
      </c>
      <c r="B221" s="5">
        <v>156.820007</v>
      </c>
      <c r="C221" s="3">
        <f t="shared" si="6"/>
        <v>6.1405206085092751E-3</v>
      </c>
      <c r="D221" s="5">
        <v>121.019997</v>
      </c>
      <c r="E221" s="3">
        <f t="shared" si="7"/>
        <v>-8.9664896293838482E-3</v>
      </c>
    </row>
    <row r="222" spans="1:5" x14ac:dyDescent="0.35">
      <c r="A222" s="6">
        <v>43487</v>
      </c>
      <c r="B222" s="5">
        <v>153.300003</v>
      </c>
      <c r="C222" s="3">
        <f t="shared" si="6"/>
        <v>-2.2701889992698628E-2</v>
      </c>
      <c r="D222" s="5">
        <v>121.449997</v>
      </c>
      <c r="E222" s="3">
        <f t="shared" si="7"/>
        <v>3.5468343417737283E-3</v>
      </c>
    </row>
    <row r="223" spans="1:5" x14ac:dyDescent="0.35">
      <c r="A223" s="6">
        <v>43488</v>
      </c>
      <c r="B223" s="5">
        <v>153.91999799999999</v>
      </c>
      <c r="C223" s="3">
        <f t="shared" si="6"/>
        <v>4.0361684763933064E-3</v>
      </c>
      <c r="D223" s="5">
        <v>121.279999</v>
      </c>
      <c r="E223" s="3">
        <f t="shared" si="7"/>
        <v>-1.4007170979789987E-3</v>
      </c>
    </row>
    <row r="224" spans="1:5" x14ac:dyDescent="0.35">
      <c r="A224" s="6">
        <v>43489</v>
      </c>
      <c r="B224" s="5">
        <v>152.699997</v>
      </c>
      <c r="C224" s="3">
        <f t="shared" si="6"/>
        <v>-7.9577813454121179E-3</v>
      </c>
      <c r="D224" s="5">
        <v>121.089996</v>
      </c>
      <c r="E224" s="3">
        <f t="shared" si="7"/>
        <v>-1.5678759156856057E-3</v>
      </c>
    </row>
    <row r="225" spans="1:5" x14ac:dyDescent="0.35">
      <c r="A225" s="6">
        <v>43490</v>
      </c>
      <c r="B225" s="5">
        <v>157.759995</v>
      </c>
      <c r="C225" s="3">
        <f t="shared" si="6"/>
        <v>3.2599666582391676E-2</v>
      </c>
      <c r="D225" s="5">
        <v>122.860001</v>
      </c>
      <c r="E225" s="3">
        <f t="shared" si="7"/>
        <v>1.451146614213351E-2</v>
      </c>
    </row>
    <row r="226" spans="1:5" x14ac:dyDescent="0.35">
      <c r="A226" s="6">
        <v>43493</v>
      </c>
      <c r="B226" s="5">
        <v>156.300003</v>
      </c>
      <c r="C226" s="3">
        <f t="shared" si="6"/>
        <v>-9.2976025393241239E-3</v>
      </c>
      <c r="D226" s="5">
        <v>123.290001</v>
      </c>
      <c r="E226" s="3">
        <f t="shared" si="7"/>
        <v>3.4938081162924415E-3</v>
      </c>
    </row>
    <row r="227" spans="1:5" x14ac:dyDescent="0.35">
      <c r="A227" s="6">
        <v>43494</v>
      </c>
      <c r="B227" s="5">
        <v>154.679993</v>
      </c>
      <c r="C227" s="3">
        <f t="shared" si="6"/>
        <v>-1.0418835136912876E-2</v>
      </c>
      <c r="D227" s="5">
        <v>123.980003</v>
      </c>
      <c r="E227" s="3">
        <f t="shared" si="7"/>
        <v>5.5809744798049022E-3</v>
      </c>
    </row>
    <row r="228" spans="1:5" x14ac:dyDescent="0.35">
      <c r="A228" s="6">
        <v>43495</v>
      </c>
      <c r="B228" s="5">
        <v>165.25</v>
      </c>
      <c r="C228" s="3">
        <f t="shared" si="6"/>
        <v>6.6101057247419909E-2</v>
      </c>
      <c r="D228" s="5">
        <v>124.69000200000001</v>
      </c>
      <c r="E228" s="3">
        <f t="shared" si="7"/>
        <v>5.7103865770491554E-3</v>
      </c>
    </row>
    <row r="229" spans="1:5" x14ac:dyDescent="0.35">
      <c r="A229" s="6">
        <v>43496</v>
      </c>
      <c r="B229" s="5">
        <v>166.44000199999999</v>
      </c>
      <c r="C229" s="3">
        <f t="shared" si="6"/>
        <v>7.1754173992870469E-3</v>
      </c>
      <c r="D229" s="5">
        <v>124.75</v>
      </c>
      <c r="E229" s="3">
        <f t="shared" si="7"/>
        <v>4.8106158335472159E-4</v>
      </c>
    </row>
    <row r="230" spans="1:5" x14ac:dyDescent="0.35">
      <c r="A230" s="6">
        <v>43497</v>
      </c>
      <c r="B230" s="5">
        <v>166.520004</v>
      </c>
      <c r="C230" s="3">
        <f t="shared" si="6"/>
        <v>4.8055021683036573E-4</v>
      </c>
      <c r="D230" s="5">
        <v>124.5</v>
      </c>
      <c r="E230" s="3">
        <f t="shared" si="7"/>
        <v>-2.006018726865743E-3</v>
      </c>
    </row>
    <row r="231" spans="1:5" x14ac:dyDescent="0.35">
      <c r="A231" s="6">
        <v>43500</v>
      </c>
      <c r="B231" s="5">
        <v>171.25</v>
      </c>
      <c r="C231" s="3">
        <f t="shared" si="6"/>
        <v>2.8009030794421578E-2</v>
      </c>
      <c r="D231" s="5">
        <v>123.959999</v>
      </c>
      <c r="E231" s="3">
        <f t="shared" si="7"/>
        <v>-4.3467910523332567E-3</v>
      </c>
    </row>
    <row r="232" spans="1:5" x14ac:dyDescent="0.35">
      <c r="A232" s="6">
        <v>43501</v>
      </c>
      <c r="B232" s="5">
        <v>174.179993</v>
      </c>
      <c r="C232" s="3">
        <f t="shared" si="6"/>
        <v>1.6964729933947181E-2</v>
      </c>
      <c r="D232" s="5">
        <v>124.279999</v>
      </c>
      <c r="E232" s="3">
        <f t="shared" si="7"/>
        <v>2.5781516260706783E-3</v>
      </c>
    </row>
    <row r="233" spans="1:5" x14ac:dyDescent="0.35">
      <c r="A233" s="6">
        <v>43502</v>
      </c>
      <c r="B233" s="5">
        <v>174.240005</v>
      </c>
      <c r="C233" s="3">
        <f t="shared" si="6"/>
        <v>3.4448080441951877E-4</v>
      </c>
      <c r="D233" s="5">
        <v>123.44000200000001</v>
      </c>
      <c r="E233" s="3">
        <f t="shared" si="7"/>
        <v>-6.7818522213909244E-3</v>
      </c>
    </row>
    <row r="234" spans="1:5" x14ac:dyDescent="0.35">
      <c r="A234" s="6">
        <v>43503</v>
      </c>
      <c r="B234" s="5">
        <v>170.94000199999999</v>
      </c>
      <c r="C234" s="3">
        <f t="shared" si="6"/>
        <v>-1.9121058442817845E-2</v>
      </c>
      <c r="D234" s="5">
        <v>123.739998</v>
      </c>
      <c r="E234" s="3">
        <f t="shared" si="7"/>
        <v>2.4273496828114988E-3</v>
      </c>
    </row>
    <row r="235" spans="1:5" x14ac:dyDescent="0.35">
      <c r="A235" s="6">
        <v>43504</v>
      </c>
      <c r="B235" s="5">
        <v>170.41000399999999</v>
      </c>
      <c r="C235" s="3">
        <f t="shared" si="6"/>
        <v>-3.1053078457816395E-3</v>
      </c>
      <c r="D235" s="5">
        <v>124.209999</v>
      </c>
      <c r="E235" s="3">
        <f t="shared" si="7"/>
        <v>3.7910995653003799E-3</v>
      </c>
    </row>
    <row r="236" spans="1:5" x14ac:dyDescent="0.35">
      <c r="A236" s="6">
        <v>43507</v>
      </c>
      <c r="B236" s="5">
        <v>169.429993</v>
      </c>
      <c r="C236" s="3">
        <f t="shared" si="6"/>
        <v>-5.767500737085156E-3</v>
      </c>
      <c r="D236" s="5">
        <v>123.599998</v>
      </c>
      <c r="E236" s="3">
        <f t="shared" si="7"/>
        <v>-4.923144662860212E-3</v>
      </c>
    </row>
    <row r="237" spans="1:5" x14ac:dyDescent="0.35">
      <c r="A237" s="6">
        <v>43508</v>
      </c>
      <c r="B237" s="5">
        <v>170.88999899999999</v>
      </c>
      <c r="C237" s="3">
        <f t="shared" si="6"/>
        <v>8.5802479520832396E-3</v>
      </c>
      <c r="D237" s="5">
        <v>123.860001</v>
      </c>
      <c r="E237" s="3">
        <f t="shared" si="7"/>
        <v>2.1013747411858757E-3</v>
      </c>
    </row>
    <row r="238" spans="1:5" x14ac:dyDescent="0.35">
      <c r="A238" s="6">
        <v>43509</v>
      </c>
      <c r="B238" s="5">
        <v>170.179993</v>
      </c>
      <c r="C238" s="3">
        <f t="shared" si="6"/>
        <v>-4.1634095186075526E-3</v>
      </c>
      <c r="D238" s="5">
        <v>123.370003</v>
      </c>
      <c r="E238" s="3">
        <f t="shared" si="7"/>
        <v>-3.9639091830784498E-3</v>
      </c>
    </row>
    <row r="239" spans="1:5" x14ac:dyDescent="0.35">
      <c r="A239" s="6">
        <v>43510</v>
      </c>
      <c r="B239" s="5">
        <v>170.800003</v>
      </c>
      <c r="C239" s="3">
        <f t="shared" si="6"/>
        <v>3.6366396303799532E-3</v>
      </c>
      <c r="D239" s="5">
        <v>124.05999799999999</v>
      </c>
      <c r="E239" s="3">
        <f t="shared" si="7"/>
        <v>5.5773090232717646E-3</v>
      </c>
    </row>
    <row r="240" spans="1:5" x14ac:dyDescent="0.35">
      <c r="A240" s="6">
        <v>43511</v>
      </c>
      <c r="B240" s="5">
        <v>170.41999799999999</v>
      </c>
      <c r="C240" s="3">
        <f t="shared" si="6"/>
        <v>-2.2273322547741344E-3</v>
      </c>
      <c r="D240" s="5">
        <v>124.800003</v>
      </c>
      <c r="E240" s="3">
        <f t="shared" si="7"/>
        <v>5.9471765500489632E-3</v>
      </c>
    </row>
    <row r="241" spans="1:5" x14ac:dyDescent="0.35">
      <c r="A241" s="6">
        <v>43515</v>
      </c>
      <c r="B241" s="5">
        <v>170.929993</v>
      </c>
      <c r="C241" s="3">
        <f t="shared" si="6"/>
        <v>2.9881083516410667E-3</v>
      </c>
      <c r="D241" s="5">
        <v>126.699997</v>
      </c>
      <c r="E241" s="3">
        <f t="shared" si="7"/>
        <v>1.5109583675325063E-2</v>
      </c>
    </row>
    <row r="242" spans="1:5" x14ac:dyDescent="0.35">
      <c r="A242" s="6">
        <v>43516</v>
      </c>
      <c r="B242" s="5">
        <v>172.029999</v>
      </c>
      <c r="C242" s="3">
        <f t="shared" si="6"/>
        <v>6.4147993802691899E-3</v>
      </c>
      <c r="D242" s="5">
        <v>126.480003</v>
      </c>
      <c r="E242" s="3">
        <f t="shared" si="7"/>
        <v>-1.7378470287321703E-3</v>
      </c>
    </row>
    <row r="243" spans="1:5" x14ac:dyDescent="0.35">
      <c r="A243" s="6">
        <v>43517</v>
      </c>
      <c r="B243" s="5">
        <v>171.05999800000001</v>
      </c>
      <c r="C243" s="3">
        <f t="shared" si="6"/>
        <v>-5.6545139351767606E-3</v>
      </c>
      <c r="D243" s="5">
        <v>125.050003</v>
      </c>
      <c r="E243" s="3">
        <f t="shared" si="7"/>
        <v>-1.1370535306349747E-2</v>
      </c>
    </row>
    <row r="244" spans="1:5" x14ac:dyDescent="0.35">
      <c r="A244" s="6">
        <v>43518</v>
      </c>
      <c r="B244" s="5">
        <v>172.970001</v>
      </c>
      <c r="C244" s="3">
        <f t="shared" si="6"/>
        <v>1.1103814376349695E-2</v>
      </c>
      <c r="D244" s="5">
        <v>125.5</v>
      </c>
      <c r="E244" s="3">
        <f t="shared" si="7"/>
        <v>3.5920772578068669E-3</v>
      </c>
    </row>
    <row r="245" spans="1:5" x14ac:dyDescent="0.35">
      <c r="A245" s="6">
        <v>43521</v>
      </c>
      <c r="B245" s="5">
        <v>174.229996</v>
      </c>
      <c r="C245" s="3">
        <f t="shared" si="6"/>
        <v>7.2580676394735444E-3</v>
      </c>
      <c r="D245" s="5">
        <v>125.370003</v>
      </c>
      <c r="E245" s="3">
        <f t="shared" si="7"/>
        <v>-1.0363695147355034E-3</v>
      </c>
    </row>
    <row r="246" spans="1:5" x14ac:dyDescent="0.35">
      <c r="A246" s="6">
        <v>43522</v>
      </c>
      <c r="B246" s="5">
        <v>174.33000200000001</v>
      </c>
      <c r="C246" s="3">
        <f t="shared" si="6"/>
        <v>5.7382375096372165E-4</v>
      </c>
      <c r="D246" s="5">
        <v>125.58000199999999</v>
      </c>
      <c r="E246" s="3">
        <f t="shared" si="7"/>
        <v>1.6736325549629807E-3</v>
      </c>
    </row>
    <row r="247" spans="1:5" x14ac:dyDescent="0.35">
      <c r="A247" s="6">
        <v>43523</v>
      </c>
      <c r="B247" s="5">
        <v>174.86999499999999</v>
      </c>
      <c r="C247" s="3">
        <f t="shared" si="6"/>
        <v>3.0927459052802284E-3</v>
      </c>
      <c r="D247" s="5">
        <v>124.69000200000001</v>
      </c>
      <c r="E247" s="3">
        <f t="shared" si="7"/>
        <v>-7.1123485637926984E-3</v>
      </c>
    </row>
    <row r="248" spans="1:5" x14ac:dyDescent="0.35">
      <c r="A248" s="6">
        <v>43524</v>
      </c>
      <c r="B248" s="5">
        <v>173.14999399999999</v>
      </c>
      <c r="C248" s="3">
        <f t="shared" si="6"/>
        <v>-9.8845759365042453E-3</v>
      </c>
      <c r="D248" s="5">
        <v>123.989998</v>
      </c>
      <c r="E248" s="3">
        <f t="shared" si="7"/>
        <v>-5.6297719868559255E-3</v>
      </c>
    </row>
    <row r="249" spans="1:5" x14ac:dyDescent="0.35">
      <c r="A249" s="6">
        <v>43525</v>
      </c>
      <c r="B249" s="5">
        <v>174.970001</v>
      </c>
      <c r="C249" s="3">
        <f t="shared" si="6"/>
        <v>1.0456300175399403E-2</v>
      </c>
      <c r="D249" s="5">
        <v>121.879997</v>
      </c>
      <c r="E249" s="3">
        <f t="shared" si="7"/>
        <v>-1.7163971558284221E-2</v>
      </c>
    </row>
    <row r="250" spans="1:5" x14ac:dyDescent="0.35">
      <c r="A250" s="6">
        <v>43528</v>
      </c>
      <c r="B250" s="5">
        <v>175.85000600000001</v>
      </c>
      <c r="C250" s="3">
        <f t="shared" si="6"/>
        <v>5.0168566681856345E-3</v>
      </c>
      <c r="D250" s="5">
        <v>121.55999799999999</v>
      </c>
      <c r="E250" s="3">
        <f t="shared" si="7"/>
        <v>-2.6289779073215796E-3</v>
      </c>
    </row>
    <row r="251" spans="1:5" x14ac:dyDescent="0.35">
      <c r="A251" s="6">
        <v>43529</v>
      </c>
      <c r="B251" s="5">
        <v>175.529999</v>
      </c>
      <c r="C251" s="3">
        <f t="shared" si="6"/>
        <v>-1.8214302687569962E-3</v>
      </c>
      <c r="D251" s="5">
        <v>121.720001</v>
      </c>
      <c r="E251" s="3">
        <f t="shared" si="7"/>
        <v>1.3153816485353164E-3</v>
      </c>
    </row>
    <row r="252" spans="1:5" x14ac:dyDescent="0.35">
      <c r="A252" s="6">
        <v>43530</v>
      </c>
      <c r="B252" s="5">
        <v>174.520004</v>
      </c>
      <c r="C252" s="3">
        <f t="shared" si="6"/>
        <v>-5.7705915958047816E-3</v>
      </c>
      <c r="D252" s="5">
        <v>121.610001</v>
      </c>
      <c r="E252" s="3">
        <f t="shared" si="7"/>
        <v>-9.0412202843091695E-4</v>
      </c>
    </row>
    <row r="253" spans="1:5" x14ac:dyDescent="0.35">
      <c r="A253" s="6">
        <v>43531</v>
      </c>
      <c r="B253" s="5">
        <v>172.5</v>
      </c>
      <c r="C253" s="3">
        <f t="shared" si="6"/>
        <v>-1.1642134704003349E-2</v>
      </c>
      <c r="D253" s="5">
        <v>121.510002</v>
      </c>
      <c r="E253" s="3">
        <f t="shared" si="7"/>
        <v>-8.2263083584516281E-4</v>
      </c>
    </row>
    <row r="254" spans="1:5" x14ac:dyDescent="0.35">
      <c r="A254" s="6">
        <v>43532</v>
      </c>
      <c r="B254" s="5">
        <v>172.91000399999999</v>
      </c>
      <c r="C254" s="3">
        <f t="shared" si="6"/>
        <v>2.3740145787050993E-3</v>
      </c>
      <c r="D254" s="5">
        <v>122.839996</v>
      </c>
      <c r="E254" s="3">
        <f t="shared" si="7"/>
        <v>1.0886082629867053E-2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singleSecurity</vt:lpstr>
      <vt:lpstr>multipleSecurities</vt:lpstr>
      <vt:lpstr>data</vt:lpstr>
      <vt:lpstr>covar</vt:lpstr>
      <vt:lpstr>var_aapl</vt:lpstr>
      <vt:lpstr>var_gld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Macarty</dc:creator>
  <cp:lastModifiedBy>Melissa Connors</cp:lastModifiedBy>
  <cp:lastPrinted>2019-03-11T17:22:02Z</cp:lastPrinted>
  <dcterms:created xsi:type="dcterms:W3CDTF">2019-03-07T21:43:27Z</dcterms:created>
  <dcterms:modified xsi:type="dcterms:W3CDTF">2025-07-06T01:50:17Z</dcterms:modified>
</cp:coreProperties>
</file>