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ela Kanyane\Desktop\Excel Problems\"/>
    </mc:Choice>
  </mc:AlternateContent>
  <xr:revisionPtr revIDLastSave="0" documentId="13_ncr:1_{32341840-44E6-402A-ADDF-32514613777E}" xr6:coauthVersionLast="36" xr6:coauthVersionMax="36" xr10:uidLastSave="{00000000-0000-0000-0000-000000000000}"/>
  <bookViews>
    <workbookView xWindow="0" yWindow="0" windowWidth="20490" windowHeight="7545" xr2:uid="{A2882B10-26A0-4B24-A96E-CEAA04D30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B4" i="1"/>
  <c r="M10" i="1" l="1"/>
  <c r="M16" i="1" s="1"/>
  <c r="K10" i="1"/>
  <c r="K16" i="1" s="1"/>
  <c r="I10" i="1"/>
  <c r="I16" i="1" s="1"/>
  <c r="I3" i="1"/>
  <c r="B16" i="1"/>
  <c r="F10" i="1"/>
  <c r="F16" i="1" s="1"/>
  <c r="D10" i="1"/>
  <c r="D16" i="1" s="1"/>
  <c r="B10" i="1"/>
  <c r="F18" i="1"/>
  <c r="B3" i="1"/>
  <c r="F17" i="1" s="1"/>
  <c r="M17" i="1" l="1"/>
  <c r="I17" i="1"/>
  <c r="K17" i="1"/>
  <c r="B17" i="1"/>
  <c r="D17" i="1"/>
  <c r="B5" i="1"/>
  <c r="B18" i="1"/>
  <c r="D18" i="1"/>
  <c r="I5" i="1" l="1"/>
  <c r="M18" i="1"/>
  <c r="K18" i="1"/>
  <c r="I18" i="1"/>
  <c r="F13" i="1"/>
  <c r="F21" i="1" s="1"/>
  <c r="F23" i="1" s="1"/>
  <c r="B13" i="1"/>
  <c r="B21" i="1" s="1"/>
  <c r="B23" i="1" s="1"/>
  <c r="F19" i="1"/>
  <c r="D19" i="1"/>
  <c r="B19" i="1"/>
  <c r="D13" i="1"/>
  <c r="D21" i="1" s="1"/>
  <c r="D23" i="1" s="1"/>
  <c r="K13" i="1" l="1"/>
  <c r="K21" i="1" s="1"/>
  <c r="K23" i="1" s="1"/>
  <c r="M13" i="1"/>
  <c r="M21" i="1" s="1"/>
  <c r="M23" i="1" s="1"/>
  <c r="I13" i="1"/>
  <c r="I21" i="1" s="1"/>
  <c r="I23" i="1" s="1"/>
  <c r="M19" i="1"/>
  <c r="K19" i="1"/>
  <c r="I19" i="1"/>
</calcChain>
</file>

<file path=xl/sharedStrings.xml><?xml version="1.0" encoding="utf-8"?>
<sst xmlns="http://schemas.openxmlformats.org/spreadsheetml/2006/main" count="69" uniqueCount="22">
  <si>
    <t>Epsilon</t>
  </si>
  <si>
    <t>Heavy Package</t>
  </si>
  <si>
    <t>Zero</t>
  </si>
  <si>
    <t>Capacity</t>
  </si>
  <si>
    <t>Cartridge Price</t>
  </si>
  <si>
    <t>Pages per day</t>
  </si>
  <si>
    <t>pages per week</t>
  </si>
  <si>
    <t>Pages per Year</t>
  </si>
  <si>
    <t>Cost per page</t>
  </si>
  <si>
    <t>Printing cost per week</t>
  </si>
  <si>
    <t>Printing cost per year</t>
  </si>
  <si>
    <t>Printing cost per day</t>
  </si>
  <si>
    <t>Printer Price</t>
  </si>
  <si>
    <t>Cartridges needed</t>
  </si>
  <si>
    <t>Total Spent on INK</t>
  </si>
  <si>
    <t>2 Years printing cost</t>
  </si>
  <si>
    <t>Pages in 2 years</t>
  </si>
  <si>
    <t>Tim's Grand Total</t>
  </si>
  <si>
    <t>Tim's Printing Needs</t>
  </si>
  <si>
    <t>Susan's Grand Total</t>
  </si>
  <si>
    <t>Susan's Printing Needs</t>
  </si>
  <si>
    <t>Written by Wiseka M. Khosa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</si>
</sst>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6" borderId="9" xfId="0" applyFill="1" applyBorder="1"/>
    <xf numFmtId="44" fontId="0" fillId="6" borderId="9" xfId="0" applyNumberFormat="1" applyFill="1" applyBorder="1"/>
    <xf numFmtId="0" fontId="0" fillId="0" borderId="6" xfId="0" applyBorder="1"/>
    <xf numFmtId="0" fontId="2" fillId="0" borderId="7" xfId="0" applyFont="1" applyBorder="1"/>
    <xf numFmtId="0" fontId="2" fillId="0" borderId="0" xfId="0" applyFont="1" applyBorder="1"/>
    <xf numFmtId="0" fontId="3" fillId="2" borderId="1" xfId="0" applyFont="1" applyFill="1" applyBorder="1"/>
    <xf numFmtId="0" fontId="3" fillId="2" borderId="3" xfId="0" applyFont="1" applyFill="1" applyBorder="1"/>
    <xf numFmtId="0" fontId="0" fillId="5" borderId="10" xfId="0" applyFill="1" applyBorder="1"/>
    <xf numFmtId="44" fontId="0" fillId="5" borderId="11" xfId="1" applyFont="1" applyFill="1" applyBorder="1"/>
    <xf numFmtId="44" fontId="0" fillId="5" borderId="11" xfId="0" applyNumberFormat="1" applyFill="1" applyBorder="1"/>
    <xf numFmtId="0" fontId="0" fillId="5" borderId="11" xfId="0" applyFill="1" applyBorder="1"/>
    <xf numFmtId="1" fontId="0" fillId="5" borderId="11" xfId="0" applyNumberFormat="1" applyFill="1" applyBorder="1"/>
    <xf numFmtId="0" fontId="0" fillId="5" borderId="12" xfId="0" applyFill="1" applyBorder="1"/>
    <xf numFmtId="44" fontId="0" fillId="5" borderId="13" xfId="0" applyNumberFormat="1" applyFill="1" applyBorder="1"/>
    <xf numFmtId="0" fontId="3" fillId="4" borderId="1" xfId="0" applyFont="1" applyFill="1" applyBorder="1"/>
    <xf numFmtId="0" fontId="3" fillId="4" borderId="3" xfId="0" applyFont="1" applyFill="1" applyBorder="1"/>
    <xf numFmtId="0" fontId="0" fillId="7" borderId="10" xfId="0" applyFill="1" applyBorder="1"/>
    <xf numFmtId="44" fontId="0" fillId="7" borderId="11" xfId="1" applyFont="1" applyFill="1" applyBorder="1"/>
    <xf numFmtId="44" fontId="0" fillId="7" borderId="11" xfId="0" applyNumberFormat="1" applyFill="1" applyBorder="1"/>
    <xf numFmtId="0" fontId="0" fillId="7" borderId="11" xfId="0" applyFill="1" applyBorder="1"/>
    <xf numFmtId="1" fontId="0" fillId="7" borderId="11" xfId="0" applyNumberFormat="1" applyFill="1" applyBorder="1"/>
    <xf numFmtId="0" fontId="0" fillId="7" borderId="12" xfId="0" applyFill="1" applyBorder="1"/>
    <xf numFmtId="44" fontId="0" fillId="7" borderId="13" xfId="0" applyNumberForma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0" fillId="6" borderId="10" xfId="0" applyFill="1" applyBorder="1"/>
    <xf numFmtId="44" fontId="0" fillId="6" borderId="11" xfId="1" applyFont="1" applyFill="1" applyBorder="1"/>
    <xf numFmtId="44" fontId="0" fillId="6" borderId="11" xfId="0" applyNumberFormat="1" applyFill="1" applyBorder="1"/>
    <xf numFmtId="0" fontId="0" fillId="6" borderId="11" xfId="0" applyFill="1" applyBorder="1"/>
    <xf numFmtId="1" fontId="0" fillId="6" borderId="11" xfId="0" applyNumberFormat="1" applyFill="1" applyBorder="1"/>
    <xf numFmtId="0" fontId="0" fillId="6" borderId="12" xfId="0" applyFill="1" applyBorder="1"/>
    <xf numFmtId="44" fontId="0" fillId="6" borderId="13" xfId="0" applyNumberFormat="1" applyFill="1" applyBorder="1"/>
    <xf numFmtId="0" fontId="3" fillId="9" borderId="1" xfId="0" applyFont="1" applyFill="1" applyBorder="1"/>
    <xf numFmtId="0" fontId="3" fillId="9" borderId="3" xfId="0" applyFont="1" applyFill="1" applyBorder="1"/>
    <xf numFmtId="0" fontId="0" fillId="12" borderId="9" xfId="0" applyFill="1" applyBorder="1"/>
    <xf numFmtId="44" fontId="0" fillId="12" borderId="9" xfId="1" applyFont="1" applyFill="1" applyBorder="1"/>
    <xf numFmtId="44" fontId="0" fillId="12" borderId="9" xfId="0" applyNumberFormat="1" applyFill="1" applyBorder="1"/>
    <xf numFmtId="1" fontId="0" fillId="12" borderId="9" xfId="0" applyNumberFormat="1" applyFill="1" applyBorder="1"/>
    <xf numFmtId="0" fontId="3" fillId="10" borderId="1" xfId="0" applyFont="1" applyFill="1" applyBorder="1"/>
    <xf numFmtId="0" fontId="3" fillId="10" borderId="3" xfId="0" applyFont="1" applyFill="1" applyBorder="1"/>
    <xf numFmtId="0" fontId="0" fillId="13" borderId="9" xfId="0" applyFill="1" applyBorder="1"/>
    <xf numFmtId="44" fontId="0" fillId="13" borderId="9" xfId="1" applyFont="1" applyFill="1" applyBorder="1"/>
    <xf numFmtId="44" fontId="0" fillId="13" borderId="9" xfId="0" applyNumberFormat="1" applyFill="1" applyBorder="1"/>
    <xf numFmtId="1" fontId="0" fillId="13" borderId="9" xfId="0" applyNumberFormat="1" applyFill="1" applyBorder="1"/>
    <xf numFmtId="0" fontId="3" fillId="8" borderId="1" xfId="0" applyFont="1" applyFill="1" applyBorder="1"/>
    <xf numFmtId="0" fontId="3" fillId="8" borderId="3" xfId="0" applyFont="1" applyFill="1" applyBorder="1"/>
    <xf numFmtId="0" fontId="0" fillId="11" borderId="9" xfId="0" applyFill="1" applyBorder="1"/>
    <xf numFmtId="44" fontId="0" fillId="11" borderId="9" xfId="1" applyFont="1" applyFill="1" applyBorder="1"/>
    <xf numFmtId="44" fontId="0" fillId="11" borderId="9" xfId="0" applyNumberFormat="1" applyFill="1" applyBorder="1"/>
    <xf numFmtId="1" fontId="0" fillId="11" borderId="9" xfId="0" applyNumberFormat="1" applyFill="1" applyBorder="1"/>
    <xf numFmtId="0" fontId="0" fillId="11" borderId="15" xfId="0" applyFill="1" applyBorder="1"/>
    <xf numFmtId="44" fontId="0" fillId="11" borderId="15" xfId="0" applyNumberFormat="1" applyFill="1" applyBorder="1"/>
    <xf numFmtId="0" fontId="0" fillId="12" borderId="15" xfId="0" applyFill="1" applyBorder="1"/>
    <xf numFmtId="44" fontId="0" fillId="12" borderId="15" xfId="0" applyNumberFormat="1" applyFill="1" applyBorder="1"/>
    <xf numFmtId="0" fontId="0" fillId="13" borderId="15" xfId="0" applyFill="1" applyBorder="1"/>
    <xf numFmtId="44" fontId="0" fillId="13" borderId="15" xfId="0" applyNumberFormat="1" applyFill="1" applyBorder="1"/>
    <xf numFmtId="0" fontId="2" fillId="2" borderId="14" xfId="0" applyFont="1" applyFill="1" applyBorder="1" applyAlignment="1"/>
    <xf numFmtId="0" fontId="0" fillId="14" borderId="2" xfId="0" applyFill="1" applyBorder="1"/>
    <xf numFmtId="0" fontId="2" fillId="14" borderId="14" xfId="0" applyFont="1" applyFill="1" applyBorder="1" applyAlignment="1"/>
    <xf numFmtId="0" fontId="0" fillId="15" borderId="2" xfId="0" applyFill="1" applyBorder="1"/>
    <xf numFmtId="0" fontId="2" fillId="15" borderId="14" xfId="0" applyFont="1" applyFill="1" applyBorder="1" applyAlignment="1"/>
    <xf numFmtId="0" fontId="2" fillId="2" borderId="9" xfId="0" applyFont="1" applyFill="1" applyBorder="1"/>
    <xf numFmtId="44" fontId="0" fillId="2" borderId="9" xfId="0" applyNumberFormat="1" applyFill="1" applyBorder="1"/>
    <xf numFmtId="0" fontId="2" fillId="14" borderId="9" xfId="0" applyFont="1" applyFill="1" applyBorder="1"/>
    <xf numFmtId="44" fontId="0" fillId="14" borderId="9" xfId="0" applyNumberFormat="1" applyFill="1" applyBorder="1"/>
    <xf numFmtId="0" fontId="2" fillId="15" borderId="9" xfId="0" applyFont="1" applyFill="1" applyBorder="1"/>
    <xf numFmtId="44" fontId="0" fillId="15" borderId="9" xfId="0" applyNumberFormat="1" applyFill="1" applyBorder="1"/>
    <xf numFmtId="0" fontId="0" fillId="8" borderId="9" xfId="0" applyFill="1" applyBorder="1"/>
    <xf numFmtId="0" fontId="2" fillId="8" borderId="9" xfId="0" applyFont="1" applyFill="1" applyBorder="1" applyAlignment="1"/>
    <xf numFmtId="0" fontId="0" fillId="9" borderId="9" xfId="0" applyFill="1" applyBorder="1"/>
    <xf numFmtId="0" fontId="2" fillId="9" borderId="9" xfId="0" applyFont="1" applyFill="1" applyBorder="1" applyAlignment="1"/>
    <xf numFmtId="0" fontId="2" fillId="6" borderId="9" xfId="0" applyFont="1" applyFill="1" applyBorder="1" applyAlignment="1"/>
    <xf numFmtId="0" fontId="2" fillId="8" borderId="9" xfId="0" applyFont="1" applyFill="1" applyBorder="1"/>
    <xf numFmtId="44" fontId="0" fillId="8" borderId="9" xfId="0" applyNumberFormat="1" applyFill="1" applyBorder="1"/>
    <xf numFmtId="0" fontId="2" fillId="9" borderId="9" xfId="0" applyFont="1" applyFill="1" applyBorder="1"/>
    <xf numFmtId="44" fontId="0" fillId="9" borderId="9" xfId="0" applyNumberFormat="1" applyFill="1" applyBorder="1"/>
    <xf numFmtId="0" fontId="2" fillId="6" borderId="9" xfId="0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Sheet1!$H$23</c:f>
              <c:strCache>
                <c:ptCount val="1"/>
                <c:pt idx="0">
                  <c:v>Tim's Grand 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Sheet1!$I$22:$M$22</c15:sqref>
                  </c15:fullRef>
                </c:ext>
              </c:extLst>
              <c:f>(Sheet1!$I$22,Sheet1!$K$22,Sheet1!$M$22)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Sheet1!$I$23:$M$23</c15:sqref>
                  </c15:fullRef>
                </c:ext>
              </c:extLst>
              <c:f>(Sheet1!$I$23,Sheet1!$K$23,Sheet1!$M$23)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50029</c:v>
                </c:pt>
                <c:pt idx="1" formatCode="_(&quot;$&quot;* #,##0.00_);_(&quot;$&quot;* \(#,##0.00\);_(&quot;$&quot;* &quot;-&quot;??_);_(@_)">
                  <c:v>22649</c:v>
                </c:pt>
                <c:pt idx="2" formatCode="_(&quot;$&quot;* #,##0.00_);_(&quot;$&quot;* \(#,##0.00\);_(&quot;$&quot;* &quot;-&quot;??_);_(@_)">
                  <c:v>8958.0909090909081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1-4667-B23A-9F570399BE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64717648"/>
        <c:axId val="2035787120"/>
      </c:barChart>
      <c:catAx>
        <c:axId val="20647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7120"/>
        <c:crosses val="autoZero"/>
        <c:auto val="1"/>
        <c:lblAlgn val="ctr"/>
        <c:lblOffset val="100"/>
        <c:noMultiLvlLbl val="0"/>
      </c:catAx>
      <c:valAx>
        <c:axId val="203578712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Susan's Grand 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Sheet1!$B$22:$F$22</c15:sqref>
                  </c15:fullRef>
                </c:ext>
              </c:extLst>
              <c:f>(Sheet1!$B$22,Sheet1!$D$22,Sheet1!$F$22)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Sheet1!$B$23:$F$23</c15:sqref>
                  </c15:fullRef>
                </c:ext>
              </c:extLst>
              <c:f>(Sheet1!$B$23,Sheet1!$D$23,Sheet1!$F$23)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1529</c:v>
                </c:pt>
                <c:pt idx="1" formatCode="_(&quot;$&quot;* #,##0.00_);_(&quot;$&quot;* \(#,##0.00\);_(&quot;$&quot;* &quot;-&quot;??_);_(@_)">
                  <c:v>824</c:v>
                </c:pt>
                <c:pt idx="2" formatCode="_(&quot;$&quot;* #,##0.00_);_(&quot;$&quot;* \(#,##0.00\);_(&quot;$&quot;* &quot;-&quot;??_);_(@_)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1-4667-B23A-9F570399BE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64717648"/>
        <c:axId val="2035787120"/>
      </c:barChart>
      <c:catAx>
        <c:axId val="206471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7120"/>
        <c:crosses val="autoZero"/>
        <c:auto val="1"/>
        <c:lblAlgn val="ctr"/>
        <c:lblOffset val="100"/>
        <c:noMultiLvlLbl val="0"/>
      </c:catAx>
      <c:valAx>
        <c:axId val="2035787120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23</xdr:row>
      <xdr:rowOff>71437</xdr:rowOff>
    </xdr:from>
    <xdr:to>
      <xdr:col>11</xdr:col>
      <xdr:colOff>714375</xdr:colOff>
      <xdr:row>37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0E6BC-C009-418B-AE8A-071D13A67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24</xdr:row>
      <xdr:rowOff>61912</xdr:rowOff>
    </xdr:from>
    <xdr:to>
      <xdr:col>4</xdr:col>
      <xdr:colOff>638175</xdr:colOff>
      <xdr:row>38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6236A-4F86-47F4-854B-58A9C775F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E7F9-185F-4B38-A6AE-9B26CBD0C8D8}">
  <dimension ref="A1:M23"/>
  <sheetViews>
    <sheetView tabSelected="1" topLeftCell="A20" workbookViewId="0">
      <selection activeCell="I4" sqref="I4"/>
    </sheetView>
  </sheetViews>
  <sheetFormatPr defaultRowHeight="15" x14ac:dyDescent="0.25"/>
  <cols>
    <col min="1" max="1" width="21" bestFit="1" customWidth="1"/>
    <col min="2" max="2" width="11.5703125" bestFit="1" customWidth="1"/>
    <col min="3" max="3" width="17.5703125" bestFit="1" customWidth="1"/>
    <col min="4" max="4" width="14.140625" customWidth="1"/>
    <col min="5" max="5" width="18.28515625" bestFit="1" customWidth="1"/>
    <col min="6" max="6" width="10.5703125" bestFit="1" customWidth="1"/>
    <col min="8" max="8" width="21" bestFit="1" customWidth="1"/>
    <col min="9" max="9" width="11.5703125" bestFit="1" customWidth="1"/>
    <col min="10" max="10" width="17.5703125" bestFit="1" customWidth="1"/>
    <col min="11" max="11" width="14.140625" bestFit="1" customWidth="1"/>
    <col min="12" max="12" width="17.5703125" bestFit="1" customWidth="1"/>
    <col min="13" max="13" width="10.5703125" bestFit="1" customWidth="1"/>
  </cols>
  <sheetData>
    <row r="1" spans="1:13" ht="18.75" x14ac:dyDescent="0.3">
      <c r="A1" s="85" t="s">
        <v>20</v>
      </c>
      <c r="B1" s="86"/>
      <c r="C1" s="86"/>
      <c r="D1" s="1"/>
      <c r="E1" s="1"/>
      <c r="F1" s="2"/>
      <c r="H1" s="85" t="s">
        <v>18</v>
      </c>
      <c r="I1" s="86"/>
      <c r="J1" s="86"/>
      <c r="K1" s="1"/>
      <c r="L1" s="1"/>
      <c r="M1" s="2"/>
    </row>
    <row r="2" spans="1:13" x14ac:dyDescent="0.25">
      <c r="A2" s="11" t="s">
        <v>5</v>
      </c>
      <c r="B2" s="12">
        <v>15</v>
      </c>
      <c r="C2" s="5"/>
      <c r="D2" s="5"/>
      <c r="E2" s="5"/>
      <c r="F2" s="6"/>
      <c r="H2" s="11" t="s">
        <v>5</v>
      </c>
      <c r="I2" s="12">
        <v>500</v>
      </c>
      <c r="J2" s="5"/>
      <c r="K2" s="5"/>
      <c r="L2" s="5"/>
      <c r="M2" s="6"/>
    </row>
    <row r="3" spans="1:13" x14ac:dyDescent="0.25">
      <c r="A3" s="11" t="s">
        <v>6</v>
      </c>
      <c r="B3" s="12">
        <f>B2*5</f>
        <v>75</v>
      </c>
      <c r="C3" s="5"/>
      <c r="D3" s="87" t="s">
        <v>21</v>
      </c>
      <c r="E3" s="87"/>
      <c r="F3" s="88"/>
      <c r="H3" s="11" t="s">
        <v>6</v>
      </c>
      <c r="I3" s="12">
        <f>I2*5</f>
        <v>2500</v>
      </c>
      <c r="J3" s="5"/>
      <c r="K3" s="5"/>
      <c r="L3" s="5"/>
      <c r="M3" s="6"/>
    </row>
    <row r="4" spans="1:13" x14ac:dyDescent="0.25">
      <c r="A4" s="11" t="s">
        <v>7</v>
      </c>
      <c r="B4" s="12">
        <f>50*B3</f>
        <v>3750</v>
      </c>
      <c r="C4" s="5"/>
      <c r="D4" s="87"/>
      <c r="E4" s="87"/>
      <c r="F4" s="88"/>
      <c r="H4" s="11" t="s">
        <v>7</v>
      </c>
      <c r="I4" s="12">
        <f>50*I3</f>
        <v>125000</v>
      </c>
      <c r="J4" s="5"/>
      <c r="K4" s="5"/>
      <c r="L4" s="5"/>
      <c r="M4" s="6"/>
    </row>
    <row r="5" spans="1:13" x14ac:dyDescent="0.25">
      <c r="A5" s="11" t="s">
        <v>16</v>
      </c>
      <c r="B5" s="12">
        <f>2*B4</f>
        <v>7500</v>
      </c>
      <c r="C5" s="5"/>
      <c r="D5" s="5"/>
      <c r="E5" s="5"/>
      <c r="F5" s="6"/>
      <c r="H5" s="11" t="s">
        <v>16</v>
      </c>
      <c r="I5" s="12">
        <f>2*I4</f>
        <v>250000</v>
      </c>
      <c r="J5" s="5"/>
      <c r="K5" s="5"/>
      <c r="L5" s="5"/>
      <c r="M5" s="6"/>
    </row>
    <row r="6" spans="1:13" ht="15.75" thickBot="1" x14ac:dyDescent="0.3">
      <c r="A6" s="3"/>
      <c r="B6" s="4"/>
      <c r="C6" s="4"/>
      <c r="D6" s="4"/>
      <c r="E6" s="4"/>
      <c r="F6" s="10"/>
      <c r="H6" s="3"/>
      <c r="I6" s="4"/>
      <c r="J6" s="4"/>
      <c r="K6" s="4"/>
      <c r="L6" s="4"/>
      <c r="M6" s="10"/>
    </row>
    <row r="7" spans="1:13" ht="18.75" x14ac:dyDescent="0.3">
      <c r="A7" s="52" t="s">
        <v>0</v>
      </c>
      <c r="B7" s="53"/>
      <c r="C7" s="40" t="s">
        <v>1</v>
      </c>
      <c r="D7" s="41"/>
      <c r="E7" s="46" t="s">
        <v>2</v>
      </c>
      <c r="F7" s="47"/>
      <c r="H7" s="13" t="s">
        <v>0</v>
      </c>
      <c r="I7" s="14"/>
      <c r="J7" s="31" t="s">
        <v>1</v>
      </c>
      <c r="K7" s="32"/>
      <c r="L7" s="22" t="s">
        <v>2</v>
      </c>
      <c r="M7" s="23"/>
    </row>
    <row r="8" spans="1:13" x14ac:dyDescent="0.25">
      <c r="A8" s="54" t="s">
        <v>12</v>
      </c>
      <c r="B8" s="55">
        <v>29</v>
      </c>
      <c r="C8" s="42" t="s">
        <v>12</v>
      </c>
      <c r="D8" s="43">
        <v>149</v>
      </c>
      <c r="E8" s="48" t="s">
        <v>12</v>
      </c>
      <c r="F8" s="49">
        <v>549</v>
      </c>
      <c r="H8" s="15" t="s">
        <v>12</v>
      </c>
      <c r="I8" s="16">
        <v>29</v>
      </c>
      <c r="J8" s="33" t="s">
        <v>12</v>
      </c>
      <c r="K8" s="34">
        <v>149</v>
      </c>
      <c r="L8" s="24" t="s">
        <v>12</v>
      </c>
      <c r="M8" s="25">
        <v>549</v>
      </c>
    </row>
    <row r="9" spans="1:13" x14ac:dyDescent="0.25">
      <c r="A9" s="54" t="s">
        <v>4</v>
      </c>
      <c r="B9" s="55">
        <v>40</v>
      </c>
      <c r="C9" s="42" t="s">
        <v>4</v>
      </c>
      <c r="D9" s="43">
        <v>90</v>
      </c>
      <c r="E9" s="48" t="s">
        <v>4</v>
      </c>
      <c r="F9" s="49">
        <v>370</v>
      </c>
      <c r="H9" s="15" t="s">
        <v>4</v>
      </c>
      <c r="I9" s="16">
        <v>40</v>
      </c>
      <c r="J9" s="33" t="s">
        <v>4</v>
      </c>
      <c r="K9" s="34">
        <v>90</v>
      </c>
      <c r="L9" s="24" t="s">
        <v>4</v>
      </c>
      <c r="M9" s="25">
        <v>370</v>
      </c>
    </row>
    <row r="10" spans="1:13" x14ac:dyDescent="0.25">
      <c r="A10" s="54" t="s">
        <v>8</v>
      </c>
      <c r="B10" s="56">
        <f>B9/B12</f>
        <v>0.2</v>
      </c>
      <c r="C10" s="42" t="s">
        <v>8</v>
      </c>
      <c r="D10" s="44">
        <f>D9/D12</f>
        <v>0.09</v>
      </c>
      <c r="E10" s="48" t="s">
        <v>8</v>
      </c>
      <c r="F10" s="50">
        <f>F9/F12</f>
        <v>3.3636363636363638E-2</v>
      </c>
      <c r="H10" s="15" t="s">
        <v>8</v>
      </c>
      <c r="I10" s="17">
        <f>I9/I12</f>
        <v>0.2</v>
      </c>
      <c r="J10" s="33" t="s">
        <v>8</v>
      </c>
      <c r="K10" s="35">
        <f>K9/K12</f>
        <v>0.09</v>
      </c>
      <c r="L10" s="24" t="s">
        <v>8</v>
      </c>
      <c r="M10" s="26">
        <f>M9/M12</f>
        <v>3.3636363636363638E-2</v>
      </c>
    </row>
    <row r="11" spans="1:13" x14ac:dyDescent="0.25">
      <c r="A11" s="54"/>
      <c r="B11" s="56"/>
      <c r="C11" s="42"/>
      <c r="D11" s="44"/>
      <c r="E11" s="48"/>
      <c r="F11" s="50"/>
      <c r="H11" s="15"/>
      <c r="I11" s="17"/>
      <c r="J11" s="33"/>
      <c r="K11" s="35"/>
      <c r="L11" s="24"/>
      <c r="M11" s="26"/>
    </row>
    <row r="12" spans="1:13" x14ac:dyDescent="0.25">
      <c r="A12" s="54" t="s">
        <v>3</v>
      </c>
      <c r="B12" s="54">
        <v>200</v>
      </c>
      <c r="C12" s="42" t="s">
        <v>3</v>
      </c>
      <c r="D12" s="42">
        <v>1000</v>
      </c>
      <c r="E12" s="48" t="s">
        <v>3</v>
      </c>
      <c r="F12" s="48">
        <v>11000</v>
      </c>
      <c r="H12" s="15" t="s">
        <v>3</v>
      </c>
      <c r="I12" s="18">
        <v>200</v>
      </c>
      <c r="J12" s="33" t="s">
        <v>3</v>
      </c>
      <c r="K12" s="36">
        <v>1000</v>
      </c>
      <c r="L12" s="24" t="s">
        <v>3</v>
      </c>
      <c r="M12" s="27">
        <v>11000</v>
      </c>
    </row>
    <row r="13" spans="1:13" x14ac:dyDescent="0.25">
      <c r="A13" s="54" t="s">
        <v>13</v>
      </c>
      <c r="B13" s="57">
        <f>IF($B5&lt;=B12,1,$B5/B12)</f>
        <v>37.5</v>
      </c>
      <c r="C13" s="42" t="s">
        <v>13</v>
      </c>
      <c r="D13" s="45">
        <f>IF($B5&lt;=D12,1,$B5/D12)</f>
        <v>7.5</v>
      </c>
      <c r="E13" s="48" t="s">
        <v>13</v>
      </c>
      <c r="F13" s="51">
        <f>IF($B5&lt;=F12,1,$B5/F12)</f>
        <v>1</v>
      </c>
      <c r="H13" s="15" t="s">
        <v>13</v>
      </c>
      <c r="I13" s="19">
        <f>IF($I5&lt;=I12,1,$I5/I12)</f>
        <v>1250</v>
      </c>
      <c r="J13" s="33" t="s">
        <v>13</v>
      </c>
      <c r="K13" s="37">
        <f>IF($I5&lt;=K12,1,$I5/K12)</f>
        <v>250</v>
      </c>
      <c r="L13" s="24" t="s">
        <v>13</v>
      </c>
      <c r="M13" s="28">
        <f>IF($I5&lt;=M12,1,$I5/M12)</f>
        <v>22.727272727272727</v>
      </c>
    </row>
    <row r="14" spans="1:13" x14ac:dyDescent="0.25">
      <c r="A14" s="54"/>
      <c r="B14" s="54"/>
      <c r="C14" s="42"/>
      <c r="D14" s="42"/>
      <c r="E14" s="48"/>
      <c r="F14" s="48"/>
      <c r="H14" s="15"/>
      <c r="I14" s="18"/>
      <c r="J14" s="33"/>
      <c r="K14" s="36"/>
      <c r="L14" s="24"/>
      <c r="M14" s="27"/>
    </row>
    <row r="15" spans="1:13" x14ac:dyDescent="0.25">
      <c r="A15" s="54"/>
      <c r="B15" s="54"/>
      <c r="C15" s="42"/>
      <c r="D15" s="42"/>
      <c r="E15" s="48"/>
      <c r="F15" s="48"/>
      <c r="H15" s="15"/>
      <c r="I15" s="18"/>
      <c r="J15" s="33"/>
      <c r="K15" s="36"/>
      <c r="L15" s="24"/>
      <c r="M15" s="27"/>
    </row>
    <row r="16" spans="1:13" x14ac:dyDescent="0.25">
      <c r="A16" s="54" t="s">
        <v>11</v>
      </c>
      <c r="B16" s="56">
        <f>$B2*B$10</f>
        <v>3</v>
      </c>
      <c r="C16" s="42"/>
      <c r="D16" s="44">
        <f>$B2*D$10</f>
        <v>1.3499999999999999</v>
      </c>
      <c r="E16" s="48"/>
      <c r="F16" s="50">
        <f>$B2*F$10</f>
        <v>0.50454545454545452</v>
      </c>
      <c r="H16" s="15" t="s">
        <v>11</v>
      </c>
      <c r="I16" s="17">
        <f>$I2*I$10</f>
        <v>100</v>
      </c>
      <c r="J16" s="33"/>
      <c r="K16" s="35">
        <f>$I2*K$10</f>
        <v>45</v>
      </c>
      <c r="L16" s="24"/>
      <c r="M16" s="26">
        <f>$I2*M$10</f>
        <v>16.81818181818182</v>
      </c>
    </row>
    <row r="17" spans="1:13" x14ac:dyDescent="0.25">
      <c r="A17" s="54" t="s">
        <v>9</v>
      </c>
      <c r="B17" s="56">
        <f t="shared" ref="B17:B19" si="0">$B3*B$10</f>
        <v>15</v>
      </c>
      <c r="C17" s="42"/>
      <c r="D17" s="44">
        <f t="shared" ref="D17:D19" si="1">$B3*D$10</f>
        <v>6.75</v>
      </c>
      <c r="E17" s="48"/>
      <c r="F17" s="50">
        <f t="shared" ref="F17:F19" si="2">$B3*F$10</f>
        <v>2.5227272727272729</v>
      </c>
      <c r="H17" s="15" t="s">
        <v>9</v>
      </c>
      <c r="I17" s="17">
        <f t="shared" ref="I17:I19" si="3">$I3*I$10</f>
        <v>500</v>
      </c>
      <c r="J17" s="33"/>
      <c r="K17" s="35">
        <f t="shared" ref="K17:K19" si="4">$I3*K$10</f>
        <v>225</v>
      </c>
      <c r="L17" s="24"/>
      <c r="M17" s="26">
        <f t="shared" ref="M17:M19" si="5">$I3*M$10</f>
        <v>84.090909090909093</v>
      </c>
    </row>
    <row r="18" spans="1:13" x14ac:dyDescent="0.25">
      <c r="A18" s="54" t="s">
        <v>10</v>
      </c>
      <c r="B18" s="56">
        <f t="shared" si="0"/>
        <v>750</v>
      </c>
      <c r="C18" s="42"/>
      <c r="D18" s="44">
        <f t="shared" si="1"/>
        <v>337.5</v>
      </c>
      <c r="E18" s="48"/>
      <c r="F18" s="50">
        <f t="shared" si="2"/>
        <v>126.13636363636364</v>
      </c>
      <c r="H18" s="15" t="s">
        <v>10</v>
      </c>
      <c r="I18" s="17">
        <f t="shared" si="3"/>
        <v>25000</v>
      </c>
      <c r="J18" s="33"/>
      <c r="K18" s="35">
        <f t="shared" si="4"/>
        <v>11250</v>
      </c>
      <c r="L18" s="24"/>
      <c r="M18" s="26">
        <f t="shared" si="5"/>
        <v>4204.545454545455</v>
      </c>
    </row>
    <row r="19" spans="1:13" x14ac:dyDescent="0.25">
      <c r="A19" s="54" t="s">
        <v>15</v>
      </c>
      <c r="B19" s="56">
        <f t="shared" si="0"/>
        <v>1500</v>
      </c>
      <c r="C19" s="42"/>
      <c r="D19" s="44">
        <f t="shared" si="1"/>
        <v>675</v>
      </c>
      <c r="E19" s="48"/>
      <c r="F19" s="50">
        <f t="shared" si="2"/>
        <v>252.27272727272728</v>
      </c>
      <c r="H19" s="15" t="s">
        <v>15</v>
      </c>
      <c r="I19" s="17">
        <f t="shared" si="3"/>
        <v>50000</v>
      </c>
      <c r="J19" s="33"/>
      <c r="K19" s="35">
        <f t="shared" si="4"/>
        <v>22500</v>
      </c>
      <c r="L19" s="24"/>
      <c r="M19" s="26">
        <f t="shared" si="5"/>
        <v>8409.0909090909099</v>
      </c>
    </row>
    <row r="20" spans="1:13" x14ac:dyDescent="0.25">
      <c r="A20" s="54"/>
      <c r="B20" s="54"/>
      <c r="C20" s="42"/>
      <c r="D20" s="42"/>
      <c r="E20" s="48"/>
      <c r="F20" s="48"/>
      <c r="H20" s="15"/>
      <c r="I20" s="18"/>
      <c r="J20" s="33"/>
      <c r="K20" s="36"/>
      <c r="L20" s="24"/>
      <c r="M20" s="27"/>
    </row>
    <row r="21" spans="1:13" ht="15.75" thickBot="1" x14ac:dyDescent="0.3">
      <c r="A21" s="58" t="s">
        <v>14</v>
      </c>
      <c r="B21" s="59">
        <f>B9*B13</f>
        <v>1500</v>
      </c>
      <c r="C21" s="60"/>
      <c r="D21" s="61">
        <f>D9*D13</f>
        <v>675</v>
      </c>
      <c r="E21" s="62"/>
      <c r="F21" s="63">
        <f>F9*F13</f>
        <v>370</v>
      </c>
      <c r="H21" s="20" t="s">
        <v>14</v>
      </c>
      <c r="I21" s="21">
        <f>I9*I13</f>
        <v>50000</v>
      </c>
      <c r="J21" s="38"/>
      <c r="K21" s="39">
        <f>K9*K13</f>
        <v>22500</v>
      </c>
      <c r="L21" s="29"/>
      <c r="M21" s="30">
        <f>M9*M13</f>
        <v>8409.0909090909081</v>
      </c>
    </row>
    <row r="22" spans="1:13" x14ac:dyDescent="0.25">
      <c r="A22" s="75"/>
      <c r="B22" s="76" t="s">
        <v>0</v>
      </c>
      <c r="C22" s="77"/>
      <c r="D22" s="78" t="s">
        <v>1</v>
      </c>
      <c r="E22" s="8"/>
      <c r="F22" s="79" t="s">
        <v>2</v>
      </c>
      <c r="H22" s="7"/>
      <c r="I22" s="64" t="s">
        <v>0</v>
      </c>
      <c r="J22" s="65"/>
      <c r="K22" s="66" t="s">
        <v>1</v>
      </c>
      <c r="L22" s="67"/>
      <c r="M22" s="68" t="s">
        <v>2</v>
      </c>
    </row>
    <row r="23" spans="1:13" x14ac:dyDescent="0.25">
      <c r="A23" s="80" t="s">
        <v>19</v>
      </c>
      <c r="B23" s="81">
        <f>SUM(B8,B21)</f>
        <v>1529</v>
      </c>
      <c r="C23" s="82" t="s">
        <v>19</v>
      </c>
      <c r="D23" s="83">
        <f>SUM(D8,D21)</f>
        <v>824</v>
      </c>
      <c r="E23" s="84" t="s">
        <v>19</v>
      </c>
      <c r="F23" s="9">
        <f>SUM(F8,F21)</f>
        <v>919</v>
      </c>
      <c r="H23" s="69" t="s">
        <v>17</v>
      </c>
      <c r="I23" s="70">
        <f>SUM(I8,I21)</f>
        <v>50029</v>
      </c>
      <c r="J23" s="71" t="s">
        <v>17</v>
      </c>
      <c r="K23" s="72">
        <f>SUM(K8,K21)</f>
        <v>22649</v>
      </c>
      <c r="L23" s="73" t="s">
        <v>17</v>
      </c>
      <c r="M23" s="74">
        <f>SUM(M8,M21)</f>
        <v>8958.0909090909081</v>
      </c>
    </row>
  </sheetData>
  <mergeCells count="3">
    <mergeCell ref="H1:J1"/>
    <mergeCell ref="A1:C1"/>
    <mergeCell ref="D3:F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WISEKA MARIAS KHOSA</dc:creator>
  <cp:lastModifiedBy>MR WISEKA MARIAS KHOSA</cp:lastModifiedBy>
  <dcterms:created xsi:type="dcterms:W3CDTF">2024-12-06T10:51:26Z</dcterms:created>
  <dcterms:modified xsi:type="dcterms:W3CDTF">2024-12-07T05:27:36Z</dcterms:modified>
</cp:coreProperties>
</file>