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m_000\Desktop\RaspberryPIC Git\raspberry-pic-gopack\GoPack Board Rev A\"/>
    </mc:Choice>
  </mc:AlternateContent>
  <xr:revisionPtr revIDLastSave="0" documentId="13_ncr:1_{D526418E-E63F-47E0-9493-C3DC085D2409}" xr6:coauthVersionLast="32" xr6:coauthVersionMax="32" xr10:uidLastSave="{00000000-0000-0000-0000-000000000000}"/>
  <bookViews>
    <workbookView xWindow="480" yWindow="300" windowWidth="20736" windowHeight="11580" xr2:uid="{00000000-000D-0000-FFFF-FFFF00000000}"/>
  </bookViews>
  <sheets>
    <sheet name="Sheet1" sheetId="1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7" i="1" l="1"/>
  <c r="G48" i="1"/>
  <c r="G46" i="1"/>
  <c r="G38" i="1" l="1"/>
  <c r="G39" i="1"/>
  <c r="G40" i="1"/>
  <c r="G41" i="1"/>
  <c r="G42" i="1"/>
  <c r="G43" i="1"/>
  <c r="G44" i="1"/>
  <c r="G45" i="1"/>
  <c r="G37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  <c r="G3" i="1"/>
  <c r="G49" i="1" l="1"/>
</calcChain>
</file>

<file path=xl/sharedStrings.xml><?xml version="1.0" encoding="utf-8"?>
<sst xmlns="http://schemas.openxmlformats.org/spreadsheetml/2006/main" count="191" uniqueCount="147">
  <si>
    <t>Item</t>
  </si>
  <si>
    <t>Price</t>
  </si>
  <si>
    <t>Vendor</t>
  </si>
  <si>
    <t>Total:</t>
  </si>
  <si>
    <t>Digikey</t>
  </si>
  <si>
    <t>Price/Unit</t>
  </si>
  <si>
    <t>OshPark</t>
  </si>
  <si>
    <t>UA9637AC Dual line receiver</t>
  </si>
  <si>
    <t>dsPIC33 Microcontroller, 44pin QFP</t>
  </si>
  <si>
    <t>DSPIC33FJ64MC204</t>
  </si>
  <si>
    <t>LM25011 Switching regulator</t>
  </si>
  <si>
    <t>LM1117 5V Linear regulator</t>
  </si>
  <si>
    <t>LM1117 3V3 Linear regulator</t>
  </si>
  <si>
    <t>CDRH8D38 Inductor coil</t>
  </si>
  <si>
    <t>B340A Schottky diode</t>
  </si>
  <si>
    <t>Yellow LED</t>
  </si>
  <si>
    <t>Green LED</t>
  </si>
  <si>
    <t>RGB LED</t>
  </si>
  <si>
    <t>0603 0.47 uF capacitor</t>
  </si>
  <si>
    <t>0805 10 uF capacitor</t>
  </si>
  <si>
    <t>1206 10 uF capacitor</t>
  </si>
  <si>
    <t>1210 4.7 uF capacitor</t>
  </si>
  <si>
    <t>0603 1k resistor</t>
  </si>
  <si>
    <t>0603 3k resistor</t>
  </si>
  <si>
    <t>0603 0.08 resistor</t>
  </si>
  <si>
    <t>0603 390 resistor</t>
  </si>
  <si>
    <t>0805 10k resistor</t>
  </si>
  <si>
    <t>0805 240k resistor</t>
  </si>
  <si>
    <t>2x20 Female Pin header</t>
  </si>
  <si>
    <t>Qty per board</t>
  </si>
  <si>
    <t>UA9637ACDR</t>
  </si>
  <si>
    <t>MC3486D Quad line receiver</t>
  </si>
  <si>
    <t>MC3486DR</t>
  </si>
  <si>
    <t>Manufacturer P/N</t>
  </si>
  <si>
    <t>Digikey P/N</t>
  </si>
  <si>
    <t>296-14624-1-ND</t>
  </si>
  <si>
    <t>296-15056-1-ND</t>
  </si>
  <si>
    <t>DSPIC33FJ64MC204-E/PT-ND</t>
  </si>
  <si>
    <t>LM25011MY/NOPB</t>
  </si>
  <si>
    <t>LM25011MY/NOPBCT-ND</t>
  </si>
  <si>
    <t>LM1117IMPX-3.3/NOPB</t>
  </si>
  <si>
    <t>LM1117IMPX-3.3/NOPBCT-ND</t>
  </si>
  <si>
    <t>LM1117IMPX-5/NOPB</t>
  </si>
  <si>
    <t>LM1117IMPX-5.0/NOPBCT-ND</t>
  </si>
  <si>
    <t>308-1593-1-ND</t>
  </si>
  <si>
    <t>CDRH8D38NP-220NC</t>
  </si>
  <si>
    <t>B340A-FDICT-ND</t>
  </si>
  <si>
    <t>B340A-13-F</t>
  </si>
  <si>
    <t>160-1437-1-ND</t>
  </si>
  <si>
    <t>LTST-C190KSKT</t>
  </si>
  <si>
    <t>160-1475-1-ND</t>
  </si>
  <si>
    <t>LTST-S270GKT</t>
  </si>
  <si>
    <t>160-2162-1-ND</t>
  </si>
  <si>
    <t>LTST-C19HE1WT</t>
  </si>
  <si>
    <t>2x18 Pin header (choose 2x40)</t>
  </si>
  <si>
    <t>S2011EC-40-ND</t>
  </si>
  <si>
    <t>PRPC040DAAN-RC</t>
  </si>
  <si>
    <t>1x5 Pin header (choose 1x40)</t>
  </si>
  <si>
    <t>S1011EC-40-ND</t>
  </si>
  <si>
    <t>PRPC040SAAN-RC</t>
  </si>
  <si>
    <t>S6104-ND</t>
  </si>
  <si>
    <t>PPTC202LFBN-RC</t>
  </si>
  <si>
    <t>50k SMT potentiometer</t>
  </si>
  <si>
    <t>1276-2000-1-ND</t>
  </si>
  <si>
    <t>CL10B223KA8NNWC</t>
  </si>
  <si>
    <t>0603 0.022 uF capacitor 25V</t>
  </si>
  <si>
    <t>0603 0.1uF capacitor 50V</t>
  </si>
  <si>
    <t>311-1343-1-ND</t>
  </si>
  <si>
    <t>CC0603ZRY5V9BB104</t>
  </si>
  <si>
    <t>399-4922-1-ND</t>
  </si>
  <si>
    <t>C0603C474K4RACTU</t>
  </si>
  <si>
    <t>493-4784-1-ND</t>
  </si>
  <si>
    <t>5mm pitch radial 100 uF capacitor 160V</t>
  </si>
  <si>
    <t>UCY2C101MHD1TO</t>
  </si>
  <si>
    <t>10A 125VDC power switch</t>
  </si>
  <si>
    <t>PB1973GBLKGILEF4-ND</t>
  </si>
  <si>
    <t>PB1973GBLKGILEF4</t>
  </si>
  <si>
    <t>478-5165-1-ND</t>
  </si>
  <si>
    <t>0805YD106KAT2A</t>
  </si>
  <si>
    <t>490-9972-1-ND</t>
  </si>
  <si>
    <t>GRM32ER71K475KE14L</t>
  </si>
  <si>
    <t>311-1.0KGRCT-ND</t>
  </si>
  <si>
    <t>RC0603JR-071KL</t>
  </si>
  <si>
    <t>311-3.00KHRCT-ND</t>
  </si>
  <si>
    <t>RC0603FR-073KL</t>
  </si>
  <si>
    <t>P17476CT-ND</t>
  </si>
  <si>
    <t>ERJ-3BWFR082V</t>
  </si>
  <si>
    <t>311-390GRCT-ND</t>
  </si>
  <si>
    <t>RC0603JR-07390RL</t>
  </si>
  <si>
    <t>311-240KCRCT-ND</t>
  </si>
  <si>
    <t>RC0805FR-07240KL</t>
  </si>
  <si>
    <t>ST32ETA503CT-ND</t>
  </si>
  <si>
    <t>ST32ETA503</t>
  </si>
  <si>
    <t>0.187" (4.75mm) Quick Connect Female 18-22 AWG </t>
  </si>
  <si>
    <t>A27806CT-ND</t>
  </si>
  <si>
    <t>2-520193-2</t>
  </si>
  <si>
    <t>541-10KACT-ND</t>
  </si>
  <si>
    <t>CRCW080510K0JNEA</t>
  </si>
  <si>
    <t>311-1376-1-ND</t>
  </si>
  <si>
    <t>CC1206ZKY5V7BB106</t>
  </si>
  <si>
    <t>0603 470 resistor</t>
  </si>
  <si>
    <t>0603 4.7k resistor</t>
  </si>
  <si>
    <t>311-4.70KHRCT-ND</t>
  </si>
  <si>
    <t>RC0603FR-074K7L</t>
  </si>
  <si>
    <t>311-470GRCT-ND</t>
  </si>
  <si>
    <t>RC0603JR-07470RL</t>
  </si>
  <si>
    <t>PCB (x3 with shipping)</t>
  </si>
  <si>
    <t>Based on cut-tape packaging, ~100 qty price break for most passives</t>
  </si>
  <si>
    <t>GoPack Rev B</t>
  </si>
  <si>
    <t>RaspberryPIC GoPack REV B</t>
  </si>
  <si>
    <t>311-2461-1-ND</t>
  </si>
  <si>
    <t>RT0603DRE071K2L</t>
  </si>
  <si>
    <t>0603 1.2k resistor</t>
  </si>
  <si>
    <t>311-0.0LRCT-ND</t>
  </si>
  <si>
    <t>399-6191-1-ND</t>
  </si>
  <si>
    <t>CBR06C470JAGAC</t>
  </si>
  <si>
    <t>RC0402FR-070RL</t>
  </si>
  <si>
    <t>0603 33k resistor</t>
  </si>
  <si>
    <t>0603 47 pF capacitor</t>
  </si>
  <si>
    <t>0603 100 pF capacitor</t>
  </si>
  <si>
    <t>399-1022-1-ND</t>
  </si>
  <si>
    <t>C0402C101J3GACTU</t>
  </si>
  <si>
    <t>SMBJ54A-E3/52GICT-ND</t>
  </si>
  <si>
    <t>SMBJ54A-E3/52</t>
  </si>
  <si>
    <t>TVS DIODE 54V 87.1V DO214AA</t>
  </si>
  <si>
    <t>FUSE BRD MNT 4A 125VAC/VDC 2SMD</t>
  </si>
  <si>
    <t>F2968CT-ND</t>
  </si>
  <si>
    <t>0157004.DR</t>
  </si>
  <si>
    <t>FIXED IND 22UH 4A 39.1 MOHM SMD</t>
  </si>
  <si>
    <t>513-1044-1-ND</t>
  </si>
  <si>
    <t>DR127-220-R</t>
  </si>
  <si>
    <t>Screw Terminals 5mm Pitch (2-Pin)</t>
  </si>
  <si>
    <t>LMH6644MTX/NOPB</t>
  </si>
  <si>
    <t>LMH6644MTX/NOPBCT-ND</t>
  </si>
  <si>
    <t>IC OPAMP VFB 130MHZ RRO 14TSSOP</t>
  </si>
  <si>
    <t>Screw Terminals 5mm Pitch (6-Pin)</t>
  </si>
  <si>
    <t>Screw Terminals 5mm Pitch (11-Pin)</t>
  </si>
  <si>
    <t>277-2527-ND</t>
  </si>
  <si>
    <t>277-2522-ND</t>
  </si>
  <si>
    <t>A98076-ND</t>
  </si>
  <si>
    <t>282836-2</t>
  </si>
  <si>
    <t>801-87-011-10-001101</t>
  </si>
  <si>
    <t>1212-1198-ND</t>
  </si>
  <si>
    <t>1212-1193-ND</t>
  </si>
  <si>
    <t>801-87-009-10-001101</t>
  </si>
  <si>
    <t>11 Position Socket Connector 0.100" (2.54mm) Through Hole Gold</t>
  </si>
  <si>
    <t>9 Position Socket Connector 0.100" (2.54mm) Through Hole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</si>
</sst>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4" tint="-0.24997711111789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2" xfId="0" applyFont="1" applyBorder="1"/>
    <xf numFmtId="0" fontId="2" fillId="2" borderId="2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2" borderId="8" xfId="0" applyFill="1" applyBorder="1"/>
    <xf numFmtId="0" fontId="3" fillId="0" borderId="0" xfId="0" applyFont="1"/>
    <xf numFmtId="0" fontId="0" fillId="0" borderId="0" xfId="0" applyFill="1"/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0" fontId="0" fillId="2" borderId="1" xfId="0" applyFill="1" applyBorder="1"/>
    <xf numFmtId="0" fontId="0" fillId="0" borderId="8" xfId="0" applyFill="1" applyBorder="1"/>
    <xf numFmtId="0" fontId="0" fillId="0" borderId="1" xfId="0" applyFill="1" applyBorder="1"/>
    <xf numFmtId="0" fontId="2" fillId="0" borderId="2" xfId="0" applyFont="1" applyFill="1" applyBorder="1"/>
    <xf numFmtId="0" fontId="0" fillId="0" borderId="4" xfId="0" applyFill="1" applyBorder="1"/>
    <xf numFmtId="44" fontId="2" fillId="0" borderId="6" xfId="1" applyFont="1" applyFill="1" applyBorder="1"/>
    <xf numFmtId="0" fontId="0" fillId="0" borderId="10" xfId="0" applyBorder="1"/>
    <xf numFmtId="0" fontId="0" fillId="0" borderId="10" xfId="0" applyFill="1" applyBorder="1"/>
    <xf numFmtId="44" fontId="0" fillId="2" borderId="1" xfId="0" applyNumberFormat="1" applyFill="1" applyBorder="1"/>
    <xf numFmtId="164" fontId="0" fillId="0" borderId="1" xfId="1" applyNumberFormat="1" applyFont="1" applyFill="1" applyBorder="1"/>
    <xf numFmtId="164" fontId="0" fillId="0" borderId="8" xfId="1" applyNumberFormat="1" applyFont="1" applyFill="1" applyBorder="1"/>
    <xf numFmtId="164" fontId="0" fillId="0" borderId="4" xfId="1" applyNumberFormat="1" applyFont="1" applyFill="1" applyBorder="1"/>
    <xf numFmtId="44" fontId="0" fillId="0" borderId="5" xfId="1" applyNumberFormat="1" applyFont="1" applyBorder="1"/>
    <xf numFmtId="44" fontId="0" fillId="0" borderId="0" xfId="0" applyNumberFormat="1"/>
    <xf numFmtId="0" fontId="2" fillId="0" borderId="0" xfId="0" applyFont="1" applyBorder="1" applyAlignment="1"/>
    <xf numFmtId="0" fontId="4" fillId="0" borderId="0" xfId="0" applyFont="1" applyAlignment="1">
      <alignment wrapText="1"/>
    </xf>
    <xf numFmtId="0" fontId="5" fillId="0" borderId="0" xfId="0" applyFont="1"/>
    <xf numFmtId="0" fontId="5" fillId="2" borderId="3" xfId="0" applyFont="1" applyFill="1" applyBorder="1"/>
    <xf numFmtId="0" fontId="6" fillId="0" borderId="9" xfId="0" applyFont="1" applyBorder="1"/>
    <xf numFmtId="0" fontId="5" fillId="0" borderId="3" xfId="0" applyFont="1" applyFill="1" applyBorder="1"/>
    <xf numFmtId="164" fontId="5" fillId="0" borderId="3" xfId="1" applyNumberFormat="1" applyFont="1" applyFill="1" applyBorder="1"/>
    <xf numFmtId="44" fontId="5" fillId="2" borderId="3" xfId="0" applyNumberFormat="1" applyFont="1" applyFill="1" applyBorder="1"/>
    <xf numFmtId="0" fontId="2" fillId="0" borderId="7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zoomScale="85" zoomScaleNormal="85" workbookViewId="0">
      <selection activeCell="L4" sqref="L4"/>
    </sheetView>
  </sheetViews>
  <sheetFormatPr defaultRowHeight="14.4" x14ac:dyDescent="0.3"/>
  <cols>
    <col min="1" max="1" width="51.109375" customWidth="1"/>
    <col min="2" max="2" width="18.88671875" customWidth="1"/>
    <col min="3" max="3" width="31" customWidth="1"/>
    <col min="4" max="4" width="29.33203125" customWidth="1"/>
    <col min="5" max="5" width="14.44140625" style="7" customWidth="1"/>
    <col min="6" max="6" width="12.5546875" customWidth="1"/>
    <col min="7" max="7" width="9.44140625" customWidth="1"/>
    <col min="8" max="8" width="12" customWidth="1"/>
    <col min="9" max="9" width="19.5546875" customWidth="1"/>
  </cols>
  <sheetData>
    <row r="1" spans="1:8" x14ac:dyDescent="0.3">
      <c r="A1" s="33" t="s">
        <v>108</v>
      </c>
      <c r="B1" s="33"/>
      <c r="C1" s="33"/>
      <c r="D1" s="33"/>
      <c r="E1" s="33"/>
      <c r="F1" s="33"/>
      <c r="G1" s="33"/>
      <c r="H1" s="25"/>
    </row>
    <row r="2" spans="1:8" ht="15" thickBot="1" x14ac:dyDescent="0.35">
      <c r="A2" s="1" t="s">
        <v>0</v>
      </c>
      <c r="B2" s="2" t="s">
        <v>2</v>
      </c>
      <c r="C2" s="1" t="s">
        <v>33</v>
      </c>
      <c r="D2" s="10" t="s">
        <v>34</v>
      </c>
      <c r="E2" s="14" t="s">
        <v>29</v>
      </c>
      <c r="F2" s="14" t="s">
        <v>5</v>
      </c>
      <c r="G2" s="10" t="s">
        <v>1</v>
      </c>
    </row>
    <row r="3" spans="1:8" x14ac:dyDescent="0.3">
      <c r="A3" s="27" t="s">
        <v>106</v>
      </c>
      <c r="B3" s="28" t="s">
        <v>6</v>
      </c>
      <c r="C3" s="29" t="s">
        <v>109</v>
      </c>
      <c r="D3" s="28"/>
      <c r="E3" s="30">
        <v>1</v>
      </c>
      <c r="F3" s="31">
        <v>66.349999999999994</v>
      </c>
      <c r="G3" s="32">
        <f>F3/3</f>
        <v>22.116666666666664</v>
      </c>
    </row>
    <row r="4" spans="1:8" x14ac:dyDescent="0.3">
      <c r="A4" s="9" t="s">
        <v>134</v>
      </c>
      <c r="B4" s="3" t="s">
        <v>4</v>
      </c>
      <c r="C4" s="17" t="s">
        <v>132</v>
      </c>
      <c r="D4" s="11" t="s">
        <v>133</v>
      </c>
      <c r="E4" s="13">
        <v>3</v>
      </c>
      <c r="F4" s="20">
        <v>2.19</v>
      </c>
      <c r="G4" s="19">
        <f t="shared" ref="G4:G36" si="0">F4*E4</f>
        <v>6.57</v>
      </c>
    </row>
    <row r="5" spans="1:8" x14ac:dyDescent="0.3">
      <c r="A5" s="9" t="s">
        <v>7</v>
      </c>
      <c r="B5" s="3" t="s">
        <v>4</v>
      </c>
      <c r="C5" s="17" t="s">
        <v>30</v>
      </c>
      <c r="D5" s="11" t="s">
        <v>36</v>
      </c>
      <c r="E5" s="13">
        <v>1</v>
      </c>
      <c r="F5" s="20">
        <v>0.85099999999999998</v>
      </c>
      <c r="G5" s="19">
        <f t="shared" si="0"/>
        <v>0.85099999999999998</v>
      </c>
    </row>
    <row r="6" spans="1:8" x14ac:dyDescent="0.3">
      <c r="A6" s="9" t="s">
        <v>31</v>
      </c>
      <c r="B6" s="3" t="s">
        <v>4</v>
      </c>
      <c r="C6" s="17" t="s">
        <v>32</v>
      </c>
      <c r="D6" s="11" t="s">
        <v>35</v>
      </c>
      <c r="E6" s="13">
        <v>1</v>
      </c>
      <c r="F6" s="20">
        <v>0.85099999999999998</v>
      </c>
      <c r="G6" s="19">
        <f t="shared" si="0"/>
        <v>0.85099999999999998</v>
      </c>
    </row>
    <row r="7" spans="1:8" x14ac:dyDescent="0.3">
      <c r="A7" s="9" t="s">
        <v>8</v>
      </c>
      <c r="B7" s="3" t="s">
        <v>4</v>
      </c>
      <c r="C7" s="17" t="s">
        <v>9</v>
      </c>
      <c r="D7" s="11" t="s">
        <v>37</v>
      </c>
      <c r="E7" s="13">
        <v>1</v>
      </c>
      <c r="F7" s="20">
        <v>5.13</v>
      </c>
      <c r="G7" s="19">
        <f t="shared" si="0"/>
        <v>5.13</v>
      </c>
    </row>
    <row r="8" spans="1:8" x14ac:dyDescent="0.3">
      <c r="A8" s="9" t="s">
        <v>10</v>
      </c>
      <c r="B8" s="5" t="s">
        <v>4</v>
      </c>
      <c r="C8" s="17" t="s">
        <v>38</v>
      </c>
      <c r="D8" s="11" t="s">
        <v>39</v>
      </c>
      <c r="E8" s="12">
        <v>1</v>
      </c>
      <c r="F8" s="21">
        <v>2.3340000000000001</v>
      </c>
      <c r="G8" s="19">
        <f t="shared" si="0"/>
        <v>2.3340000000000001</v>
      </c>
    </row>
    <row r="9" spans="1:8" x14ac:dyDescent="0.3">
      <c r="A9" s="9" t="s">
        <v>12</v>
      </c>
      <c r="B9" s="3" t="s">
        <v>4</v>
      </c>
      <c r="C9" s="17" t="s">
        <v>40</v>
      </c>
      <c r="D9" s="11" t="s">
        <v>41</v>
      </c>
      <c r="E9" s="13">
        <v>1</v>
      </c>
      <c r="F9" s="20">
        <v>0.92700000000000005</v>
      </c>
      <c r="G9" s="19">
        <f t="shared" si="0"/>
        <v>0.92700000000000005</v>
      </c>
    </row>
    <row r="10" spans="1:8" x14ac:dyDescent="0.3">
      <c r="A10" s="9" t="s">
        <v>11</v>
      </c>
      <c r="B10" s="3" t="s">
        <v>4</v>
      </c>
      <c r="C10" s="17" t="s">
        <v>42</v>
      </c>
      <c r="D10" s="11" t="s">
        <v>43</v>
      </c>
      <c r="E10" s="13">
        <v>1</v>
      </c>
      <c r="F10" s="20">
        <v>0.92700000000000005</v>
      </c>
      <c r="G10" s="19">
        <f t="shared" si="0"/>
        <v>0.92700000000000005</v>
      </c>
    </row>
    <row r="11" spans="1:8" x14ac:dyDescent="0.3">
      <c r="A11" s="9" t="s">
        <v>13</v>
      </c>
      <c r="B11" s="3" t="s">
        <v>4</v>
      </c>
      <c r="C11" s="17" t="s">
        <v>45</v>
      </c>
      <c r="D11" s="11" t="s">
        <v>44</v>
      </c>
      <c r="E11" s="13">
        <v>1</v>
      </c>
      <c r="F11" s="20">
        <v>0.93</v>
      </c>
      <c r="G11" s="19">
        <f t="shared" si="0"/>
        <v>0.93</v>
      </c>
    </row>
    <row r="12" spans="1:8" x14ac:dyDescent="0.3">
      <c r="A12" s="9" t="s">
        <v>14</v>
      </c>
      <c r="B12" s="3" t="s">
        <v>4</v>
      </c>
      <c r="C12" s="17" t="s">
        <v>47</v>
      </c>
      <c r="D12" s="11" t="s">
        <v>46</v>
      </c>
      <c r="E12" s="13">
        <v>1</v>
      </c>
      <c r="F12" s="20">
        <v>0.33900000000000002</v>
      </c>
      <c r="G12" s="19">
        <f t="shared" si="0"/>
        <v>0.33900000000000002</v>
      </c>
    </row>
    <row r="13" spans="1:8" x14ac:dyDescent="0.3">
      <c r="A13" s="9" t="s">
        <v>15</v>
      </c>
      <c r="B13" s="11" t="s">
        <v>4</v>
      </c>
      <c r="C13" s="17" t="s">
        <v>49</v>
      </c>
      <c r="D13" s="11" t="s">
        <v>48</v>
      </c>
      <c r="E13" s="13">
        <v>1</v>
      </c>
      <c r="F13" s="20">
        <v>0.21099999999999999</v>
      </c>
      <c r="G13" s="19">
        <f t="shared" si="0"/>
        <v>0.21099999999999999</v>
      </c>
    </row>
    <row r="14" spans="1:8" x14ac:dyDescent="0.3">
      <c r="A14" s="9" t="s">
        <v>16</v>
      </c>
      <c r="B14" s="11" t="s">
        <v>4</v>
      </c>
      <c r="C14" s="17" t="s">
        <v>51</v>
      </c>
      <c r="D14" s="11" t="s">
        <v>50</v>
      </c>
      <c r="E14" s="13">
        <v>1</v>
      </c>
      <c r="F14" s="20">
        <v>0.19500000000000001</v>
      </c>
      <c r="G14" s="19">
        <f t="shared" si="0"/>
        <v>0.19500000000000001</v>
      </c>
    </row>
    <row r="15" spans="1:8" x14ac:dyDescent="0.3">
      <c r="A15" s="9" t="s">
        <v>17</v>
      </c>
      <c r="B15" s="11" t="s">
        <v>4</v>
      </c>
      <c r="C15" s="6" t="s">
        <v>53</v>
      </c>
      <c r="D15" s="11" t="s">
        <v>52</v>
      </c>
      <c r="E15" s="15">
        <v>1</v>
      </c>
      <c r="F15" s="22">
        <v>0.42399999999999999</v>
      </c>
      <c r="G15" s="19">
        <f t="shared" si="0"/>
        <v>0.42399999999999999</v>
      </c>
    </row>
    <row r="16" spans="1:8" x14ac:dyDescent="0.3">
      <c r="A16" s="9" t="s">
        <v>66</v>
      </c>
      <c r="B16" s="11" t="s">
        <v>4</v>
      </c>
      <c r="C16" s="18" t="s">
        <v>68</v>
      </c>
      <c r="D16" s="11" t="s">
        <v>67</v>
      </c>
      <c r="E16" s="13">
        <v>5</v>
      </c>
      <c r="F16" s="20">
        <v>8.2000000000000007E-3</v>
      </c>
      <c r="G16" s="19">
        <f t="shared" si="0"/>
        <v>4.1000000000000002E-2</v>
      </c>
    </row>
    <row r="17" spans="1:7" x14ac:dyDescent="0.3">
      <c r="A17" s="9" t="s">
        <v>18</v>
      </c>
      <c r="B17" s="11" t="s">
        <v>4</v>
      </c>
      <c r="C17" s="17" t="s">
        <v>70</v>
      </c>
      <c r="D17" s="11" t="s">
        <v>69</v>
      </c>
      <c r="E17" s="13">
        <v>3</v>
      </c>
      <c r="F17" s="20">
        <v>5.7599999999999998E-2</v>
      </c>
      <c r="G17" s="19">
        <f t="shared" si="0"/>
        <v>0.17280000000000001</v>
      </c>
    </row>
    <row r="18" spans="1:7" x14ac:dyDescent="0.3">
      <c r="A18" s="9" t="s">
        <v>65</v>
      </c>
      <c r="B18" s="11" t="s">
        <v>4</v>
      </c>
      <c r="C18" s="17" t="s">
        <v>64</v>
      </c>
      <c r="D18" s="11" t="s">
        <v>63</v>
      </c>
      <c r="E18" s="15">
        <v>1</v>
      </c>
      <c r="F18" s="22">
        <v>2.1399999999999999E-2</v>
      </c>
      <c r="G18" s="19">
        <f t="shared" si="0"/>
        <v>2.1399999999999999E-2</v>
      </c>
    </row>
    <row r="19" spans="1:7" x14ac:dyDescent="0.3">
      <c r="A19" s="9" t="s">
        <v>19</v>
      </c>
      <c r="B19" s="11" t="s">
        <v>4</v>
      </c>
      <c r="C19" s="17" t="s">
        <v>78</v>
      </c>
      <c r="D19" s="11" t="s">
        <v>77</v>
      </c>
      <c r="E19" s="15">
        <v>3</v>
      </c>
      <c r="F19" s="22">
        <v>7.5600000000000001E-2</v>
      </c>
      <c r="G19" s="19">
        <f t="shared" si="0"/>
        <v>0.2268</v>
      </c>
    </row>
    <row r="20" spans="1:7" x14ac:dyDescent="0.3">
      <c r="A20" s="9" t="s">
        <v>20</v>
      </c>
      <c r="B20" s="11" t="s">
        <v>4</v>
      </c>
      <c r="C20" s="17" t="s">
        <v>99</v>
      </c>
      <c r="D20" s="11" t="s">
        <v>98</v>
      </c>
      <c r="E20" s="15">
        <v>2</v>
      </c>
      <c r="F20" s="22">
        <v>7.9000000000000001E-2</v>
      </c>
      <c r="G20" s="19">
        <f t="shared" si="0"/>
        <v>0.158</v>
      </c>
    </row>
    <row r="21" spans="1:7" x14ac:dyDescent="0.3">
      <c r="A21" s="9" t="s">
        <v>21</v>
      </c>
      <c r="B21" s="11" t="s">
        <v>4</v>
      </c>
      <c r="C21" s="17" t="s">
        <v>80</v>
      </c>
      <c r="D21" s="11" t="s">
        <v>79</v>
      </c>
      <c r="E21" s="15">
        <v>1</v>
      </c>
      <c r="F21" s="22">
        <v>0.71899999999999997</v>
      </c>
      <c r="G21" s="19">
        <f t="shared" si="0"/>
        <v>0.71899999999999997</v>
      </c>
    </row>
    <row r="22" spans="1:7" x14ac:dyDescent="0.3">
      <c r="A22" s="9" t="s">
        <v>72</v>
      </c>
      <c r="B22" s="11" t="s">
        <v>4</v>
      </c>
      <c r="C22" s="17" t="s">
        <v>73</v>
      </c>
      <c r="D22" s="11" t="s">
        <v>71</v>
      </c>
      <c r="E22" s="15">
        <v>2</v>
      </c>
      <c r="F22" s="22">
        <v>1.24</v>
      </c>
      <c r="G22" s="19">
        <f t="shared" si="0"/>
        <v>2.48</v>
      </c>
    </row>
    <row r="23" spans="1:7" x14ac:dyDescent="0.3">
      <c r="A23" s="9" t="s">
        <v>22</v>
      </c>
      <c r="B23" s="11" t="s">
        <v>4</v>
      </c>
      <c r="C23" s="17" t="s">
        <v>82</v>
      </c>
      <c r="D23" s="11" t="s">
        <v>81</v>
      </c>
      <c r="E23" s="15">
        <v>2</v>
      </c>
      <c r="F23" s="22">
        <v>4.4000000000000003E-3</v>
      </c>
      <c r="G23" s="19">
        <f t="shared" si="0"/>
        <v>8.8000000000000005E-3</v>
      </c>
    </row>
    <row r="24" spans="1:7" x14ac:dyDescent="0.3">
      <c r="A24" s="9" t="s">
        <v>100</v>
      </c>
      <c r="B24" s="11" t="s">
        <v>4</v>
      </c>
      <c r="C24" s="17" t="s">
        <v>105</v>
      </c>
      <c r="D24" s="11" t="s">
        <v>104</v>
      </c>
      <c r="E24" s="15">
        <v>2</v>
      </c>
      <c r="F24" s="22">
        <v>4.0000000000000001E-3</v>
      </c>
      <c r="G24" s="19">
        <f t="shared" si="0"/>
        <v>8.0000000000000002E-3</v>
      </c>
    </row>
    <row r="25" spans="1:7" x14ac:dyDescent="0.3">
      <c r="A25" s="9" t="s">
        <v>101</v>
      </c>
      <c r="B25" s="11" t="s">
        <v>4</v>
      </c>
      <c r="C25" s="17" t="s">
        <v>103</v>
      </c>
      <c r="D25" s="11" t="s">
        <v>102</v>
      </c>
      <c r="E25" s="15">
        <v>1</v>
      </c>
      <c r="F25" s="22">
        <v>5.1999999999999998E-3</v>
      </c>
      <c r="G25" s="19">
        <f t="shared" si="0"/>
        <v>5.1999999999999998E-3</v>
      </c>
    </row>
    <row r="26" spans="1:7" x14ac:dyDescent="0.3">
      <c r="A26" s="9" t="s">
        <v>23</v>
      </c>
      <c r="B26" s="11" t="s">
        <v>4</v>
      </c>
      <c r="C26" s="17" t="s">
        <v>84</v>
      </c>
      <c r="D26" s="11" t="s">
        <v>83</v>
      </c>
      <c r="E26" s="15">
        <v>1</v>
      </c>
      <c r="F26" s="22">
        <v>5.1999999999999998E-3</v>
      </c>
      <c r="G26" s="19">
        <f t="shared" si="0"/>
        <v>5.1999999999999998E-3</v>
      </c>
    </row>
    <row r="27" spans="1:7" x14ac:dyDescent="0.3">
      <c r="A27" s="9" t="s">
        <v>24</v>
      </c>
      <c r="B27" s="11" t="s">
        <v>4</v>
      </c>
      <c r="C27" s="17" t="s">
        <v>86</v>
      </c>
      <c r="D27" s="11" t="s">
        <v>85</v>
      </c>
      <c r="E27" s="15">
        <v>1</v>
      </c>
      <c r="F27" s="22">
        <v>0.27600000000000002</v>
      </c>
      <c r="G27" s="19">
        <f t="shared" si="0"/>
        <v>0.27600000000000002</v>
      </c>
    </row>
    <row r="28" spans="1:7" x14ac:dyDescent="0.3">
      <c r="A28" s="9" t="s">
        <v>25</v>
      </c>
      <c r="B28" s="11" t="s">
        <v>4</v>
      </c>
      <c r="C28" s="8" t="s">
        <v>88</v>
      </c>
      <c r="D28" s="11" t="s">
        <v>87</v>
      </c>
      <c r="E28" s="15">
        <v>1</v>
      </c>
      <c r="F28" s="22">
        <v>4.0000000000000001E-3</v>
      </c>
      <c r="G28" s="19">
        <f t="shared" si="0"/>
        <v>4.0000000000000001E-3</v>
      </c>
    </row>
    <row r="29" spans="1:7" x14ac:dyDescent="0.3">
      <c r="A29" s="9" t="s">
        <v>26</v>
      </c>
      <c r="B29" s="11" t="s">
        <v>4</v>
      </c>
      <c r="C29" s="17" t="s">
        <v>97</v>
      </c>
      <c r="D29" s="11" t="s">
        <v>96</v>
      </c>
      <c r="E29" s="15">
        <v>1</v>
      </c>
      <c r="F29" s="22">
        <v>1.09E-2</v>
      </c>
      <c r="G29" s="19">
        <f t="shared" si="0"/>
        <v>1.09E-2</v>
      </c>
    </row>
    <row r="30" spans="1:7" x14ac:dyDescent="0.3">
      <c r="A30" s="9" t="s">
        <v>27</v>
      </c>
      <c r="B30" s="11" t="s">
        <v>4</v>
      </c>
      <c r="C30" s="17" t="s">
        <v>90</v>
      </c>
      <c r="D30" s="11" t="s">
        <v>89</v>
      </c>
      <c r="E30" s="15">
        <v>1</v>
      </c>
      <c r="F30" s="22">
        <v>7.7000000000000002E-3</v>
      </c>
      <c r="G30" s="19">
        <f t="shared" si="0"/>
        <v>7.7000000000000002E-3</v>
      </c>
    </row>
    <row r="31" spans="1:7" x14ac:dyDescent="0.3">
      <c r="A31" s="9" t="s">
        <v>62</v>
      </c>
      <c r="B31" s="11" t="s">
        <v>4</v>
      </c>
      <c r="C31" s="17" t="s">
        <v>92</v>
      </c>
      <c r="D31" s="11" t="s">
        <v>91</v>
      </c>
      <c r="E31" s="13">
        <v>6</v>
      </c>
      <c r="F31" s="22">
        <v>1.1388</v>
      </c>
      <c r="G31" s="19">
        <f t="shared" si="0"/>
        <v>6.8328000000000007</v>
      </c>
    </row>
    <row r="32" spans="1:7" x14ac:dyDescent="0.3">
      <c r="A32" s="4" t="s">
        <v>54</v>
      </c>
      <c r="B32" s="11" t="s">
        <v>4</v>
      </c>
      <c r="C32" s="18" t="s">
        <v>56</v>
      </c>
      <c r="D32" s="11" t="s">
        <v>55</v>
      </c>
      <c r="E32" s="13">
        <v>1</v>
      </c>
      <c r="F32" s="20">
        <v>1.3160000000000001</v>
      </c>
      <c r="G32" s="19">
        <f t="shared" si="0"/>
        <v>1.3160000000000001</v>
      </c>
    </row>
    <row r="33" spans="1:10" x14ac:dyDescent="0.3">
      <c r="A33" s="13" t="s">
        <v>57</v>
      </c>
      <c r="B33" s="11" t="s">
        <v>4</v>
      </c>
      <c r="C33" s="18" t="s">
        <v>59</v>
      </c>
      <c r="D33" s="11" t="s">
        <v>58</v>
      </c>
      <c r="E33" s="13">
        <v>1</v>
      </c>
      <c r="F33" s="20">
        <v>0.74</v>
      </c>
      <c r="G33" s="19">
        <f t="shared" si="0"/>
        <v>0.74</v>
      </c>
    </row>
    <row r="34" spans="1:10" x14ac:dyDescent="0.3">
      <c r="A34" s="9" t="s">
        <v>28</v>
      </c>
      <c r="B34" s="11" t="s">
        <v>4</v>
      </c>
      <c r="C34" s="17" t="s">
        <v>61</v>
      </c>
      <c r="D34" s="11" t="s">
        <v>60</v>
      </c>
      <c r="E34" s="15">
        <v>1</v>
      </c>
      <c r="F34" s="22">
        <v>2.73</v>
      </c>
      <c r="G34" s="19">
        <f t="shared" si="0"/>
        <v>2.73</v>
      </c>
    </row>
    <row r="35" spans="1:10" x14ac:dyDescent="0.3">
      <c r="A35" s="9" t="s">
        <v>74</v>
      </c>
      <c r="B35" s="11" t="s">
        <v>4</v>
      </c>
      <c r="C35" s="17" t="s">
        <v>76</v>
      </c>
      <c r="D35" s="11" t="s">
        <v>75</v>
      </c>
      <c r="E35" s="15">
        <v>1</v>
      </c>
      <c r="F35" s="22">
        <v>1.6</v>
      </c>
      <c r="G35" s="19">
        <f t="shared" si="0"/>
        <v>1.6</v>
      </c>
      <c r="J35" s="24"/>
    </row>
    <row r="36" spans="1:10" x14ac:dyDescent="0.3">
      <c r="A36" s="9" t="s">
        <v>93</v>
      </c>
      <c r="B36" s="11" t="s">
        <v>4</v>
      </c>
      <c r="C36" s="17" t="s">
        <v>95</v>
      </c>
      <c r="D36" s="11" t="s">
        <v>94</v>
      </c>
      <c r="E36" s="15">
        <v>2</v>
      </c>
      <c r="F36" s="22">
        <v>0.27300000000000002</v>
      </c>
      <c r="G36" s="19">
        <f t="shared" si="0"/>
        <v>0.54600000000000004</v>
      </c>
    </row>
    <row r="37" spans="1:10" x14ac:dyDescent="0.3">
      <c r="A37" s="9" t="s">
        <v>112</v>
      </c>
      <c r="B37" s="11" t="s">
        <v>4</v>
      </c>
      <c r="C37" s="17" t="s">
        <v>111</v>
      </c>
      <c r="D37" s="11" t="s">
        <v>110</v>
      </c>
      <c r="E37" s="15">
        <v>3</v>
      </c>
      <c r="F37" s="22">
        <v>4.2599999999999999E-2</v>
      </c>
      <c r="G37" s="19">
        <f>E37*F37</f>
        <v>0.1278</v>
      </c>
    </row>
    <row r="38" spans="1:10" x14ac:dyDescent="0.3">
      <c r="A38" s="9" t="s">
        <v>117</v>
      </c>
      <c r="B38" s="11" t="s">
        <v>4</v>
      </c>
      <c r="C38" s="17" t="s">
        <v>116</v>
      </c>
      <c r="D38" s="11" t="s">
        <v>113</v>
      </c>
      <c r="E38" s="15">
        <v>6</v>
      </c>
      <c r="F38" s="22">
        <v>5.0000000000000001E-3</v>
      </c>
      <c r="G38" s="19">
        <f t="shared" ref="G38:G44" si="1">E38*F38</f>
        <v>0.03</v>
      </c>
      <c r="H38" s="8"/>
    </row>
    <row r="39" spans="1:10" x14ac:dyDescent="0.3">
      <c r="A39" s="9" t="s">
        <v>118</v>
      </c>
      <c r="B39" s="11" t="s">
        <v>4</v>
      </c>
      <c r="C39" s="8" t="s">
        <v>115</v>
      </c>
      <c r="D39" s="11" t="s">
        <v>114</v>
      </c>
      <c r="E39" s="15">
        <v>3</v>
      </c>
      <c r="F39" s="22">
        <v>0.159</v>
      </c>
      <c r="G39" s="19">
        <f t="shared" si="1"/>
        <v>0.47699999999999998</v>
      </c>
      <c r="H39" s="8"/>
    </row>
    <row r="40" spans="1:10" x14ac:dyDescent="0.3">
      <c r="A40" s="9" t="s">
        <v>119</v>
      </c>
      <c r="B40" s="11" t="s">
        <v>4</v>
      </c>
      <c r="C40" s="17" t="s">
        <v>121</v>
      </c>
      <c r="D40" s="11" t="s">
        <v>120</v>
      </c>
      <c r="E40" s="15">
        <v>3</v>
      </c>
      <c r="F40" s="22">
        <v>1.6E-2</v>
      </c>
      <c r="G40" s="19">
        <f t="shared" si="1"/>
        <v>4.8000000000000001E-2</v>
      </c>
      <c r="H40" s="8"/>
    </row>
    <row r="41" spans="1:10" x14ac:dyDescent="0.3">
      <c r="A41" s="9" t="s">
        <v>124</v>
      </c>
      <c r="B41" s="11" t="s">
        <v>4</v>
      </c>
      <c r="C41" s="17" t="s">
        <v>123</v>
      </c>
      <c r="D41" s="11" t="s">
        <v>122</v>
      </c>
      <c r="E41" s="15">
        <v>1</v>
      </c>
      <c r="F41" s="22">
        <v>0.2</v>
      </c>
      <c r="G41" s="19">
        <f t="shared" si="1"/>
        <v>0.2</v>
      </c>
      <c r="H41" s="8"/>
    </row>
    <row r="42" spans="1:10" x14ac:dyDescent="0.3">
      <c r="A42" s="9" t="s">
        <v>125</v>
      </c>
      <c r="B42" s="11" t="s">
        <v>4</v>
      </c>
      <c r="C42" s="17" t="s">
        <v>127</v>
      </c>
      <c r="D42" s="11" t="s">
        <v>126</v>
      </c>
      <c r="E42" s="13">
        <v>1</v>
      </c>
      <c r="F42" s="22">
        <v>1.58</v>
      </c>
      <c r="G42" s="19">
        <f t="shared" si="1"/>
        <v>1.58</v>
      </c>
    </row>
    <row r="43" spans="1:10" x14ac:dyDescent="0.3">
      <c r="A43" s="13" t="s">
        <v>128</v>
      </c>
      <c r="B43" s="11" t="s">
        <v>4</v>
      </c>
      <c r="C43" s="18" t="s">
        <v>130</v>
      </c>
      <c r="D43" s="11" t="s">
        <v>129</v>
      </c>
      <c r="E43" s="13">
        <v>3</v>
      </c>
      <c r="F43" s="20">
        <v>1.28</v>
      </c>
      <c r="G43" s="19">
        <f t="shared" si="1"/>
        <v>3.84</v>
      </c>
    </row>
    <row r="44" spans="1:10" x14ac:dyDescent="0.3">
      <c r="A44" s="13" t="s">
        <v>131</v>
      </c>
      <c r="B44" s="11" t="s">
        <v>4</v>
      </c>
      <c r="C44" s="18" t="s">
        <v>140</v>
      </c>
      <c r="D44" s="11" t="s">
        <v>139</v>
      </c>
      <c r="E44" s="13">
        <v>2</v>
      </c>
      <c r="F44" s="20">
        <v>0.33</v>
      </c>
      <c r="G44" s="19">
        <f t="shared" si="1"/>
        <v>0.66</v>
      </c>
    </row>
    <row r="45" spans="1:10" x14ac:dyDescent="0.3">
      <c r="A45" s="9" t="s">
        <v>135</v>
      </c>
      <c r="B45" s="11" t="s">
        <v>4</v>
      </c>
      <c r="C45" s="17">
        <v>1792902</v>
      </c>
      <c r="D45" s="11" t="s">
        <v>138</v>
      </c>
      <c r="E45" s="15">
        <v>1</v>
      </c>
      <c r="F45" s="22">
        <v>0.86</v>
      </c>
      <c r="G45" s="19">
        <f>E45*F45</f>
        <v>0.86</v>
      </c>
    </row>
    <row r="46" spans="1:10" s="8" customFormat="1" x14ac:dyDescent="0.3">
      <c r="A46" s="9" t="s">
        <v>136</v>
      </c>
      <c r="B46" s="11" t="s">
        <v>4</v>
      </c>
      <c r="C46" s="17">
        <v>1792957</v>
      </c>
      <c r="D46" s="11" t="s">
        <v>137</v>
      </c>
      <c r="E46" s="15">
        <v>1</v>
      </c>
      <c r="F46" s="22">
        <v>1.44</v>
      </c>
      <c r="G46" s="19">
        <f>E46*F46</f>
        <v>1.44</v>
      </c>
    </row>
    <row r="47" spans="1:10" s="8" customFormat="1" x14ac:dyDescent="0.3">
      <c r="A47" s="9" t="s">
        <v>146</v>
      </c>
      <c r="B47" s="11" t="s">
        <v>4</v>
      </c>
      <c r="C47" s="17" t="s">
        <v>144</v>
      </c>
      <c r="D47" s="11" t="s">
        <v>143</v>
      </c>
      <c r="E47" s="15">
        <v>2</v>
      </c>
      <c r="F47" s="22">
        <v>0.6</v>
      </c>
      <c r="G47" s="19">
        <f t="shared" ref="G47:G48" si="2">E47*F47</f>
        <v>1.2</v>
      </c>
    </row>
    <row r="48" spans="1:10" s="8" customFormat="1" ht="15" thickBot="1" x14ac:dyDescent="0.35">
      <c r="A48" s="9" t="s">
        <v>145</v>
      </c>
      <c r="B48" s="11" t="s">
        <v>4</v>
      </c>
      <c r="C48" s="17" t="s">
        <v>141</v>
      </c>
      <c r="D48" s="11" t="s">
        <v>142</v>
      </c>
      <c r="E48" s="17">
        <v>1</v>
      </c>
      <c r="F48" s="22">
        <v>0.71499999999999997</v>
      </c>
      <c r="G48" s="19">
        <f t="shared" si="2"/>
        <v>0.71499999999999997</v>
      </c>
    </row>
    <row r="49" spans="1:7" ht="15" thickBot="1" x14ac:dyDescent="0.35">
      <c r="C49" s="8"/>
      <c r="F49" s="16" t="s">
        <v>3</v>
      </c>
      <c r="G49" s="23">
        <f>SUM(G3:G48)</f>
        <v>70.89306666666667</v>
      </c>
    </row>
    <row r="50" spans="1:7" ht="28.8" x14ac:dyDescent="0.3">
      <c r="A50" s="26" t="s">
        <v>107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johnmelloni@comcast.net</cp:lastModifiedBy>
  <dcterms:created xsi:type="dcterms:W3CDTF">2015-12-09T19:08:37Z</dcterms:created>
  <dcterms:modified xsi:type="dcterms:W3CDTF">2018-05-04T17:13:30Z</dcterms:modified>
</cp:coreProperties>
</file>