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H28" i="1"/>
  <c r="H27"/>
  <c r="H26"/>
  <c r="H25"/>
  <c r="N13"/>
  <c r="N23"/>
  <c r="P23"/>
  <c r="R23"/>
  <c r="R20"/>
  <c r="R21"/>
  <c r="R22"/>
  <c r="R19"/>
  <c r="N20"/>
  <c r="N21"/>
  <c r="N22"/>
  <c r="N19"/>
  <c r="N7"/>
  <c r="N8"/>
  <c r="N9"/>
  <c r="N10"/>
  <c r="N11"/>
  <c r="N12"/>
  <c r="N6"/>
  <c r="P20"/>
  <c r="P21"/>
  <c r="P22"/>
  <c r="P19"/>
  <c r="P13"/>
  <c r="P7"/>
  <c r="P8"/>
  <c r="P9"/>
  <c r="P10"/>
  <c r="P11"/>
  <c r="P12"/>
  <c r="P6"/>
</calcChain>
</file>

<file path=xl/sharedStrings.xml><?xml version="1.0" encoding="utf-8"?>
<sst xmlns="http://schemas.openxmlformats.org/spreadsheetml/2006/main" count="72" uniqueCount="27">
  <si>
    <t>FATTURATO</t>
  </si>
  <si>
    <t>PROVINCIA</t>
  </si>
  <si>
    <t>AGENTE</t>
  </si>
  <si>
    <t>FATTURA</t>
  </si>
  <si>
    <t>GIALLI</t>
  </si>
  <si>
    <t>VERDI</t>
  </si>
  <si>
    <t>BIANCHI</t>
  </si>
  <si>
    <t>NERI</t>
  </si>
  <si>
    <t>MO</t>
  </si>
  <si>
    <t>FE</t>
  </si>
  <si>
    <t>BO</t>
  </si>
  <si>
    <t>RA</t>
  </si>
  <si>
    <t>PC</t>
  </si>
  <si>
    <t>PA</t>
  </si>
  <si>
    <t>CA</t>
  </si>
  <si>
    <t>FATTURATO TOTALE</t>
  </si>
  <si>
    <t>FATTURATO MEDIO</t>
  </si>
  <si>
    <t>FATTURATO MASSIMO</t>
  </si>
  <si>
    <t>FATTURATO MINIMO</t>
  </si>
  <si>
    <t>FATTURATO PER PROVINCIA</t>
  </si>
  <si>
    <t>N.FATTURE</t>
  </si>
  <si>
    <t>IMPORTO</t>
  </si>
  <si>
    <t>TOTALE</t>
  </si>
  <si>
    <t>FATTURATO PER AGENTE</t>
  </si>
  <si>
    <t>PREMIO</t>
  </si>
  <si>
    <t>Gli agenti con fatturato &gt;=10000,00 vincono 1000 euro di premio</t>
  </si>
  <si>
    <t>Gli agenti con fatturato &lt; 10.000,00 € vincono 500 euro di premio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</si>
</sst>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#,##0.00\ &quot;€&quot;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A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5" borderId="0" xfId="0" applyFont="1" applyFill="1"/>
    <xf numFmtId="0" fontId="6" fillId="0" borderId="0" xfId="0" applyFont="1"/>
    <xf numFmtId="0" fontId="0" fillId="0" borderId="0" xfId="0" applyFont="1"/>
    <xf numFmtId="44" fontId="0" fillId="0" borderId="0" xfId="1" applyFont="1"/>
    <xf numFmtId="44" fontId="0" fillId="4" borderId="0" xfId="1" applyFont="1" applyFill="1"/>
    <xf numFmtId="0" fontId="4" fillId="4" borderId="0" xfId="0" applyFont="1" applyFill="1"/>
    <xf numFmtId="0" fontId="3" fillId="6" borderId="0" xfId="0" applyFont="1" applyFill="1"/>
    <xf numFmtId="0" fontId="3" fillId="6" borderId="0" xfId="0" applyFont="1" applyFill="1" applyBorder="1"/>
    <xf numFmtId="0" fontId="4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7" borderId="0" xfId="0" applyFont="1" applyFill="1" applyAlignment="1">
      <alignment horizontal="center" vertical="center"/>
    </xf>
    <xf numFmtId="164" fontId="0" fillId="0" borderId="0" xfId="0" applyNumberFormat="1" applyFont="1"/>
    <xf numFmtId="0" fontId="0" fillId="5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/>
    <xf numFmtId="0" fontId="0" fillId="4" borderId="0" xfId="0" applyFont="1" applyFill="1"/>
    <xf numFmtId="0" fontId="0" fillId="3" borderId="0" xfId="0" applyFont="1" applyFill="1" applyBorder="1"/>
    <xf numFmtId="0" fontId="0" fillId="0" borderId="0" xfId="0" applyFont="1" applyFill="1" applyBorder="1"/>
    <xf numFmtId="0" fontId="0" fillId="4" borderId="0" xfId="0" applyFont="1" applyFill="1" applyBorder="1"/>
    <xf numFmtId="44" fontId="0" fillId="4" borderId="0" xfId="0" applyNumberFormat="1" applyFont="1" applyFill="1"/>
    <xf numFmtId="0" fontId="0" fillId="6" borderId="0" xfId="0" applyFont="1" applyFill="1"/>
    <xf numFmtId="0" fontId="0" fillId="6" borderId="0" xfId="0" applyFont="1" applyFill="1" applyBorder="1"/>
    <xf numFmtId="0" fontId="0" fillId="8" borderId="0" xfId="0" applyFont="1" applyFill="1"/>
    <xf numFmtId="0" fontId="0" fillId="8" borderId="0" xfId="0" applyFont="1" applyFill="1" applyBorder="1"/>
    <xf numFmtId="44" fontId="0" fillId="0" borderId="0" xfId="0" applyNumberFormat="1" applyFont="1"/>
    <xf numFmtId="164" fontId="4" fillId="3" borderId="0" xfId="0" applyNumberFormat="1" applyFont="1" applyFill="1" applyAlignment="1"/>
    <xf numFmtId="164" fontId="2" fillId="0" borderId="0" xfId="0" applyNumberFormat="1" applyFont="1" applyAlignment="1"/>
    <xf numFmtId="164" fontId="2" fillId="3" borderId="0" xfId="0" applyNumberFormat="1" applyFont="1" applyFill="1" applyAlignment="1"/>
  </cellXfs>
  <cellStyles count="2">
    <cellStyle name="Normale" xfId="0" builtinId="0"/>
    <cellStyle name="Valuta" xfId="1" builtinId="4"/>
  </cellStyles>
  <dxfs count="0"/>
  <tableStyles count="0" defaultTableStyle="TableStyleMedium9" defaultPivotStyle="PivotStyleLight16"/>
  <colors>
    <mruColors>
      <color rgb="FFFFFABD"/>
      <color rgb="FFEEF0AE"/>
      <color rgb="FFE8AD5E"/>
      <color rgb="FFFFCC00"/>
      <color rgb="FFFF8989"/>
      <color rgb="FFFF818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V30"/>
  <sheetViews>
    <sheetView tabSelected="1" topLeftCell="C1" workbookViewId="0">
      <selection activeCell="G30" sqref="G30"/>
    </sheetView>
  </sheetViews>
  <sheetFormatPr defaultRowHeight="15"/>
  <cols>
    <col min="8" max="8" width="10.5703125" bestFit="1" customWidth="1"/>
  </cols>
  <sheetData>
    <row r="2" spans="3:22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3:22">
      <c r="C3" s="9"/>
      <c r="D3" s="9"/>
      <c r="E3" s="2" t="s">
        <v>0</v>
      </c>
      <c r="F3" s="17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3:22">
      <c r="C4" s="3" t="s">
        <v>2</v>
      </c>
      <c r="D4" s="18"/>
      <c r="E4" s="3" t="s">
        <v>1</v>
      </c>
      <c r="F4" s="18"/>
      <c r="G4" s="3" t="s">
        <v>3</v>
      </c>
      <c r="H4" s="18"/>
      <c r="I4" s="9"/>
      <c r="J4" s="9"/>
      <c r="K4" s="9"/>
      <c r="L4" s="1" t="s">
        <v>19</v>
      </c>
      <c r="M4" s="19"/>
      <c r="N4" s="19"/>
      <c r="O4" s="19"/>
      <c r="P4" s="19"/>
      <c r="Q4" s="19"/>
      <c r="R4" s="9"/>
      <c r="S4" s="9"/>
      <c r="T4" s="9"/>
      <c r="U4" s="9"/>
      <c r="V4" s="9"/>
    </row>
    <row r="5" spans="3:22">
      <c r="C5" s="16" t="s">
        <v>4</v>
      </c>
      <c r="D5" s="16"/>
      <c r="E5" s="20" t="s">
        <v>8</v>
      </c>
      <c r="F5" s="20"/>
      <c r="G5" s="21">
        <v>1534.89</v>
      </c>
      <c r="H5" s="21"/>
      <c r="I5" s="9"/>
      <c r="J5" s="9"/>
      <c r="K5" s="9"/>
      <c r="L5" s="7" t="s">
        <v>1</v>
      </c>
      <c r="M5" s="22"/>
      <c r="N5" s="7" t="s">
        <v>20</v>
      </c>
      <c r="O5" s="22"/>
      <c r="P5" s="7" t="s">
        <v>21</v>
      </c>
      <c r="Q5" s="22"/>
      <c r="R5" s="9"/>
      <c r="S5" s="9"/>
      <c r="T5" s="9"/>
      <c r="U5" s="9"/>
      <c r="V5" s="9"/>
    </row>
    <row r="6" spans="3:22">
      <c r="C6" s="23" t="s">
        <v>5</v>
      </c>
      <c r="D6" s="23"/>
      <c r="E6" s="24" t="s">
        <v>8</v>
      </c>
      <c r="F6" s="24"/>
      <c r="G6" s="25">
        <v>1276.9000000000001</v>
      </c>
      <c r="H6" s="25"/>
      <c r="I6" s="9"/>
      <c r="J6" s="9"/>
      <c r="K6" s="9"/>
      <c r="L6" s="16" t="s">
        <v>8</v>
      </c>
      <c r="M6" s="16"/>
      <c r="N6" s="16">
        <f>COUNTIF(E$5:F$24,L6)</f>
        <v>4</v>
      </c>
      <c r="O6" s="16"/>
      <c r="P6" s="10">
        <f>SUMIF(E$5:F$24,L6,G$5:H$24)</f>
        <v>11215.79</v>
      </c>
      <c r="Q6" s="10"/>
      <c r="R6" s="9"/>
      <c r="S6" s="9"/>
      <c r="T6" s="9"/>
      <c r="U6" s="9"/>
      <c r="V6" s="9"/>
    </row>
    <row r="7" spans="3:22">
      <c r="C7" s="16" t="s">
        <v>6</v>
      </c>
      <c r="D7" s="16"/>
      <c r="E7" s="17" t="s">
        <v>9</v>
      </c>
      <c r="F7" s="17"/>
      <c r="G7" s="21">
        <v>678.9</v>
      </c>
      <c r="H7" s="21"/>
      <c r="I7" s="9"/>
      <c r="J7" s="9"/>
      <c r="K7" s="9"/>
      <c r="L7" s="26" t="s">
        <v>9</v>
      </c>
      <c r="M7" s="26"/>
      <c r="N7" s="16">
        <f t="shared" ref="N7:N13" si="0">COUNTIF(E$5:F$24,L7)</f>
        <v>2</v>
      </c>
      <c r="O7" s="16"/>
      <c r="P7" s="11">
        <f t="shared" ref="P7:P12" si="1">SUMIF(E$5:F$24,L7,G$5:H$24)</f>
        <v>3678.9</v>
      </c>
      <c r="Q7" s="11"/>
      <c r="R7" s="9"/>
      <c r="S7" s="9"/>
      <c r="T7" s="9"/>
      <c r="U7" s="9"/>
      <c r="V7" s="9"/>
    </row>
    <row r="8" spans="3:22">
      <c r="C8" s="27" t="s">
        <v>7</v>
      </c>
      <c r="D8" s="27"/>
      <c r="E8" s="24" t="s">
        <v>10</v>
      </c>
      <c r="F8" s="24"/>
      <c r="G8" s="25">
        <v>500</v>
      </c>
      <c r="H8" s="25"/>
      <c r="I8" s="9"/>
      <c r="J8" s="9"/>
      <c r="K8" s="9"/>
      <c r="L8" s="28" t="s">
        <v>10</v>
      </c>
      <c r="M8" s="28"/>
      <c r="N8" s="16">
        <f t="shared" si="0"/>
        <v>2</v>
      </c>
      <c r="O8" s="16"/>
      <c r="P8" s="10">
        <f t="shared" si="1"/>
        <v>1734</v>
      </c>
      <c r="Q8" s="10"/>
      <c r="R8" s="9"/>
      <c r="S8" s="9"/>
      <c r="T8" s="9"/>
      <c r="U8" s="9"/>
      <c r="V8" s="9"/>
    </row>
    <row r="9" spans="3:22">
      <c r="C9" s="28" t="s">
        <v>6</v>
      </c>
      <c r="D9" s="28"/>
      <c r="E9" s="17" t="s">
        <v>11</v>
      </c>
      <c r="F9" s="17"/>
      <c r="G9" s="21">
        <v>345.67</v>
      </c>
      <c r="H9" s="21"/>
      <c r="I9" s="9"/>
      <c r="J9" s="9"/>
      <c r="K9" s="9"/>
      <c r="L9" s="29" t="s">
        <v>11</v>
      </c>
      <c r="M9" s="29"/>
      <c r="N9" s="16">
        <f t="shared" si="0"/>
        <v>4</v>
      </c>
      <c r="O9" s="16"/>
      <c r="P9" s="11">
        <f t="shared" si="1"/>
        <v>6375.67</v>
      </c>
      <c r="Q9" s="11"/>
      <c r="R9" s="9"/>
      <c r="S9" s="9"/>
      <c r="T9" s="9"/>
      <c r="U9" s="9"/>
      <c r="V9" s="9"/>
    </row>
    <row r="10" spans="3:22">
      <c r="C10" s="27" t="s">
        <v>6</v>
      </c>
      <c r="D10" s="27"/>
      <c r="E10" s="24" t="s">
        <v>11</v>
      </c>
      <c r="F10" s="24"/>
      <c r="G10" s="25">
        <v>4500</v>
      </c>
      <c r="H10" s="25"/>
      <c r="I10" s="9"/>
      <c r="J10" s="9"/>
      <c r="K10" s="9"/>
      <c r="L10" s="28" t="s">
        <v>12</v>
      </c>
      <c r="M10" s="28"/>
      <c r="N10" s="16">
        <f t="shared" si="0"/>
        <v>3</v>
      </c>
      <c r="O10" s="16"/>
      <c r="P10" s="10">
        <f t="shared" si="1"/>
        <v>8462</v>
      </c>
      <c r="Q10" s="10"/>
      <c r="R10" s="9"/>
      <c r="S10" s="9"/>
      <c r="T10" s="9"/>
      <c r="U10" s="9"/>
      <c r="V10" s="9"/>
    </row>
    <row r="11" spans="3:22">
      <c r="C11" s="28" t="s">
        <v>7</v>
      </c>
      <c r="D11" s="28"/>
      <c r="E11" s="17" t="s">
        <v>12</v>
      </c>
      <c r="F11" s="17"/>
      <c r="G11" s="21">
        <v>783</v>
      </c>
      <c r="H11" s="21"/>
      <c r="I11" s="9"/>
      <c r="J11" s="9"/>
      <c r="K11" s="9"/>
      <c r="L11" s="29" t="s">
        <v>13</v>
      </c>
      <c r="M11" s="29"/>
      <c r="N11" s="16">
        <f t="shared" si="0"/>
        <v>2</v>
      </c>
      <c r="O11" s="16"/>
      <c r="P11" s="11">
        <f t="shared" si="1"/>
        <v>4307</v>
      </c>
      <c r="Q11" s="11"/>
      <c r="R11" s="9"/>
      <c r="S11" s="9"/>
      <c r="T11" s="9"/>
      <c r="U11" s="9"/>
      <c r="V11" s="9"/>
    </row>
    <row r="12" spans="3:22">
      <c r="C12" s="27" t="s">
        <v>4</v>
      </c>
      <c r="D12" s="27"/>
      <c r="E12" s="24" t="s">
        <v>12</v>
      </c>
      <c r="F12" s="24"/>
      <c r="G12" s="25">
        <v>5679</v>
      </c>
      <c r="H12" s="25"/>
      <c r="I12" s="9"/>
      <c r="J12" s="9"/>
      <c r="K12" s="9"/>
      <c r="L12" s="28" t="s">
        <v>14</v>
      </c>
      <c r="M12" s="28"/>
      <c r="N12" s="16">
        <f t="shared" si="0"/>
        <v>3</v>
      </c>
      <c r="O12" s="16"/>
      <c r="P12" s="10">
        <f t="shared" si="1"/>
        <v>2717</v>
      </c>
      <c r="Q12" s="10"/>
      <c r="R12" s="9"/>
      <c r="S12" s="9"/>
      <c r="T12" s="9"/>
      <c r="U12" s="9"/>
      <c r="V12" s="9"/>
    </row>
    <row r="13" spans="3:22">
      <c r="C13" s="28" t="s">
        <v>4</v>
      </c>
      <c r="D13" s="28"/>
      <c r="E13" s="17" t="s">
        <v>13</v>
      </c>
      <c r="F13" s="17"/>
      <c r="G13" s="21">
        <v>345</v>
      </c>
      <c r="H13" s="21"/>
      <c r="I13" s="9"/>
      <c r="J13" s="9"/>
      <c r="K13" s="9"/>
      <c r="L13" s="12" t="s">
        <v>22</v>
      </c>
      <c r="M13" s="12"/>
      <c r="N13" s="28">
        <f>SUM(N6:O12)</f>
        <v>20</v>
      </c>
      <c r="O13" s="28"/>
      <c r="P13" s="30">
        <f>SUM(P6:Q12)</f>
        <v>38490.36</v>
      </c>
      <c r="Q13" s="26"/>
      <c r="R13" s="9"/>
      <c r="S13" s="9"/>
      <c r="T13" s="9"/>
      <c r="U13" s="9"/>
      <c r="V13" s="9"/>
    </row>
    <row r="14" spans="3:22">
      <c r="C14" s="27" t="s">
        <v>4</v>
      </c>
      <c r="D14" s="27"/>
      <c r="E14" s="24" t="s">
        <v>14</v>
      </c>
      <c r="F14" s="24"/>
      <c r="G14" s="25">
        <v>452</v>
      </c>
      <c r="H14" s="2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3:22">
      <c r="C15" s="28" t="s">
        <v>7</v>
      </c>
      <c r="D15" s="28"/>
      <c r="E15" s="17" t="s">
        <v>14</v>
      </c>
      <c r="F15" s="17"/>
      <c r="G15" s="21">
        <v>765</v>
      </c>
      <c r="H15" s="2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3:22">
      <c r="C16" s="27" t="s">
        <v>5</v>
      </c>
      <c r="D16" s="27"/>
      <c r="E16" s="24" t="s">
        <v>10</v>
      </c>
      <c r="F16" s="24"/>
      <c r="G16" s="25">
        <v>1234</v>
      </c>
      <c r="H16" s="2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3:22">
      <c r="C17" s="28" t="s">
        <v>6</v>
      </c>
      <c r="D17" s="28"/>
      <c r="E17" s="17" t="s">
        <v>13</v>
      </c>
      <c r="F17" s="17"/>
      <c r="G17" s="21">
        <v>3962</v>
      </c>
      <c r="H17" s="21"/>
      <c r="I17" s="9"/>
      <c r="J17" s="9"/>
      <c r="K17" s="9"/>
      <c r="L17" s="6" t="s">
        <v>23</v>
      </c>
      <c r="M17" s="19"/>
      <c r="N17" s="19"/>
      <c r="O17" s="19"/>
      <c r="P17" s="19"/>
      <c r="Q17" s="19"/>
      <c r="R17" s="19"/>
      <c r="S17" s="19"/>
      <c r="T17" s="9"/>
      <c r="U17" s="9"/>
      <c r="V17" s="9"/>
    </row>
    <row r="18" spans="3:22">
      <c r="C18" s="27" t="s">
        <v>5</v>
      </c>
      <c r="D18" s="27"/>
      <c r="E18" s="24" t="s">
        <v>11</v>
      </c>
      <c r="F18" s="24"/>
      <c r="G18" s="25">
        <v>654</v>
      </c>
      <c r="H18" s="25"/>
      <c r="I18" s="9"/>
      <c r="J18" s="9"/>
      <c r="K18" s="9"/>
      <c r="L18" s="13" t="s">
        <v>2</v>
      </c>
      <c r="M18" s="31"/>
      <c r="N18" s="13" t="s">
        <v>20</v>
      </c>
      <c r="O18" s="31"/>
      <c r="P18" s="13" t="s">
        <v>21</v>
      </c>
      <c r="Q18" s="31"/>
      <c r="R18" s="14" t="s">
        <v>24</v>
      </c>
      <c r="S18" s="32"/>
      <c r="T18" s="9"/>
      <c r="U18" s="9"/>
      <c r="V18" s="9"/>
    </row>
    <row r="19" spans="3:22">
      <c r="C19" s="28" t="s">
        <v>6</v>
      </c>
      <c r="D19" s="28"/>
      <c r="E19" s="17" t="s">
        <v>11</v>
      </c>
      <c r="F19" s="17"/>
      <c r="G19" s="21">
        <v>876</v>
      </c>
      <c r="H19" s="21"/>
      <c r="I19" s="9"/>
      <c r="J19" s="9"/>
      <c r="K19" s="9"/>
      <c r="L19" s="16" t="s">
        <v>4</v>
      </c>
      <c r="M19" s="16"/>
      <c r="N19" s="16">
        <f>COUNTIF(C$5:D$24,L19)</f>
        <v>5</v>
      </c>
      <c r="O19" s="16"/>
      <c r="P19" s="10">
        <f>SUMIF(C$5:D$24,L19,G$5:H$24)</f>
        <v>9660.89</v>
      </c>
      <c r="Q19" s="10"/>
      <c r="R19" s="10">
        <f>IF(P19&gt;=10000,1000,500)</f>
        <v>500</v>
      </c>
      <c r="S19" s="10"/>
      <c r="T19" s="9"/>
      <c r="U19" s="9"/>
      <c r="V19" s="9"/>
    </row>
    <row r="20" spans="3:22">
      <c r="C20" s="27" t="s">
        <v>7</v>
      </c>
      <c r="D20" s="27"/>
      <c r="E20" s="24" t="s">
        <v>8</v>
      </c>
      <c r="F20" s="24"/>
      <c r="G20" s="25">
        <v>6754</v>
      </c>
      <c r="H20" s="25"/>
      <c r="I20" s="9"/>
      <c r="J20" s="9"/>
      <c r="K20" s="9"/>
      <c r="L20" s="33" t="s">
        <v>5</v>
      </c>
      <c r="M20" s="33"/>
      <c r="N20" s="16">
        <f t="shared" ref="N20:N22" si="2">COUNTIF(C$5:D$24,L20)</f>
        <v>4</v>
      </c>
      <c r="O20" s="16"/>
      <c r="P20" s="10">
        <f t="shared" ref="P20:P22" si="3">SUMIF(C$5:D$24,L20,G$5:H$24)</f>
        <v>6164.9</v>
      </c>
      <c r="Q20" s="10"/>
      <c r="R20" s="10">
        <f t="shared" ref="R20:R22" si="4">IF(P20&gt;=10000,1000,500)</f>
        <v>500</v>
      </c>
      <c r="S20" s="10"/>
      <c r="T20" s="9"/>
      <c r="U20" s="9"/>
      <c r="V20" s="9"/>
    </row>
    <row r="21" spans="3:22">
      <c r="C21" s="28" t="s">
        <v>7</v>
      </c>
      <c r="D21" s="28"/>
      <c r="E21" s="17" t="s">
        <v>12</v>
      </c>
      <c r="F21" s="17"/>
      <c r="G21" s="21">
        <v>2000</v>
      </c>
      <c r="H21" s="21"/>
      <c r="I21" s="9"/>
      <c r="J21" s="9"/>
      <c r="K21" s="9"/>
      <c r="L21" s="28" t="s">
        <v>6</v>
      </c>
      <c r="M21" s="28"/>
      <c r="N21" s="16">
        <f t="shared" si="2"/>
        <v>6</v>
      </c>
      <c r="O21" s="16"/>
      <c r="P21" s="10">
        <f t="shared" si="3"/>
        <v>11862.57</v>
      </c>
      <c r="Q21" s="10"/>
      <c r="R21" s="10">
        <f t="shared" si="4"/>
        <v>1000</v>
      </c>
      <c r="S21" s="10"/>
      <c r="T21" s="9"/>
      <c r="U21" s="9"/>
      <c r="V21" s="9"/>
    </row>
    <row r="22" spans="3:22">
      <c r="C22" s="27" t="s">
        <v>6</v>
      </c>
      <c r="D22" s="27"/>
      <c r="E22" s="24" t="s">
        <v>14</v>
      </c>
      <c r="F22" s="24"/>
      <c r="G22" s="25">
        <v>1500</v>
      </c>
      <c r="H22" s="25"/>
      <c r="I22" s="9"/>
      <c r="J22" s="9"/>
      <c r="K22" s="9"/>
      <c r="L22" s="34" t="s">
        <v>7</v>
      </c>
      <c r="M22" s="34"/>
      <c r="N22" s="16">
        <f t="shared" si="2"/>
        <v>5</v>
      </c>
      <c r="O22" s="16"/>
      <c r="P22" s="10">
        <f t="shared" si="3"/>
        <v>10802</v>
      </c>
      <c r="Q22" s="10"/>
      <c r="R22" s="10">
        <f t="shared" si="4"/>
        <v>1000</v>
      </c>
      <c r="S22" s="10"/>
      <c r="T22" s="9"/>
      <c r="U22" s="9"/>
      <c r="V22" s="9"/>
    </row>
    <row r="23" spans="3:22">
      <c r="C23" s="28" t="s">
        <v>5</v>
      </c>
      <c r="D23" s="28"/>
      <c r="E23" s="17" t="s">
        <v>9</v>
      </c>
      <c r="F23" s="17"/>
      <c r="G23" s="21">
        <v>3000</v>
      </c>
      <c r="H23" s="21"/>
      <c r="I23" s="9"/>
      <c r="J23" s="9"/>
      <c r="K23" s="9"/>
      <c r="L23" s="15" t="s">
        <v>22</v>
      </c>
      <c r="M23" s="17"/>
      <c r="N23" s="28">
        <f>SUM(N19:O22)</f>
        <v>20</v>
      </c>
      <c r="O23" s="28"/>
      <c r="P23" s="35">
        <f>SUM(P19:Q22)</f>
        <v>38490.36</v>
      </c>
      <c r="Q23" s="16"/>
      <c r="R23" s="35">
        <f>SUM(R19:S22)</f>
        <v>3000</v>
      </c>
      <c r="S23" s="16"/>
      <c r="T23" s="9"/>
      <c r="U23" s="9"/>
      <c r="V23" s="9"/>
    </row>
    <row r="24" spans="3:22">
      <c r="C24" s="27" t="s">
        <v>4</v>
      </c>
      <c r="D24" s="27"/>
      <c r="E24" s="24" t="s">
        <v>8</v>
      </c>
      <c r="F24" s="24"/>
      <c r="G24" s="25">
        <v>1650</v>
      </c>
      <c r="H24" s="25"/>
      <c r="I24" s="9"/>
      <c r="J24" s="9"/>
      <c r="K24" s="9"/>
      <c r="L24" s="16" t="s">
        <v>25</v>
      </c>
      <c r="M24" s="16"/>
      <c r="N24" s="16"/>
      <c r="O24" s="16"/>
      <c r="P24" s="16"/>
      <c r="Q24" s="16"/>
      <c r="R24" s="16"/>
      <c r="S24" s="16"/>
      <c r="T24" s="9"/>
      <c r="U24" s="9"/>
      <c r="V24" s="9"/>
    </row>
    <row r="25" spans="3:22">
      <c r="C25" s="4" t="s">
        <v>15</v>
      </c>
      <c r="D25" s="4"/>
      <c r="E25" s="4"/>
      <c r="F25" s="4"/>
      <c r="G25" s="4"/>
      <c r="H25" s="37">
        <f>SUM(G5:H24)</f>
        <v>38490.36</v>
      </c>
      <c r="I25" s="9"/>
      <c r="J25" s="9"/>
      <c r="K25" s="9"/>
      <c r="L25" s="16" t="s">
        <v>26</v>
      </c>
      <c r="M25" s="16"/>
      <c r="N25" s="16"/>
      <c r="O25" s="16"/>
      <c r="P25" s="16"/>
      <c r="Q25" s="16"/>
      <c r="R25" s="16"/>
      <c r="S25" s="16"/>
      <c r="T25" s="9"/>
      <c r="U25" s="9"/>
      <c r="V25" s="9"/>
    </row>
    <row r="26" spans="3:22">
      <c r="C26" s="5" t="s">
        <v>16</v>
      </c>
      <c r="D26" s="5"/>
      <c r="E26" s="5"/>
      <c r="F26" s="5"/>
      <c r="G26" s="5"/>
      <c r="H26" s="36">
        <f>AVERAGE(G5:H24)</f>
        <v>1924.518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3:22">
      <c r="C27" s="6" t="s">
        <v>17</v>
      </c>
      <c r="D27" s="6"/>
      <c r="E27" s="6"/>
      <c r="F27" s="6"/>
      <c r="G27" s="6"/>
      <c r="H27" s="37">
        <f>MAXA(G5:H24)</f>
        <v>6754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3:22">
      <c r="C28" s="5" t="s">
        <v>18</v>
      </c>
      <c r="D28" s="5"/>
      <c r="E28" s="5"/>
      <c r="F28" s="5"/>
      <c r="G28" s="5"/>
      <c r="H28" s="38">
        <f>MINA(G5:H24)</f>
        <v>345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3:22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3:22">
      <c r="G30" s="8"/>
    </row>
  </sheetData>
  <mergeCells count="123">
    <mergeCell ref="C27:G27"/>
    <mergeCell ref="C28:G28"/>
    <mergeCell ref="L23:M23"/>
    <mergeCell ref="N23:O23"/>
    <mergeCell ref="P23:Q23"/>
    <mergeCell ref="R23:S23"/>
    <mergeCell ref="L24:S24"/>
    <mergeCell ref="L25:S25"/>
    <mergeCell ref="P19:Q19"/>
    <mergeCell ref="P20:Q20"/>
    <mergeCell ref="P21:Q21"/>
    <mergeCell ref="P22:Q22"/>
    <mergeCell ref="R18:S18"/>
    <mergeCell ref="R19:S19"/>
    <mergeCell ref="R20:S20"/>
    <mergeCell ref="R21:S21"/>
    <mergeCell ref="R22:S22"/>
    <mergeCell ref="L19:M19"/>
    <mergeCell ref="L20:M20"/>
    <mergeCell ref="L21:M21"/>
    <mergeCell ref="L22:M22"/>
    <mergeCell ref="N18:O18"/>
    <mergeCell ref="N19:O19"/>
    <mergeCell ref="N20:O20"/>
    <mergeCell ref="N21:O21"/>
    <mergeCell ref="N22:O22"/>
    <mergeCell ref="P11:Q11"/>
    <mergeCell ref="P12:Q12"/>
    <mergeCell ref="L4:Q4"/>
    <mergeCell ref="L17:S17"/>
    <mergeCell ref="L18:M18"/>
    <mergeCell ref="P18:Q18"/>
    <mergeCell ref="P13:Q13"/>
    <mergeCell ref="N13:O13"/>
    <mergeCell ref="L13:M13"/>
    <mergeCell ref="P5:Q5"/>
    <mergeCell ref="P6:Q6"/>
    <mergeCell ref="P7:Q7"/>
    <mergeCell ref="P8:Q8"/>
    <mergeCell ref="P9:Q9"/>
    <mergeCell ref="P10:Q10"/>
    <mergeCell ref="L12:M12"/>
    <mergeCell ref="N5:O5"/>
    <mergeCell ref="N6:O6"/>
    <mergeCell ref="N7:O7"/>
    <mergeCell ref="N8:O8"/>
    <mergeCell ref="N9:O9"/>
    <mergeCell ref="N10:O10"/>
    <mergeCell ref="N11:O11"/>
    <mergeCell ref="N12:O12"/>
    <mergeCell ref="L5:M5"/>
    <mergeCell ref="L6:M6"/>
    <mergeCell ref="L7:M7"/>
    <mergeCell ref="L8:M8"/>
    <mergeCell ref="L9:M9"/>
    <mergeCell ref="L10:M10"/>
    <mergeCell ref="L11:M11"/>
    <mergeCell ref="G22:H22"/>
    <mergeCell ref="G23:H23"/>
    <mergeCell ref="G24:H24"/>
    <mergeCell ref="E3:F3"/>
    <mergeCell ref="C25:G25"/>
    <mergeCell ref="C26:G26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E21:F21"/>
    <mergeCell ref="E22:F22"/>
    <mergeCell ref="E23:F23"/>
    <mergeCell ref="E24:F24"/>
    <mergeCell ref="E12:F12"/>
    <mergeCell ref="E13:F13"/>
    <mergeCell ref="E14:F14"/>
    <mergeCell ref="E15:F15"/>
    <mergeCell ref="E16:F16"/>
    <mergeCell ref="E17:F17"/>
    <mergeCell ref="C24:D24"/>
    <mergeCell ref="E6:F6"/>
    <mergeCell ref="E7:F7"/>
    <mergeCell ref="E8:F8"/>
    <mergeCell ref="E9:F9"/>
    <mergeCell ref="E10:F10"/>
    <mergeCell ref="E11:F11"/>
    <mergeCell ref="C17:D17"/>
    <mergeCell ref="C18:D18"/>
    <mergeCell ref="C19:D19"/>
    <mergeCell ref="C20:D20"/>
    <mergeCell ref="C21:D21"/>
    <mergeCell ref="C22:D22"/>
    <mergeCell ref="C4:D4"/>
    <mergeCell ref="C6:D6"/>
    <mergeCell ref="C7:D7"/>
    <mergeCell ref="C8:D8"/>
    <mergeCell ref="C9:D9"/>
    <mergeCell ref="C10:D10"/>
    <mergeCell ref="C11:D11"/>
    <mergeCell ref="C12:D12"/>
    <mergeCell ref="C23:D23"/>
    <mergeCell ref="E18:F18"/>
    <mergeCell ref="E19:F19"/>
    <mergeCell ref="E20:F20"/>
    <mergeCell ref="C13:D13"/>
    <mergeCell ref="C14:D14"/>
    <mergeCell ref="C15:D15"/>
    <mergeCell ref="C16:D16"/>
    <mergeCell ref="G6:H6"/>
    <mergeCell ref="G7:H7"/>
    <mergeCell ref="G8:H8"/>
    <mergeCell ref="G9:H9"/>
    <mergeCell ref="E4:F4"/>
    <mergeCell ref="E5:F5"/>
    <mergeCell ref="C5:D5"/>
    <mergeCell ref="G5:H5"/>
    <mergeCell ref="G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2023-03-27T08:09:43Z</dcterms:modified>
</cp:coreProperties>
</file>