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Hoja1!$A$1:$F$17</definedName>
  </definedNames>
  <calcPr calcId="145621"/>
</workbook>
</file>

<file path=xl/calcChain.xml><?xml version="1.0" encoding="utf-8"?>
<calcChain xmlns="http://schemas.openxmlformats.org/spreadsheetml/2006/main">
  <c r="K3" i="1" l="1"/>
  <c r="H3" i="1" l="1"/>
  <c r="J6" i="1" s="1"/>
  <c r="J3" i="1"/>
  <c r="I3" i="1"/>
  <c r="Q4" i="1" l="1"/>
  <c r="L3" i="1" s="1"/>
  <c r="R3" i="1"/>
  <c r="R4" i="1" l="1"/>
</calcChain>
</file>

<file path=xl/sharedStrings.xml><?xml version="1.0" encoding="utf-8"?>
<sst xmlns="http://schemas.openxmlformats.org/spreadsheetml/2006/main" count="103" uniqueCount="47">
  <si>
    <t>Dia</t>
  </si>
  <si>
    <t>Fecha</t>
  </si>
  <si>
    <t>Tipo</t>
  </si>
  <si>
    <t>Estado</t>
  </si>
  <si>
    <t>Descripcion</t>
  </si>
  <si>
    <t>Monto</t>
  </si>
  <si>
    <t>Cuenta</t>
  </si>
  <si>
    <t>Incompleta</t>
  </si>
  <si>
    <t>Suma Efectivo</t>
  </si>
  <si>
    <t>Suma Inabif</t>
  </si>
  <si>
    <t>Suma Gastos</t>
  </si>
  <si>
    <t>Prestamos</t>
  </si>
  <si>
    <t>Cristobal</t>
  </si>
  <si>
    <t>Vilma</t>
  </si>
  <si>
    <t>Nombre</t>
  </si>
  <si>
    <t>Pago</t>
  </si>
  <si>
    <t>Monto Pagado</t>
  </si>
  <si>
    <t>Deuda</t>
  </si>
  <si>
    <t>Inabit</t>
  </si>
  <si>
    <t>Viernes</t>
  </si>
  <si>
    <t>25 no dio</t>
  </si>
  <si>
    <t>Carrera colegio checa</t>
  </si>
  <si>
    <t>sabado</t>
  </si>
  <si>
    <t>Carrera a su colegio</t>
  </si>
  <si>
    <t>Mitad inabit</t>
  </si>
  <si>
    <t>30 de combustible Dia anterior mitad inabit</t>
  </si>
  <si>
    <t>Lunes</t>
  </si>
  <si>
    <t>Martes</t>
  </si>
  <si>
    <t>Completa</t>
  </si>
  <si>
    <t>Miércoles</t>
  </si>
  <si>
    <t>Jueves</t>
  </si>
  <si>
    <t>Miercoles</t>
  </si>
  <si>
    <t>Ultimo pago prestamo viaje</t>
  </si>
  <si>
    <t>Pasajes</t>
  </si>
  <si>
    <t>Interes Prestamo</t>
  </si>
  <si>
    <t>Prestamo doña Chana</t>
  </si>
  <si>
    <t>Pago prestamos+</t>
  </si>
  <si>
    <t>Suma Prestamos -</t>
  </si>
  <si>
    <t>Caja</t>
  </si>
  <si>
    <t>Colegio</t>
  </si>
  <si>
    <t>No dio</t>
  </si>
  <si>
    <t>taller</t>
  </si>
  <si>
    <t>Prestamo</t>
  </si>
  <si>
    <t>Tobal</t>
  </si>
  <si>
    <t>Pago presta</t>
  </si>
  <si>
    <t>Taller</t>
  </si>
  <si>
    <t>Encargos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</si>
</sst>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2" borderId="3" xfId="1" applyFont="1" applyFill="1" applyBorder="1"/>
    <xf numFmtId="0" fontId="1" fillId="2" borderId="1" xfId="1" applyFont="1" applyFill="1" applyBorder="1"/>
    <xf numFmtId="0" fontId="1" fillId="0" borderId="1" xfId="1" applyFont="1" applyBorder="1"/>
    <xf numFmtId="0" fontId="0" fillId="0" borderId="0" xfId="0"/>
    <xf numFmtId="0" fontId="0" fillId="0" borderId="2" xfId="0" applyBorder="1"/>
    <xf numFmtId="0" fontId="1" fillId="2" borderId="2" xfId="1" applyFont="1" applyFill="1" applyBorder="1"/>
    <xf numFmtId="14" fontId="0" fillId="0" borderId="2" xfId="0" applyNumberFormat="1" applyBorder="1"/>
    <xf numFmtId="0" fontId="0" fillId="3" borderId="0" xfId="0" applyFill="1"/>
    <xf numFmtId="0" fontId="1" fillId="2" borderId="0" xfId="1" applyFont="1" applyFill="1" applyBorder="1"/>
    <xf numFmtId="0" fontId="1" fillId="0" borderId="4" xfId="1" applyFont="1" applyBorder="1"/>
    <xf numFmtId="0" fontId="0" fillId="0" borderId="6" xfId="0" applyBorder="1"/>
    <xf numFmtId="0" fontId="0" fillId="0" borderId="5" xfId="0" applyFill="1" applyBorder="1"/>
    <xf numFmtId="0" fontId="0" fillId="0" borderId="5" xfId="0" applyBorder="1"/>
    <xf numFmtId="14" fontId="0" fillId="0" borderId="7" xfId="0" applyNumberFormat="1" applyBorder="1"/>
    <xf numFmtId="14" fontId="0" fillId="0" borderId="8" xfId="0" applyNumberFormat="1" applyBorder="1"/>
    <xf numFmtId="0" fontId="1" fillId="2" borderId="4" xfId="1" applyFont="1" applyFill="1" applyBorder="1"/>
    <xf numFmtId="0" fontId="1" fillId="2" borderId="5" xfId="1" applyFont="1" applyFill="1" applyBorder="1"/>
    <xf numFmtId="0" fontId="1" fillId="0" borderId="5" xfId="1" applyFont="1" applyBorder="1"/>
    <xf numFmtId="0" fontId="0" fillId="0" borderId="9" xfId="0" applyBorder="1"/>
    <xf numFmtId="0" fontId="0" fillId="0" borderId="2" xfId="0" applyFill="1" applyBorder="1"/>
    <xf numFmtId="0" fontId="1" fillId="0" borderId="3" xfId="1" applyFont="1" applyBorder="1"/>
    <xf numFmtId="0" fontId="0" fillId="4" borderId="9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J30" sqref="J30"/>
    </sheetView>
  </sheetViews>
  <sheetFormatPr baseColWidth="10" defaultRowHeight="15" x14ac:dyDescent="0.25"/>
  <cols>
    <col min="5" max="5" width="26.875" customWidth="1"/>
    <col min="7" max="7" width="9.375" customWidth="1"/>
    <col min="8" max="8" width="17.125" bestFit="1" customWidth="1"/>
    <col min="9" max="9" width="14" bestFit="1" customWidth="1"/>
    <col min="11" max="11" width="15.625" bestFit="1" customWidth="1"/>
    <col min="12" max="12" width="17" style="4" customWidth="1"/>
    <col min="13" max="13" width="15" style="4" customWidth="1"/>
    <col min="14" max="14" width="6.625" customWidth="1"/>
    <col min="17" max="17" width="16.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Q1" t="s">
        <v>20</v>
      </c>
    </row>
    <row r="2" spans="1:18" x14ac:dyDescent="0.25">
      <c r="A2" s="5" t="s">
        <v>19</v>
      </c>
      <c r="B2" s="7">
        <v>42636</v>
      </c>
      <c r="C2" s="5" t="s">
        <v>18</v>
      </c>
      <c r="D2" s="5"/>
      <c r="E2" s="5" t="s">
        <v>21</v>
      </c>
      <c r="F2" s="5">
        <v>40</v>
      </c>
      <c r="H2" s="2" t="s">
        <v>8</v>
      </c>
      <c r="I2" s="2" t="s">
        <v>9</v>
      </c>
      <c r="J2" s="2" t="s">
        <v>10</v>
      </c>
      <c r="K2" s="16" t="s">
        <v>37</v>
      </c>
      <c r="L2" s="17" t="s">
        <v>36</v>
      </c>
      <c r="O2" s="6" t="s">
        <v>11</v>
      </c>
      <c r="P2" s="6" t="s">
        <v>5</v>
      </c>
      <c r="Q2" s="9" t="s">
        <v>16</v>
      </c>
      <c r="R2" s="9" t="s">
        <v>17</v>
      </c>
    </row>
    <row r="3" spans="1:18" x14ac:dyDescent="0.25">
      <c r="A3" s="5" t="s">
        <v>19</v>
      </c>
      <c r="B3" s="7">
        <v>42636</v>
      </c>
      <c r="C3" s="5" t="s">
        <v>6</v>
      </c>
      <c r="D3" s="5" t="s">
        <v>7</v>
      </c>
      <c r="E3" s="5" t="s">
        <v>25</v>
      </c>
      <c r="F3" s="5">
        <v>10</v>
      </c>
      <c r="H3" s="21">
        <f>SUMIF(C2:C1048576,"Cuenta",F2:F1048576)</f>
        <v>630</v>
      </c>
      <c r="I3" s="21">
        <f>SUMIF(C2:C1048576,"Inabit",F2:F1048576)</f>
        <v>184</v>
      </c>
      <c r="J3" s="3">
        <f>SUMIF(C2:C1048576,"Gastos",F2:F1048576)</f>
        <v>0</v>
      </c>
      <c r="K3" s="10">
        <f>SUM(L8:L1048576)</f>
        <v>740</v>
      </c>
      <c r="L3" s="18">
        <f>Q3+Q4</f>
        <v>40</v>
      </c>
      <c r="O3" s="5" t="s">
        <v>12</v>
      </c>
      <c r="P3" s="5">
        <v>145</v>
      </c>
      <c r="Q3" s="5">
        <v>20</v>
      </c>
      <c r="R3" s="5">
        <f>P3-Q3</f>
        <v>125</v>
      </c>
    </row>
    <row r="4" spans="1:18" x14ac:dyDescent="0.25">
      <c r="A4" s="5" t="s">
        <v>22</v>
      </c>
      <c r="B4" s="7">
        <v>42637</v>
      </c>
      <c r="C4" s="5" t="s">
        <v>18</v>
      </c>
      <c r="D4" s="5"/>
      <c r="E4" s="5" t="s">
        <v>23</v>
      </c>
      <c r="F4" s="5">
        <v>48</v>
      </c>
      <c r="H4" s="5" t="s">
        <v>44</v>
      </c>
      <c r="I4" s="5">
        <v>60</v>
      </c>
      <c r="O4" s="5" t="s">
        <v>13</v>
      </c>
      <c r="P4" s="5">
        <v>20</v>
      </c>
      <c r="Q4" s="5">
        <f>SUMIF(P8:P1048576,"Vilma",Q8:Q1048576)</f>
        <v>20</v>
      </c>
      <c r="R4" s="5">
        <f>P4-Q4</f>
        <v>0</v>
      </c>
    </row>
    <row r="5" spans="1:18" x14ac:dyDescent="0.25">
      <c r="A5" s="5" t="s">
        <v>22</v>
      </c>
      <c r="B5" s="7">
        <v>42637</v>
      </c>
      <c r="C5" s="5" t="s">
        <v>6</v>
      </c>
      <c r="D5" s="5" t="s">
        <v>7</v>
      </c>
      <c r="E5" s="5" t="s">
        <v>24</v>
      </c>
      <c r="F5" s="5">
        <v>40</v>
      </c>
      <c r="H5" t="s">
        <v>46</v>
      </c>
      <c r="I5">
        <v>65</v>
      </c>
    </row>
    <row r="6" spans="1:18" x14ac:dyDescent="0.25">
      <c r="A6" s="5" t="s">
        <v>26</v>
      </c>
      <c r="B6" s="7">
        <v>42638</v>
      </c>
      <c r="C6" s="5" t="s">
        <v>6</v>
      </c>
      <c r="D6" s="20" t="s">
        <v>28</v>
      </c>
      <c r="E6" s="20"/>
      <c r="F6" s="5">
        <v>80</v>
      </c>
      <c r="H6" s="4"/>
      <c r="I6" s="22" t="s">
        <v>38</v>
      </c>
      <c r="J6" s="5">
        <f>H3-K3</f>
        <v>-110</v>
      </c>
      <c r="K6" s="4"/>
    </row>
    <row r="7" spans="1:18" x14ac:dyDescent="0.25">
      <c r="A7" s="5" t="s">
        <v>27</v>
      </c>
      <c r="B7" s="7">
        <v>42639</v>
      </c>
      <c r="C7" s="5" t="s">
        <v>6</v>
      </c>
      <c r="D7" s="20" t="s">
        <v>28</v>
      </c>
      <c r="E7" s="5"/>
      <c r="F7" s="5">
        <v>80</v>
      </c>
      <c r="H7" s="1" t="s">
        <v>0</v>
      </c>
      <c r="I7" s="1" t="s">
        <v>1</v>
      </c>
      <c r="J7" s="1" t="s">
        <v>2</v>
      </c>
      <c r="K7" s="1" t="s">
        <v>4</v>
      </c>
      <c r="L7" s="1" t="s">
        <v>5</v>
      </c>
      <c r="O7" s="8" t="s">
        <v>1</v>
      </c>
      <c r="P7" s="8" t="s">
        <v>14</v>
      </c>
      <c r="Q7" s="8" t="s">
        <v>15</v>
      </c>
    </row>
    <row r="8" spans="1:18" x14ac:dyDescent="0.25">
      <c r="A8" s="5" t="s">
        <v>29</v>
      </c>
      <c r="B8" s="7">
        <v>42640</v>
      </c>
      <c r="C8" s="19" t="s">
        <v>6</v>
      </c>
      <c r="D8" s="19" t="s">
        <v>7</v>
      </c>
      <c r="E8" s="19"/>
      <c r="F8" s="19">
        <v>20</v>
      </c>
      <c r="H8" s="5" t="s">
        <v>31</v>
      </c>
      <c r="I8" s="7">
        <v>42641</v>
      </c>
      <c r="J8" s="5" t="s">
        <v>15</v>
      </c>
      <c r="K8" s="5" t="s">
        <v>32</v>
      </c>
      <c r="L8" s="5">
        <v>115</v>
      </c>
      <c r="O8" s="7">
        <v>42625</v>
      </c>
      <c r="P8" s="5" t="s">
        <v>12</v>
      </c>
      <c r="Q8" s="5">
        <v>15</v>
      </c>
    </row>
    <row r="9" spans="1:18" x14ac:dyDescent="0.25">
      <c r="A9" s="5" t="s">
        <v>30</v>
      </c>
      <c r="B9" s="7">
        <v>42641</v>
      </c>
      <c r="C9" s="5" t="s">
        <v>6</v>
      </c>
      <c r="D9" s="5" t="s">
        <v>28</v>
      </c>
      <c r="E9" s="5"/>
      <c r="F9" s="5">
        <v>80</v>
      </c>
      <c r="H9" s="5" t="s">
        <v>31</v>
      </c>
      <c r="I9" s="7">
        <v>42641</v>
      </c>
      <c r="J9" s="5" t="s">
        <v>15</v>
      </c>
      <c r="K9" s="5" t="s">
        <v>33</v>
      </c>
      <c r="L9" s="5">
        <v>5</v>
      </c>
      <c r="O9" s="7">
        <v>42627</v>
      </c>
      <c r="P9" s="5" t="s">
        <v>12</v>
      </c>
      <c r="Q9" s="5">
        <v>20</v>
      </c>
    </row>
    <row r="10" spans="1:18" x14ac:dyDescent="0.25">
      <c r="A10" s="5" t="s">
        <v>19</v>
      </c>
      <c r="B10" s="7">
        <v>42642</v>
      </c>
      <c r="C10" s="5" t="s">
        <v>6</v>
      </c>
      <c r="D10" s="5" t="s">
        <v>28</v>
      </c>
      <c r="E10" s="5"/>
      <c r="F10" s="5">
        <v>80</v>
      </c>
      <c r="H10" s="5" t="s">
        <v>31</v>
      </c>
      <c r="I10" s="7">
        <v>42641</v>
      </c>
      <c r="J10" s="20" t="s">
        <v>15</v>
      </c>
      <c r="K10" s="20" t="s">
        <v>34</v>
      </c>
      <c r="L10" s="5">
        <v>50</v>
      </c>
      <c r="O10" s="7">
        <v>42628</v>
      </c>
      <c r="P10" s="5" t="s">
        <v>12</v>
      </c>
      <c r="Q10" s="5">
        <v>10</v>
      </c>
    </row>
    <row r="11" spans="1:18" x14ac:dyDescent="0.25">
      <c r="A11" s="13" t="s">
        <v>22</v>
      </c>
      <c r="B11" s="14">
        <v>42643</v>
      </c>
      <c r="C11" s="5" t="s">
        <v>18</v>
      </c>
      <c r="D11" s="5"/>
      <c r="E11" s="5" t="s">
        <v>39</v>
      </c>
      <c r="F11" s="5">
        <v>48</v>
      </c>
      <c r="H11" s="20" t="s">
        <v>19</v>
      </c>
      <c r="I11" s="7">
        <v>42642</v>
      </c>
      <c r="J11" s="20" t="s">
        <v>15</v>
      </c>
      <c r="K11" s="20" t="s">
        <v>35</v>
      </c>
      <c r="L11" s="20">
        <v>170</v>
      </c>
      <c r="O11" s="7">
        <v>42628</v>
      </c>
      <c r="P11" s="5" t="s">
        <v>13</v>
      </c>
      <c r="Q11" s="5">
        <v>20</v>
      </c>
    </row>
    <row r="12" spans="1:18" x14ac:dyDescent="0.25">
      <c r="A12" s="13" t="s">
        <v>26</v>
      </c>
      <c r="B12" s="14">
        <v>42645</v>
      </c>
      <c r="C12" s="5" t="s">
        <v>6</v>
      </c>
      <c r="D12" s="5" t="s">
        <v>28</v>
      </c>
      <c r="E12" s="5"/>
      <c r="F12" s="5">
        <v>80</v>
      </c>
      <c r="H12" s="20" t="s">
        <v>30</v>
      </c>
      <c r="I12" s="7">
        <v>42648</v>
      </c>
      <c r="J12" s="20" t="s">
        <v>15</v>
      </c>
      <c r="K12" s="20" t="s">
        <v>34</v>
      </c>
      <c r="L12" s="20">
        <v>100</v>
      </c>
    </row>
    <row r="13" spans="1:18" x14ac:dyDescent="0.25">
      <c r="A13" s="13" t="s">
        <v>27</v>
      </c>
      <c r="B13" s="14">
        <v>42646</v>
      </c>
      <c r="C13" s="5" t="s">
        <v>6</v>
      </c>
      <c r="D13" s="5" t="s">
        <v>40</v>
      </c>
      <c r="E13" s="5" t="s">
        <v>41</v>
      </c>
      <c r="F13" s="5">
        <v>0</v>
      </c>
      <c r="H13" s="20" t="s">
        <v>30</v>
      </c>
      <c r="I13" s="7">
        <v>42648</v>
      </c>
      <c r="J13" s="5" t="s">
        <v>42</v>
      </c>
      <c r="K13" s="5" t="s">
        <v>43</v>
      </c>
      <c r="L13" s="5">
        <v>60</v>
      </c>
    </row>
    <row r="14" spans="1:18" x14ac:dyDescent="0.25">
      <c r="A14" s="13" t="s">
        <v>29</v>
      </c>
      <c r="B14" s="14">
        <v>42647</v>
      </c>
      <c r="C14" s="5" t="s">
        <v>6</v>
      </c>
      <c r="D14" s="5" t="s">
        <v>28</v>
      </c>
      <c r="E14" s="5"/>
      <c r="F14" s="5">
        <v>80</v>
      </c>
      <c r="H14" s="5" t="s">
        <v>26</v>
      </c>
      <c r="I14" s="7">
        <v>42649</v>
      </c>
      <c r="J14" s="5"/>
      <c r="K14" s="5"/>
      <c r="L14" s="5">
        <v>240</v>
      </c>
    </row>
    <row r="15" spans="1:18" x14ac:dyDescent="0.25">
      <c r="A15" s="13" t="s">
        <v>30</v>
      </c>
      <c r="B15" s="14">
        <v>42648</v>
      </c>
      <c r="C15" s="11" t="s">
        <v>6</v>
      </c>
      <c r="D15" s="11" t="s">
        <v>40</v>
      </c>
      <c r="E15" s="11" t="s">
        <v>45</v>
      </c>
      <c r="F15" s="11">
        <v>0</v>
      </c>
      <c r="H15" s="5"/>
      <c r="I15" s="5"/>
      <c r="J15" s="5"/>
      <c r="K15" s="5"/>
      <c r="L15" s="5"/>
    </row>
    <row r="16" spans="1:18" x14ac:dyDescent="0.25">
      <c r="A16" s="13" t="s">
        <v>19</v>
      </c>
      <c r="B16" s="14">
        <v>42649</v>
      </c>
      <c r="C16" s="12" t="s">
        <v>6</v>
      </c>
      <c r="D16" s="12" t="s">
        <v>28</v>
      </c>
      <c r="E16" s="13"/>
      <c r="F16" s="12">
        <v>80</v>
      </c>
      <c r="H16" s="5"/>
      <c r="I16" s="5"/>
      <c r="J16" s="5"/>
      <c r="K16" s="5"/>
      <c r="L16" s="5"/>
    </row>
    <row r="17" spans="1:12" x14ac:dyDescent="0.25">
      <c r="A17" s="13" t="s">
        <v>22</v>
      </c>
      <c r="B17" s="14">
        <v>42650</v>
      </c>
      <c r="C17" s="12" t="s">
        <v>18</v>
      </c>
      <c r="D17" s="12"/>
      <c r="E17" s="13"/>
      <c r="F17" s="12">
        <v>48</v>
      </c>
      <c r="H17" s="5"/>
      <c r="I17" s="5"/>
      <c r="J17" s="5"/>
      <c r="K17" s="5"/>
      <c r="L17" s="5"/>
    </row>
    <row r="18" spans="1:12" x14ac:dyDescent="0.25">
      <c r="A18" s="13"/>
      <c r="B18" s="15"/>
      <c r="C18" s="12"/>
      <c r="D18" s="13"/>
      <c r="E18" s="13"/>
      <c r="F18" s="12"/>
      <c r="H18" s="5"/>
      <c r="I18" s="5"/>
      <c r="J18" s="5"/>
      <c r="K18" s="5"/>
      <c r="L18" s="5"/>
    </row>
    <row r="19" spans="1:12" x14ac:dyDescent="0.25">
      <c r="H19" s="5"/>
      <c r="I19" s="5"/>
      <c r="J19" s="5"/>
      <c r="K19" s="5"/>
      <c r="L19" s="5"/>
    </row>
    <row r="20" spans="1:12" x14ac:dyDescent="0.25">
      <c r="H20" s="5"/>
      <c r="I20" s="5"/>
      <c r="J20" s="5"/>
      <c r="K20" s="5"/>
      <c r="L20" s="5"/>
    </row>
  </sheetData>
  <autoFilter ref="A1:F1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Tobal</dc:creator>
  <cp:lastModifiedBy>Tobal</cp:lastModifiedBy>
  <dcterms:created xsi:type="dcterms:W3CDTF">2016-09-16T03:16:53Z</dcterms:created>
  <dcterms:modified xsi:type="dcterms:W3CDTF">2016-10-10T04:49:15Z</dcterms:modified>
</cp:coreProperties>
</file>