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Uni\Semester7\SE\Proposal\"/>
    </mc:Choice>
  </mc:AlternateContent>
  <xr:revisionPtr revIDLastSave="0" documentId="13_ncr:1_{0E058DE9-DAFD-40A0-A175-3755C1130E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ource Allocation Sprea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30" i="1" l="1"/>
  <c r="E29" i="1"/>
  <c r="E28" i="1"/>
  <c r="E24" i="1"/>
  <c r="E25" i="1"/>
  <c r="E26" i="1"/>
  <c r="E27" i="1"/>
  <c r="E16" i="1"/>
  <c r="E23" i="1"/>
  <c r="E8" i="1"/>
  <c r="E9" i="1"/>
  <c r="E12" i="1"/>
  <c r="E13" i="1"/>
  <c r="E14" i="1"/>
  <c r="E15" i="1"/>
  <c r="E17" i="1"/>
  <c r="E7" i="1"/>
  <c r="E6" i="1"/>
  <c r="E45" i="1"/>
  <c r="E44" i="1"/>
  <c r="E43" i="1"/>
  <c r="D42" i="1" l="1"/>
  <c r="E18" i="1"/>
  <c r="D41" i="1"/>
  <c r="E41" i="1" s="1"/>
  <c r="E22" i="1"/>
  <c r="E31" i="1" s="1"/>
  <c r="E36" i="1"/>
  <c r="E35" i="1" l="1"/>
  <c r="E37" i="1" s="1"/>
  <c r="E42" i="1"/>
  <c r="E46" i="1" s="1"/>
  <c r="E48" i="1" s="1"/>
  <c r="E49" i="1" l="1"/>
</calcChain>
</file>

<file path=xl/sharedStrings.xml><?xml version="1.0" encoding="utf-8"?>
<sst xmlns="http://schemas.openxmlformats.org/spreadsheetml/2006/main" count="87" uniqueCount="73">
  <si>
    <t>Project Manager</t>
  </si>
  <si>
    <t>افراد</t>
  </si>
  <si>
    <t>جمع هزینه افراد</t>
  </si>
  <si>
    <t>فناوری</t>
  </si>
  <si>
    <t>توضیحات</t>
  </si>
  <si>
    <t>مبلغ</t>
  </si>
  <si>
    <t>ابزار کار برنامه‌نویسان و مدیران</t>
  </si>
  <si>
    <t>هزینه‌های احتمالی</t>
  </si>
  <si>
    <t>تخمین کل</t>
  </si>
  <si>
    <t>کارشناس سئو</t>
  </si>
  <si>
    <t>کارشناس فروش و بازاریابی</t>
  </si>
  <si>
    <t>برنامه‌نویس پایتون (جنگو)</t>
  </si>
  <si>
    <t>کارشناس پشتیبانی و ارتباط با مشتری</t>
  </si>
  <si>
    <t>Test Automation Engineer</t>
  </si>
  <si>
    <t>UI/UX Designer</t>
  </si>
  <si>
    <t>امکانات</t>
  </si>
  <si>
    <t>موارد متفرقه</t>
  </si>
  <si>
    <t>هاست</t>
  </si>
  <si>
    <t>اجاره دفتر کار</t>
  </si>
  <si>
    <t>فضای کار اشتراکی آبی سفید در خیابان فردوسی</t>
  </si>
  <si>
    <t>اجاره ایاب و ذهاب</t>
  </si>
  <si>
    <t>اجاره یک سرویس حمل و نقل از شرکت سپاهان آژانس</t>
  </si>
  <si>
    <t>میز و صندلی کار</t>
  </si>
  <si>
    <t>فراهم‌سازی محیط فیزیکی کار</t>
  </si>
  <si>
    <t>لوازم‌التحریر</t>
  </si>
  <si>
    <t>فراهم‌سازی محیط غذاخوری</t>
  </si>
  <si>
    <t>سالن غذاخوری و تجهیزات</t>
  </si>
  <si>
    <t>دستگاه حضور و غیاب</t>
  </si>
  <si>
    <t>به‌کارگیری ابزار مدیریت ورود و خروج کارکنان</t>
  </si>
  <si>
    <t>دکوراسیون</t>
  </si>
  <si>
    <t>بفراهم‌سازی محیط مناسب جهت افزایش روحیه کارکنان و مشتریان</t>
  </si>
  <si>
    <t>Business Analyst</t>
  </si>
  <si>
    <t>منابع موردنیاز برای تکمیل پروژه CarBaMa</t>
  </si>
  <si>
    <t>آیتم</t>
  </si>
  <si>
    <t>جمع هزینه فناوری</t>
  </si>
  <si>
    <t>جمع هزینه امکانات</t>
  </si>
  <si>
    <t>جمع هزینه موارد متفرقه</t>
  </si>
  <si>
    <t>بررسی بازار جهانی خودرو</t>
  </si>
  <si>
    <t>کنترل پروژه در تیم‌های مختلف</t>
  </si>
  <si>
    <t>طراح رابط و تجربه کاربری</t>
  </si>
  <si>
    <t>پیاده‌سازی بک‌اند</t>
  </si>
  <si>
    <t>صحت‌سنجی نرم‌افزار</t>
  </si>
  <si>
    <t>بهینه‌سازی محتوا برای موتورجستجوی گوگل</t>
  </si>
  <si>
    <t>کارشناس تولید محتوا</t>
  </si>
  <si>
    <t>تولید محتوا به  زبان‌های مختلف متناسب با فرهنگ‌ها</t>
  </si>
  <si>
    <t>مکمل تحلیل‌گر تجاری</t>
  </si>
  <si>
    <t>مورد نیاز برای حفظ مشتری</t>
  </si>
  <si>
    <t>کل هزینه صرف‌شده تا انتهای پیاده‌سازی پروژه</t>
  </si>
  <si>
    <t>هزینه ماهانه</t>
  </si>
  <si>
    <t>تعداد ماه</t>
  </si>
  <si>
    <t>اجاره هاست با دامنه دات‌کام با پردازنده و حافظه متناسب</t>
  </si>
  <si>
    <t>سرور اختصاصی ایران</t>
  </si>
  <si>
    <t>استفاده از سرورهای اختصاصی داخل کشور باعث می‌شود که سرعت دسترسی کاربران ایرانی به اطلاعات سرور افزایش پیدا کند.</t>
  </si>
  <si>
    <t>پشتیبان ماهانه سرور</t>
  </si>
  <si>
    <t>این همکاری می‌تواند شامل بررسی یک مشکل خاص و یا مانیتورینگ(Monitoring) و مدیریت مداوم سرور (Continues Server management) شما باشد.</t>
  </si>
  <si>
    <t>اجاره فضای رک و کولوکیشن</t>
  </si>
  <si>
    <t>علاوه بر فروش و گارانتی سخت‌افزار سرور ، امکان اجاره فضای رک (Co-Location) برای نگهداری سخت‌افزار در دیتاسنتر فراهم می‌شود.</t>
  </si>
  <si>
    <t>سرور GPU</t>
  </si>
  <si>
    <t>با اتصال به قوی‌ترین سخت‌افزارهای کارت گرافیک در کمترین زمان ممکن نتایج تحقیق‌ها و داده‌کاوی عرضه می‌شود.</t>
  </si>
  <si>
    <t>هاست وردپرس</t>
  </si>
  <si>
    <t>هاست وردپرسی جهت میزبانی محتوای تولیدشده در وبلاگ و دیگر شبکه‌های اجتماعی پلتفرم</t>
  </si>
  <si>
    <t>هاست لینوکس</t>
  </si>
  <si>
    <t>این سرویس های هاست برای وب سایت هایی که با دروپال، وردپرس، جوملا، وی بولتن و دیگر سیستم‌های مدیریت محتوای مبتنی بر PHP/MySQL، پیشنهاد می‌شوند.</t>
  </si>
  <si>
    <t>هاست ایمیل سازمانی</t>
  </si>
  <si>
    <t>ارائه‌دهنده پست الکترونیکی سازمانی به کارمندان و کاربران پلتفرم</t>
  </si>
  <si>
    <t>هاست ابری</t>
  </si>
  <si>
    <t>برای تحقق هدف SaaS بر روی هاست های کلاستر شده</t>
  </si>
  <si>
    <t>هاست ویندوز</t>
  </si>
  <si>
    <t>استفاده از نسخه وب سرور IIS ، Windows Server، .NetFramework و زبان برنامه نویسی ASP.Net به همراه سرور های قدرتمند باعث بهره وری حداکثر در استفاده از هاست ویندوز می‌شود.</t>
  </si>
  <si>
    <t>برنامه‌نویس Android</t>
  </si>
  <si>
    <t>برنامه‌نویس Flutter</t>
  </si>
  <si>
    <t>طراحی وب سایت و اپلیکیشن های اختصاصی</t>
  </si>
  <si>
    <t>برقراری ارتباط با Back end از طریق فراخوانی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</si>
</sst>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-[$ريال-429]"/>
  </numFmts>
  <fonts count="7" x14ac:knownFonts="1">
    <font>
      <sz val="10"/>
      <color rgb="FF000000"/>
      <name val="Arial"/>
      <scheme val="minor"/>
    </font>
    <font>
      <u/>
      <sz val="10"/>
      <color theme="1"/>
      <name val="Vazir"/>
      <family val="2"/>
    </font>
    <font>
      <sz val="10"/>
      <color rgb="FF000000"/>
      <name val="Vazir"/>
      <family val="2"/>
    </font>
    <font>
      <sz val="10"/>
      <color theme="1"/>
      <name val="Vazir"/>
      <family val="2"/>
    </font>
    <font>
      <b/>
      <sz val="15"/>
      <color theme="3"/>
      <name val="Arial"/>
      <family val="2"/>
      <scheme val="minor"/>
    </font>
    <font>
      <b/>
      <sz val="15"/>
      <color theme="3"/>
      <name val="Vazir"/>
      <family val="2"/>
    </font>
    <font>
      <b/>
      <sz val="10"/>
      <color rgb="FF000000"/>
      <name val="Vazir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4" fillId="0" borderId="2" applyNumberFormat="0" applyFill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wrapText="1" readingOrder="2"/>
    </xf>
    <xf numFmtId="164" fontId="3" fillId="2" borderId="1" xfId="0" applyNumberFormat="1" applyFont="1" applyFill="1" applyBorder="1" applyAlignment="1">
      <alignment horizontal="center" vertical="center" readingOrder="2"/>
    </xf>
    <xf numFmtId="0" fontId="3" fillId="2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164" fontId="3" fillId="3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right" vertical="center" readingOrder="2"/>
    </xf>
    <xf numFmtId="0" fontId="6" fillId="0" borderId="0" xfId="0" applyFont="1" applyAlignment="1">
      <alignment horizontal="center" vertical="center" readingOrder="2"/>
    </xf>
    <xf numFmtId="0" fontId="5" fillId="0" borderId="0" xfId="1" applyFont="1" applyBorder="1" applyAlignment="1">
      <alignment horizontal="right" vertical="center" readingOrder="2"/>
    </xf>
    <xf numFmtId="0" fontId="3" fillId="4" borderId="0" xfId="0" applyFont="1" applyFill="1" applyAlignment="1">
      <alignment horizontal="center" vertical="center" readingOrder="2"/>
    </xf>
    <xf numFmtId="0" fontId="3" fillId="0" borderId="0" xfId="0" applyFont="1" applyAlignment="1">
      <alignment horizontal="right" vertical="center" readingOrder="1"/>
    </xf>
    <xf numFmtId="0" fontId="3" fillId="4" borderId="0" xfId="0" applyFont="1" applyFill="1" applyAlignment="1">
      <alignment horizontal="right" vertical="center" readingOrder="2"/>
    </xf>
    <xf numFmtId="0" fontId="2" fillId="4" borderId="0" xfId="0" applyFont="1" applyFill="1" applyAlignment="1">
      <alignment horizontal="center" vertical="center" readingOrder="2"/>
    </xf>
    <xf numFmtId="0" fontId="5" fillId="0" borderId="2" xfId="1" applyFont="1" applyAlignment="1">
      <alignment horizontal="center" vertical="center" readingOrder="2"/>
    </xf>
    <xf numFmtId="0" fontId="0" fillId="0" borderId="0" xfId="0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58"/>
  <sheetViews>
    <sheetView showGridLines="0" rightToLeft="1" tabSelected="1" zoomScale="40" zoomScaleNormal="40" workbookViewId="0">
      <selection activeCell="E22" sqref="E22"/>
    </sheetView>
  </sheetViews>
  <sheetFormatPr defaultColWidth="12.6640625" defaultRowHeight="15.75" customHeight="1" x14ac:dyDescent="0.25"/>
  <cols>
    <col min="1" max="1" width="30" style="6" bestFit="1" customWidth="1"/>
    <col min="2" max="2" width="143.33203125" style="6" customWidth="1"/>
    <col min="3" max="3" width="15.6640625" style="6" bestFit="1" customWidth="1"/>
    <col min="4" max="4" width="18.77734375" style="6" customWidth="1"/>
    <col min="5" max="5" width="35.33203125" style="6" customWidth="1"/>
    <col min="6" max="6" width="24.6640625" style="6" customWidth="1"/>
    <col min="7" max="7" width="8" style="6" customWidth="1"/>
    <col min="8" max="8" width="12.6640625" style="6"/>
    <col min="9" max="9" width="4.44140625" style="6" customWidth="1"/>
    <col min="10" max="16384" width="12.6640625" style="6"/>
  </cols>
  <sheetData>
    <row r="1" spans="1:10" ht="15.75" customHeight="1" x14ac:dyDescent="0.25">
      <c r="A1" s="9"/>
    </row>
    <row r="2" spans="1:10" ht="24.6" x14ac:dyDescent="0.25">
      <c r="A2" s="10" t="s">
        <v>32</v>
      </c>
      <c r="B2"/>
      <c r="C2" s="16"/>
      <c r="D2" s="16"/>
      <c r="E2" s="16"/>
    </row>
    <row r="3" spans="1:10" ht="15.75" customHeight="1" x14ac:dyDescent="0.25">
      <c r="A3" s="1"/>
      <c r="C3" s="2"/>
      <c r="D3"/>
    </row>
    <row r="4" spans="1:10" ht="25.2" thickBot="1" x14ac:dyDescent="0.3">
      <c r="A4" s="15" t="s">
        <v>1</v>
      </c>
      <c r="B4" s="15"/>
      <c r="C4" s="15"/>
      <c r="D4" s="15"/>
      <c r="E4" s="15"/>
    </row>
    <row r="5" spans="1:10" ht="15.75" customHeight="1" thickTop="1" x14ac:dyDescent="0.25">
      <c r="A5" s="1" t="s">
        <v>33</v>
      </c>
      <c r="B5" s="1" t="s">
        <v>4</v>
      </c>
      <c r="C5" s="2" t="s">
        <v>48</v>
      </c>
      <c r="D5" s="2" t="s">
        <v>49</v>
      </c>
      <c r="E5" s="2" t="s">
        <v>47</v>
      </c>
    </row>
    <row r="6" spans="1:10" ht="15.75" customHeight="1" x14ac:dyDescent="0.25">
      <c r="A6" s="2" t="s">
        <v>31</v>
      </c>
      <c r="B6" s="3" t="s">
        <v>37</v>
      </c>
      <c r="C6" s="4">
        <v>96000000</v>
      </c>
      <c r="D6" s="5">
        <v>3</v>
      </c>
      <c r="E6" s="4">
        <f>C6*D6</f>
        <v>288000000</v>
      </c>
    </row>
    <row r="7" spans="1:10" ht="15.75" customHeight="1" x14ac:dyDescent="0.25">
      <c r="A7" s="2" t="s">
        <v>0</v>
      </c>
      <c r="B7" s="3" t="s">
        <v>38</v>
      </c>
      <c r="C7" s="4">
        <v>160000000</v>
      </c>
      <c r="D7" s="5">
        <v>3</v>
      </c>
      <c r="E7" s="4">
        <f>C7*D7</f>
        <v>480000000</v>
      </c>
      <c r="F7" s="1"/>
      <c r="H7" s="2"/>
      <c r="I7" s="1"/>
      <c r="J7" s="2"/>
    </row>
    <row r="8" spans="1:10" ht="15.75" customHeight="1" x14ac:dyDescent="0.25">
      <c r="A8" s="2" t="s">
        <v>14</v>
      </c>
      <c r="B8" s="3" t="s">
        <v>39</v>
      </c>
      <c r="C8" s="4">
        <v>100000000</v>
      </c>
      <c r="D8" s="5">
        <v>3</v>
      </c>
      <c r="E8" s="4">
        <f t="shared" ref="E8:E17" si="0">C8*D8</f>
        <v>300000000</v>
      </c>
      <c r="G8" s="1"/>
    </row>
    <row r="9" spans="1:10" ht="15.75" customHeight="1" x14ac:dyDescent="0.25">
      <c r="A9" s="2" t="s">
        <v>11</v>
      </c>
      <c r="B9" s="3" t="s">
        <v>40</v>
      </c>
      <c r="C9" s="4">
        <v>240000000</v>
      </c>
      <c r="D9" s="5">
        <v>3</v>
      </c>
      <c r="E9" s="4">
        <f t="shared" si="0"/>
        <v>720000000</v>
      </c>
    </row>
    <row r="10" spans="1:10" ht="15.75" customHeight="1" x14ac:dyDescent="0.25">
      <c r="A10" s="2" t="s">
        <v>69</v>
      </c>
      <c r="B10" s="3" t="s">
        <v>71</v>
      </c>
      <c r="C10" s="4">
        <v>200000000</v>
      </c>
      <c r="D10" s="5">
        <v>2</v>
      </c>
      <c r="E10" s="4">
        <f t="shared" si="0"/>
        <v>400000000</v>
      </c>
    </row>
    <row r="11" spans="1:10" ht="15.75" customHeight="1" x14ac:dyDescent="0.25">
      <c r="A11" s="2" t="s">
        <v>70</v>
      </c>
      <c r="B11" s="3" t="s">
        <v>72</v>
      </c>
      <c r="C11" s="4">
        <v>150000000</v>
      </c>
      <c r="D11" s="5">
        <v>2</v>
      </c>
      <c r="E11" s="4">
        <f t="shared" si="0"/>
        <v>300000000</v>
      </c>
    </row>
    <row r="12" spans="1:10" ht="15.75" customHeight="1" x14ac:dyDescent="0.25">
      <c r="A12" s="2" t="s">
        <v>13</v>
      </c>
      <c r="B12" s="3" t="s">
        <v>41</v>
      </c>
      <c r="C12" s="4">
        <v>120000000</v>
      </c>
      <c r="D12" s="5">
        <v>2</v>
      </c>
      <c r="E12" s="4">
        <f t="shared" si="0"/>
        <v>240000000</v>
      </c>
    </row>
    <row r="13" spans="1:10" ht="15.75" customHeight="1" x14ac:dyDescent="0.25">
      <c r="A13" s="2" t="s">
        <v>43</v>
      </c>
      <c r="B13" s="3" t="s">
        <v>44</v>
      </c>
      <c r="C13" s="4">
        <v>150000000</v>
      </c>
      <c r="D13" s="5">
        <v>1</v>
      </c>
      <c r="E13" s="4">
        <f t="shared" si="0"/>
        <v>150000000</v>
      </c>
    </row>
    <row r="14" spans="1:10" ht="15.75" customHeight="1" x14ac:dyDescent="0.25">
      <c r="A14" s="2" t="s">
        <v>9</v>
      </c>
      <c r="B14" s="3" t="s">
        <v>42</v>
      </c>
      <c r="C14" s="4">
        <v>120000000</v>
      </c>
      <c r="D14" s="5">
        <v>1</v>
      </c>
      <c r="E14" s="4">
        <f t="shared" si="0"/>
        <v>120000000</v>
      </c>
    </row>
    <row r="15" spans="1:10" ht="15.75" customHeight="1" x14ac:dyDescent="0.25">
      <c r="A15" s="2" t="s">
        <v>10</v>
      </c>
      <c r="B15" s="3" t="s">
        <v>45</v>
      </c>
      <c r="C15" s="4">
        <v>120000000</v>
      </c>
      <c r="D15" s="5">
        <v>2</v>
      </c>
      <c r="E15" s="4">
        <f t="shared" si="0"/>
        <v>240000000</v>
      </c>
    </row>
    <row r="16" spans="1:10" ht="15.75" customHeight="1" x14ac:dyDescent="0.25">
      <c r="A16" s="2" t="s">
        <v>53</v>
      </c>
      <c r="B16" s="3" t="s">
        <v>54</v>
      </c>
      <c r="C16" s="4">
        <v>5000000</v>
      </c>
      <c r="D16" s="5">
        <v>3</v>
      </c>
      <c r="E16" s="4">
        <f t="shared" si="0"/>
        <v>15000000</v>
      </c>
    </row>
    <row r="17" spans="1:5" ht="15.75" customHeight="1" x14ac:dyDescent="0.25">
      <c r="A17" s="2" t="s">
        <v>12</v>
      </c>
      <c r="B17" s="3" t="s">
        <v>46</v>
      </c>
      <c r="C17" s="4">
        <v>86000000</v>
      </c>
      <c r="D17" s="5">
        <v>1</v>
      </c>
      <c r="E17" s="4">
        <f t="shared" si="0"/>
        <v>86000000</v>
      </c>
    </row>
    <row r="18" spans="1:5" ht="15.75" customHeight="1" x14ac:dyDescent="0.25">
      <c r="D18" s="2" t="s">
        <v>2</v>
      </c>
      <c r="E18" s="7">
        <f>SUM(E6:E17)</f>
        <v>3339000000</v>
      </c>
    </row>
    <row r="19" spans="1:5" ht="15.75" customHeight="1" x14ac:dyDescent="0.25">
      <c r="A19" s="1"/>
    </row>
    <row r="20" spans="1:5" ht="25.2" thickBot="1" x14ac:dyDescent="0.3">
      <c r="A20" s="15" t="s">
        <v>3</v>
      </c>
      <c r="B20" s="15"/>
      <c r="C20" s="15"/>
      <c r="D20" s="15"/>
      <c r="E20" s="15"/>
    </row>
    <row r="21" spans="1:5" ht="15.75" customHeight="1" thickTop="1" x14ac:dyDescent="0.25">
      <c r="A21" s="1" t="s">
        <v>33</v>
      </c>
      <c r="B21" s="1" t="s">
        <v>4</v>
      </c>
      <c r="C21" s="2" t="s">
        <v>48</v>
      </c>
      <c r="D21" s="2" t="s">
        <v>49</v>
      </c>
      <c r="E21" s="2" t="s">
        <v>5</v>
      </c>
    </row>
    <row r="22" spans="1:5" ht="15.75" customHeight="1" x14ac:dyDescent="0.25">
      <c r="A22" s="2" t="s">
        <v>17</v>
      </c>
      <c r="B22" s="12" t="s">
        <v>50</v>
      </c>
      <c r="C22" s="4">
        <v>6000000</v>
      </c>
      <c r="D22" s="5">
        <v>3</v>
      </c>
      <c r="E22" s="4">
        <f>C22*D22</f>
        <v>18000000</v>
      </c>
    </row>
    <row r="23" spans="1:5" ht="17.399999999999999" x14ac:dyDescent="0.25">
      <c r="A23" s="11" t="s">
        <v>51</v>
      </c>
      <c r="B23" s="13" t="s">
        <v>52</v>
      </c>
      <c r="C23" s="4">
        <v>45000000</v>
      </c>
      <c r="D23" s="5">
        <v>3</v>
      </c>
      <c r="E23" s="4">
        <f>C23*D23</f>
        <v>135000000</v>
      </c>
    </row>
    <row r="24" spans="1:5" ht="17.399999999999999" x14ac:dyDescent="0.25">
      <c r="A24" s="11" t="s">
        <v>55</v>
      </c>
      <c r="B24" s="13" t="s">
        <v>56</v>
      </c>
      <c r="C24" s="4">
        <v>9000000</v>
      </c>
      <c r="D24" s="5">
        <v>3</v>
      </c>
      <c r="E24" s="4">
        <f t="shared" ref="E24:E30" si="1">C24*D24</f>
        <v>27000000</v>
      </c>
    </row>
    <row r="25" spans="1:5" ht="17.399999999999999" x14ac:dyDescent="0.25">
      <c r="A25" s="11" t="s">
        <v>57</v>
      </c>
      <c r="B25" s="13" t="s">
        <v>58</v>
      </c>
      <c r="C25" s="4">
        <v>74000000</v>
      </c>
      <c r="D25" s="5">
        <v>3</v>
      </c>
      <c r="E25" s="4">
        <f t="shared" si="1"/>
        <v>222000000</v>
      </c>
    </row>
    <row r="26" spans="1:5" ht="17.399999999999999" x14ac:dyDescent="0.25">
      <c r="A26" s="11" t="s">
        <v>59</v>
      </c>
      <c r="B26" s="13" t="s">
        <v>60</v>
      </c>
      <c r="C26" s="4">
        <v>1890000</v>
      </c>
      <c r="D26" s="5">
        <v>1</v>
      </c>
      <c r="E26" s="4">
        <f t="shared" si="1"/>
        <v>1890000</v>
      </c>
    </row>
    <row r="27" spans="1:5" ht="17.399999999999999" x14ac:dyDescent="0.25">
      <c r="A27" s="11" t="s">
        <v>61</v>
      </c>
      <c r="B27" s="13" t="s">
        <v>62</v>
      </c>
      <c r="C27" s="4">
        <v>990000</v>
      </c>
      <c r="D27" s="5">
        <v>3</v>
      </c>
      <c r="E27" s="4">
        <f t="shared" si="1"/>
        <v>2970000</v>
      </c>
    </row>
    <row r="28" spans="1:5" ht="17.399999999999999" x14ac:dyDescent="0.25">
      <c r="A28" s="11" t="s">
        <v>63</v>
      </c>
      <c r="B28" s="13" t="s">
        <v>64</v>
      </c>
      <c r="C28" s="4">
        <v>1390000</v>
      </c>
      <c r="D28" s="5">
        <v>3</v>
      </c>
      <c r="E28" s="4">
        <f t="shared" si="1"/>
        <v>4170000</v>
      </c>
    </row>
    <row r="29" spans="1:5" ht="17.399999999999999" x14ac:dyDescent="0.25">
      <c r="A29" s="11" t="s">
        <v>65</v>
      </c>
      <c r="B29" s="13" t="s">
        <v>66</v>
      </c>
      <c r="C29" s="4">
        <v>4290000</v>
      </c>
      <c r="D29" s="5">
        <v>3</v>
      </c>
      <c r="E29" s="4">
        <f t="shared" si="1"/>
        <v>12870000</v>
      </c>
    </row>
    <row r="30" spans="1:5" ht="17.399999999999999" x14ac:dyDescent="0.25">
      <c r="A30" s="11" t="s">
        <v>67</v>
      </c>
      <c r="B30" s="13" t="s">
        <v>68</v>
      </c>
      <c r="C30" s="4">
        <v>990000</v>
      </c>
      <c r="D30" s="5">
        <v>3</v>
      </c>
      <c r="E30" s="4">
        <f t="shared" si="1"/>
        <v>2970000</v>
      </c>
    </row>
    <row r="31" spans="1:5" ht="15.75" customHeight="1" x14ac:dyDescent="0.25">
      <c r="D31" s="2" t="s">
        <v>34</v>
      </c>
      <c r="E31" s="7">
        <f>SUM(E22:E30)</f>
        <v>426870000</v>
      </c>
    </row>
    <row r="32" spans="1:5" ht="15.75" customHeight="1" x14ac:dyDescent="0.25">
      <c r="D32" s="2"/>
    </row>
    <row r="33" spans="1:5" ht="25.2" thickBot="1" x14ac:dyDescent="0.3">
      <c r="A33" s="15" t="s">
        <v>15</v>
      </c>
      <c r="B33" s="15"/>
      <c r="C33" s="15"/>
      <c r="D33" s="15"/>
      <c r="E33" s="15"/>
    </row>
    <row r="34" spans="1:5" ht="15.75" customHeight="1" thickTop="1" x14ac:dyDescent="0.25">
      <c r="A34" s="1" t="s">
        <v>33</v>
      </c>
      <c r="B34" s="1" t="s">
        <v>4</v>
      </c>
      <c r="C34" s="2" t="s">
        <v>48</v>
      </c>
      <c r="D34" s="2" t="s">
        <v>49</v>
      </c>
      <c r="E34" s="2" t="s">
        <v>5</v>
      </c>
    </row>
    <row r="35" spans="1:5" ht="15.75" customHeight="1" x14ac:dyDescent="0.25">
      <c r="A35" s="11" t="s">
        <v>18</v>
      </c>
      <c r="B35" s="13" t="s">
        <v>19</v>
      </c>
      <c r="C35" s="4">
        <v>2000000</v>
      </c>
      <c r="D35" s="5">
        <v>3</v>
      </c>
      <c r="E35" s="4">
        <f>C35*D35</f>
        <v>6000000</v>
      </c>
    </row>
    <row r="36" spans="1:5" ht="17.399999999999999" x14ac:dyDescent="0.25">
      <c r="A36" s="11" t="s">
        <v>20</v>
      </c>
      <c r="B36" s="13" t="s">
        <v>21</v>
      </c>
      <c r="C36" s="4">
        <v>6000000</v>
      </c>
      <c r="D36" s="5">
        <v>3</v>
      </c>
      <c r="E36" s="4">
        <f>C36*D36</f>
        <v>18000000</v>
      </c>
    </row>
    <row r="37" spans="1:5" ht="15.75" customHeight="1" x14ac:dyDescent="0.25">
      <c r="D37" s="2" t="s">
        <v>35</v>
      </c>
      <c r="E37" s="7">
        <f>SUM(E35:E36)</f>
        <v>24000000</v>
      </c>
    </row>
    <row r="39" spans="1:5" ht="25.2" thickBot="1" x14ac:dyDescent="0.3">
      <c r="A39" s="15" t="s">
        <v>16</v>
      </c>
      <c r="B39" s="15"/>
      <c r="C39" s="15"/>
      <c r="D39" s="15"/>
      <c r="E39" s="15"/>
    </row>
    <row r="40" spans="1:5" ht="15.75" customHeight="1" thickTop="1" x14ac:dyDescent="0.25">
      <c r="A40" s="1" t="s">
        <v>33</v>
      </c>
      <c r="B40" s="1" t="s">
        <v>4</v>
      </c>
      <c r="C40" s="2" t="s">
        <v>48</v>
      </c>
      <c r="D40" s="2" t="s">
        <v>49</v>
      </c>
      <c r="E40" s="2" t="s">
        <v>5</v>
      </c>
    </row>
    <row r="41" spans="1:5" ht="15.75" customHeight="1" x14ac:dyDescent="0.25">
      <c r="A41" s="11" t="s">
        <v>22</v>
      </c>
      <c r="B41" s="13" t="s">
        <v>23</v>
      </c>
      <c r="C41" s="4">
        <v>50000000</v>
      </c>
      <c r="D41" s="5">
        <f>COUNT(D6:D17)</f>
        <v>12</v>
      </c>
      <c r="E41" s="4">
        <f>C41*D41</f>
        <v>600000000</v>
      </c>
    </row>
    <row r="42" spans="1:5" ht="17.399999999999999" x14ac:dyDescent="0.25">
      <c r="A42" s="11" t="s">
        <v>24</v>
      </c>
      <c r="B42" s="13" t="s">
        <v>6</v>
      </c>
      <c r="C42" s="4">
        <v>600000</v>
      </c>
      <c r="D42" s="5">
        <f>COUNT(D6:D17)</f>
        <v>12</v>
      </c>
      <c r="E42" s="4">
        <f>C42*D42</f>
        <v>7200000</v>
      </c>
    </row>
    <row r="43" spans="1:5" ht="15.75" customHeight="1" x14ac:dyDescent="0.25">
      <c r="A43" s="11" t="s">
        <v>26</v>
      </c>
      <c r="B43" s="13" t="s">
        <v>25</v>
      </c>
      <c r="C43" s="4">
        <v>135000000</v>
      </c>
      <c r="D43" s="5">
        <v>1</v>
      </c>
      <c r="E43" s="4">
        <f>C43*D43</f>
        <v>135000000</v>
      </c>
    </row>
    <row r="44" spans="1:5" ht="15.75" customHeight="1" x14ac:dyDescent="0.25">
      <c r="A44" s="14" t="s">
        <v>27</v>
      </c>
      <c r="B44" s="13" t="s">
        <v>28</v>
      </c>
      <c r="C44" s="4">
        <v>2500000</v>
      </c>
      <c r="D44" s="5">
        <v>11</v>
      </c>
      <c r="E44" s="4">
        <f>C44*D44</f>
        <v>27500000</v>
      </c>
    </row>
    <row r="45" spans="1:5" ht="15.75" customHeight="1" x14ac:dyDescent="0.25">
      <c r="A45" s="14" t="s">
        <v>29</v>
      </c>
      <c r="B45" s="13" t="s">
        <v>30</v>
      </c>
      <c r="C45" s="4">
        <v>124500000</v>
      </c>
      <c r="D45" s="5">
        <v>1</v>
      </c>
      <c r="E45" s="4">
        <f>C45*D45</f>
        <v>124500000</v>
      </c>
    </row>
    <row r="46" spans="1:5" ht="15.75" customHeight="1" x14ac:dyDescent="0.25">
      <c r="D46" s="2" t="s">
        <v>36</v>
      </c>
      <c r="E46" s="7">
        <f>SUM(E41:E45)</f>
        <v>894200000</v>
      </c>
    </row>
    <row r="47" spans="1:5" ht="15.75" customHeight="1" x14ac:dyDescent="0.25">
      <c r="D47" s="2"/>
    </row>
    <row r="48" spans="1:5" ht="15.75" customHeight="1" x14ac:dyDescent="0.25">
      <c r="D48" s="2" t="s">
        <v>7</v>
      </c>
      <c r="E48" s="5">
        <f>0.05*(SUM(E18,E31,E37,E46))</f>
        <v>234203500</v>
      </c>
    </row>
    <row r="49" spans="1:5" ht="15.75" customHeight="1" x14ac:dyDescent="0.25">
      <c r="D49" s="2" t="s">
        <v>8</v>
      </c>
      <c r="E49" s="7">
        <f>E48*21</f>
        <v>4918273500</v>
      </c>
    </row>
    <row r="53" spans="1:5" ht="15.75" customHeight="1" x14ac:dyDescent="0.25">
      <c r="A53" s="8"/>
    </row>
    <row r="54" spans="1:5" ht="15.75" customHeight="1" x14ac:dyDescent="0.25">
      <c r="A54" s="8"/>
    </row>
    <row r="55" spans="1:5" ht="15.75" customHeight="1" x14ac:dyDescent="0.25">
      <c r="A55" s="8"/>
    </row>
    <row r="56" spans="1:5" ht="15.75" customHeight="1" x14ac:dyDescent="0.25">
      <c r="A56" s="8"/>
    </row>
    <row r="57" spans="1:5" ht="15.75" customHeight="1" x14ac:dyDescent="0.25">
      <c r="A57" s="8"/>
    </row>
    <row r="58" spans="1:5" ht="15.75" customHeight="1" x14ac:dyDescent="0.25">
      <c r="A58" s="8"/>
    </row>
  </sheetData>
  <mergeCells count="5">
    <mergeCell ref="A39:E39"/>
    <mergeCell ref="C2:E2"/>
    <mergeCell ref="A4:E4"/>
    <mergeCell ref="A20:E20"/>
    <mergeCell ref="A33:E33"/>
  </mergeCells>
  <pageMargins left="0.7" right="0.7" top="0.75" bottom="0.75" header="0.3" footer="0.3"/>
  <pageSetup paperSize="8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 Allocation 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khodadadi</dc:creator>
  <cp:lastModifiedBy>sepehr khodadadi</cp:lastModifiedBy>
  <cp:lastPrinted>2022-11-11T16:06:04Z</cp:lastPrinted>
  <dcterms:created xsi:type="dcterms:W3CDTF">2022-11-09T05:58:27Z</dcterms:created>
  <dcterms:modified xsi:type="dcterms:W3CDTF">2022-11-11T16:09:50Z</dcterms:modified>
</cp:coreProperties>
</file>