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17" i="1" l="1"/>
  <c r="H18" i="1" s="1"/>
  <c r="G17" i="1"/>
</calcChain>
</file>

<file path=xl/sharedStrings.xml><?xml version="1.0" encoding="utf-8"?>
<sst xmlns="http://schemas.openxmlformats.org/spreadsheetml/2006/main" count="16" uniqueCount="16">
  <si>
    <t>PRODUTO</t>
  </si>
  <si>
    <t>KG</t>
  </si>
  <si>
    <t>LUCRO</t>
  </si>
  <si>
    <t>BANANA</t>
  </si>
  <si>
    <t>MAÇÃ</t>
  </si>
  <si>
    <t>LARANJA</t>
  </si>
  <si>
    <t>PÊRA</t>
  </si>
  <si>
    <t>MANGA</t>
  </si>
  <si>
    <t>CENOURA</t>
  </si>
  <si>
    <t>BRÓCOLIS</t>
  </si>
  <si>
    <t>TOMATE</t>
  </si>
  <si>
    <t>CEBOLA</t>
  </si>
  <si>
    <t>BATATA</t>
  </si>
  <si>
    <t>TOTAL</t>
  </si>
  <si>
    <t>RELATÓRIO DE LUCRO BRUTO SEMANAL OUT/24</t>
  </si>
  <si>
    <t>TOTAL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</si>
</sst>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R$-416]\ * #,##0.00_-;\-[$R$-416]\ * #,##0.00_-;_-[$R$-416]\ * &quot;-&quot;??_-;_-@_-"/>
    <numFmt numFmtId="165" formatCode="0\ &quot;kg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165" fontId="0" fillId="0" borderId="1" xfId="1" applyNumberFormat="1" applyFont="1" applyBorder="1"/>
    <xf numFmtId="0" fontId="0" fillId="4" borderId="1" xfId="0" applyFill="1" applyBorder="1"/>
    <xf numFmtId="165" fontId="0" fillId="4" borderId="1" xfId="0" applyNumberFormat="1" applyFill="1" applyBorder="1"/>
    <xf numFmtId="164" fontId="0" fillId="4" borderId="1" xfId="0" applyNumberFormat="1" applyFill="1" applyBorder="1"/>
    <xf numFmtId="0" fontId="0" fillId="5" borderId="1" xfId="0" applyFill="1" applyBorder="1" applyAlignment="1"/>
    <xf numFmtId="164" fontId="0" fillId="5" borderId="1" xfId="0" applyNumberFormat="1" applyFill="1" applyBorder="1" applyAlignment="1"/>
    <xf numFmtId="0" fontId="0" fillId="0" borderId="0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Border="1"/>
    <xf numFmtId="164" fontId="0" fillId="0" borderId="0" xfId="0" applyNumberFormat="1" applyBorder="1"/>
    <xf numFmtId="165" fontId="0" fillId="0" borderId="0" xfId="1" applyNumberFormat="1" applyFont="1" applyBorder="1"/>
    <xf numFmtId="0" fontId="0" fillId="0" borderId="0" xfId="0" applyFill="1" applyBorder="1"/>
    <xf numFmtId="165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/>
    <xf numFmtId="164" fontId="0" fillId="0" borderId="0" xfId="0" applyNumberFormat="1" applyFill="1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952099737532808"/>
          <c:y val="0.23118938886673637"/>
          <c:w val="0.35540244969378826"/>
          <c:h val="0.59233741615631375"/>
        </c:manualLayout>
      </c:layout>
      <c:pieChart>
        <c:varyColors val="1"/>
        <c:ser>
          <c:idx val="0"/>
          <c:order val="0"/>
          <c:explosion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C25-4059-A4F9-DBB1B45FAE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C25-4059-A4F9-DBB1B45FAE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C25-4059-A4F9-DBB1B45FA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C25-4059-A4F9-DBB1B45FAE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C25-4059-A4F9-DBB1B45FAE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C25-4059-A4F9-DBB1B45FAE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C25-4059-A4F9-DBB1B45FAE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C25-4059-A4F9-DBB1B45FAE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C25-4059-A4F9-DBB1B45FAE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C25-4059-A4F9-DBB1B45FAE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Planilha1!$F$7:$F$16</c:f>
              <c:strCache>
                <c:ptCount val="10"/>
                <c:pt idx="0">
                  <c:v>BANANA</c:v>
                </c:pt>
                <c:pt idx="1">
                  <c:v>MAÇÃ</c:v>
                </c:pt>
                <c:pt idx="2">
                  <c:v>LARANJA</c:v>
                </c:pt>
                <c:pt idx="3">
                  <c:v>PÊRA</c:v>
                </c:pt>
                <c:pt idx="4">
                  <c:v>MANGA</c:v>
                </c:pt>
                <c:pt idx="5">
                  <c:v>CENOURA</c:v>
                </c:pt>
                <c:pt idx="6">
                  <c:v>BRÓCOLIS</c:v>
                </c:pt>
                <c:pt idx="7">
                  <c:v>TOMATE</c:v>
                </c:pt>
                <c:pt idx="8">
                  <c:v>CEBOLA</c:v>
                </c:pt>
                <c:pt idx="9">
                  <c:v>BATATA</c:v>
                </c:pt>
              </c:strCache>
            </c:strRef>
          </c:cat>
          <c:val>
            <c:numRef>
              <c:f>Planilha1!$G$7:$G$16</c:f>
              <c:numCache>
                <c:formatCode>0\ "kg"</c:formatCode>
                <c:ptCount val="10"/>
                <c:pt idx="0">
                  <c:v>500</c:v>
                </c:pt>
                <c:pt idx="1">
                  <c:v>300</c:v>
                </c:pt>
                <c:pt idx="2">
                  <c:v>400</c:v>
                </c:pt>
                <c:pt idx="3">
                  <c:v>200</c:v>
                </c:pt>
                <c:pt idx="4">
                  <c:v>250</c:v>
                </c:pt>
                <c:pt idx="5">
                  <c:v>100</c:v>
                </c:pt>
                <c:pt idx="6">
                  <c:v>100</c:v>
                </c:pt>
                <c:pt idx="7">
                  <c:v>120</c:v>
                </c:pt>
                <c:pt idx="8">
                  <c:v>250</c:v>
                </c:pt>
                <c:pt idx="9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BC25-4059-A4F9-DBB1B45FAEF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BC25-4059-A4F9-DBB1B45FAE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BC25-4059-A4F9-DBB1B45FAE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BC25-4059-A4F9-DBB1B45FA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BC25-4059-A4F9-DBB1B45FAE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BC25-4059-A4F9-DBB1B45FAE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BC25-4059-A4F9-DBB1B45FAE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BC25-4059-A4F9-DBB1B45FAE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BC25-4059-A4F9-DBB1B45FAE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BC25-4059-A4F9-DBB1B45FAE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BC25-4059-A4F9-DBB1B45FAE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Planilha1!$F$7:$F$16</c:f>
              <c:strCache>
                <c:ptCount val="10"/>
                <c:pt idx="0">
                  <c:v>BANANA</c:v>
                </c:pt>
                <c:pt idx="1">
                  <c:v>MAÇÃ</c:v>
                </c:pt>
                <c:pt idx="2">
                  <c:v>LARANJA</c:v>
                </c:pt>
                <c:pt idx="3">
                  <c:v>PÊRA</c:v>
                </c:pt>
                <c:pt idx="4">
                  <c:v>MANGA</c:v>
                </c:pt>
                <c:pt idx="5">
                  <c:v>CENOURA</c:v>
                </c:pt>
                <c:pt idx="6">
                  <c:v>BRÓCOLIS</c:v>
                </c:pt>
                <c:pt idx="7">
                  <c:v>TOMATE</c:v>
                </c:pt>
                <c:pt idx="8">
                  <c:v>CEBOLA</c:v>
                </c:pt>
                <c:pt idx="9">
                  <c:v>BATATA</c:v>
                </c:pt>
              </c:strCache>
            </c:strRef>
          </c:cat>
          <c:val>
            <c:numRef>
              <c:f>Planilha1!$H$7:$H$16</c:f>
              <c:numCache>
                <c:formatCode>_-[$R$-416]\ * #,##0.00_-;\-[$R$-416]\ * #,##0.00_-;_-[$R$-416]\ * "-"??_-;_-@_-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2796</c:v>
                </c:pt>
                <c:pt idx="3">
                  <c:v>1700</c:v>
                </c:pt>
                <c:pt idx="4">
                  <c:v>1250</c:v>
                </c:pt>
                <c:pt idx="5">
                  <c:v>350</c:v>
                </c:pt>
                <c:pt idx="6">
                  <c:v>3000</c:v>
                </c:pt>
                <c:pt idx="7">
                  <c:v>570</c:v>
                </c:pt>
                <c:pt idx="8">
                  <c:v>1585</c:v>
                </c:pt>
                <c:pt idx="9">
                  <c:v>3072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9-BC25-4059-A4F9-DBB1B45FAE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15</xdr:row>
      <xdr:rowOff>66674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P19"/>
  <sheetViews>
    <sheetView topLeftCell="C4" workbookViewId="0">
      <selection activeCell="M16" sqref="M16"/>
    </sheetView>
  </sheetViews>
  <sheetFormatPr defaultRowHeight="15" x14ac:dyDescent="0.25"/>
  <cols>
    <col min="6" max="6" width="14.42578125" customWidth="1"/>
    <col min="7" max="7" width="14.7109375" customWidth="1"/>
    <col min="8" max="8" width="15.7109375" customWidth="1"/>
    <col min="14" max="14" width="12" customWidth="1"/>
    <col min="15" max="15" width="18.7109375" customWidth="1"/>
    <col min="16" max="16" width="21" customWidth="1"/>
  </cols>
  <sheetData>
    <row r="5" spans="6:16" ht="24" customHeight="1" x14ac:dyDescent="0.25">
      <c r="F5" s="13" t="s">
        <v>14</v>
      </c>
      <c r="G5" s="14"/>
      <c r="H5" s="15"/>
    </row>
    <row r="6" spans="6:16" x14ac:dyDescent="0.25">
      <c r="F6" s="2" t="s">
        <v>0</v>
      </c>
      <c r="G6" s="3" t="s">
        <v>1</v>
      </c>
      <c r="H6" s="2" t="s">
        <v>2</v>
      </c>
      <c r="M6" s="12"/>
      <c r="N6" s="16"/>
      <c r="O6" s="16"/>
      <c r="P6" s="16"/>
    </row>
    <row r="7" spans="6:16" x14ac:dyDescent="0.25">
      <c r="F7" s="1" t="s">
        <v>3</v>
      </c>
      <c r="G7" s="5">
        <v>500</v>
      </c>
      <c r="H7" s="4">
        <f>G7*5</f>
        <v>2500</v>
      </c>
      <c r="M7" s="12"/>
      <c r="N7" s="17"/>
      <c r="O7" s="18"/>
      <c r="P7" s="17"/>
    </row>
    <row r="8" spans="6:16" x14ac:dyDescent="0.25">
      <c r="F8" s="1" t="s">
        <v>4</v>
      </c>
      <c r="G8" s="6">
        <v>300</v>
      </c>
      <c r="H8" s="4">
        <f>G8*10</f>
        <v>3000</v>
      </c>
      <c r="M8" s="12"/>
      <c r="N8" s="12"/>
      <c r="O8" s="19"/>
      <c r="P8" s="20"/>
    </row>
    <row r="9" spans="6:16" x14ac:dyDescent="0.25">
      <c r="F9" s="1" t="s">
        <v>5</v>
      </c>
      <c r="G9" s="5">
        <v>400</v>
      </c>
      <c r="H9" s="4">
        <f>G9*6.99</f>
        <v>2796</v>
      </c>
      <c r="M9" s="12"/>
      <c r="N9" s="12"/>
      <c r="O9" s="21"/>
      <c r="P9" s="20"/>
    </row>
    <row r="10" spans="6:16" x14ac:dyDescent="0.25">
      <c r="F10" s="1" t="s">
        <v>6</v>
      </c>
      <c r="G10" s="5">
        <v>200</v>
      </c>
      <c r="H10" s="4">
        <f>G10*8.5</f>
        <v>1700</v>
      </c>
      <c r="M10" s="12"/>
      <c r="N10" s="12"/>
      <c r="O10" s="19"/>
      <c r="P10" s="20"/>
    </row>
    <row r="11" spans="6:16" x14ac:dyDescent="0.25">
      <c r="F11" s="1" t="s">
        <v>7</v>
      </c>
      <c r="G11" s="5">
        <v>250</v>
      </c>
      <c r="H11" s="4">
        <f>G11*5</f>
        <v>1250</v>
      </c>
      <c r="M11" s="12"/>
      <c r="N11" s="12"/>
      <c r="O11" s="19"/>
      <c r="P11" s="20"/>
    </row>
    <row r="12" spans="6:16" x14ac:dyDescent="0.25">
      <c r="F12" s="1" t="s">
        <v>8</v>
      </c>
      <c r="G12" s="5">
        <v>100</v>
      </c>
      <c r="H12" s="4">
        <f>G12*3.5</f>
        <v>350</v>
      </c>
      <c r="M12" s="12"/>
      <c r="N12" s="12"/>
      <c r="O12" s="19"/>
      <c r="P12" s="20"/>
    </row>
    <row r="13" spans="6:16" x14ac:dyDescent="0.25">
      <c r="F13" s="1" t="s">
        <v>9</v>
      </c>
      <c r="G13" s="5">
        <v>100</v>
      </c>
      <c r="H13" s="4">
        <f>G13*30</f>
        <v>3000</v>
      </c>
      <c r="M13" s="12"/>
      <c r="N13" s="12"/>
      <c r="O13" s="19"/>
      <c r="P13" s="20"/>
    </row>
    <row r="14" spans="6:16" x14ac:dyDescent="0.25">
      <c r="F14" s="1" t="s">
        <v>10</v>
      </c>
      <c r="G14" s="5">
        <v>120</v>
      </c>
      <c r="H14" s="4">
        <f>G14*4.75</f>
        <v>570</v>
      </c>
      <c r="M14" s="12"/>
      <c r="N14" s="12"/>
      <c r="O14" s="19"/>
      <c r="P14" s="20"/>
    </row>
    <row r="15" spans="6:16" x14ac:dyDescent="0.25">
      <c r="F15" s="1" t="s">
        <v>11</v>
      </c>
      <c r="G15" s="5">
        <v>250</v>
      </c>
      <c r="H15" s="4">
        <f>G15*6.34</f>
        <v>1585</v>
      </c>
      <c r="M15" s="12"/>
      <c r="N15" s="12"/>
      <c r="O15" s="19"/>
      <c r="P15" s="20"/>
    </row>
    <row r="16" spans="6:16" x14ac:dyDescent="0.25">
      <c r="F16" s="1" t="s">
        <v>12</v>
      </c>
      <c r="G16" s="5">
        <v>200</v>
      </c>
      <c r="H16" s="4">
        <f>G16*15.36</f>
        <v>3072</v>
      </c>
      <c r="N16" s="12"/>
      <c r="O16" s="19"/>
      <c r="P16" s="20"/>
    </row>
    <row r="17" spans="6:16" x14ac:dyDescent="0.25">
      <c r="F17" s="7" t="s">
        <v>13</v>
      </c>
      <c r="G17" s="8">
        <f>SUM(G7:G16)</f>
        <v>2420</v>
      </c>
      <c r="H17" s="9">
        <f>SUM(H7:H16)</f>
        <v>19823</v>
      </c>
      <c r="N17" s="12"/>
      <c r="O17" s="19"/>
      <c r="P17" s="20"/>
    </row>
    <row r="18" spans="6:16" x14ac:dyDescent="0.25">
      <c r="G18" s="10" t="s">
        <v>15</v>
      </c>
      <c r="H18" s="11">
        <f>H17*4</f>
        <v>79292</v>
      </c>
      <c r="N18" s="22"/>
      <c r="O18" s="23"/>
      <c r="P18" s="24"/>
    </row>
    <row r="19" spans="6:16" x14ac:dyDescent="0.25">
      <c r="O19" s="25"/>
      <c r="P19" s="26"/>
    </row>
  </sheetData>
  <mergeCells count="1"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4" sqref="B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Usuário</cp:lastModifiedBy>
  <dcterms:created xsi:type="dcterms:W3CDTF">2024-11-04T14:19:12Z</dcterms:created>
  <dcterms:modified xsi:type="dcterms:W3CDTF">2024-11-06T18:14:28Z</dcterms:modified>
</cp:coreProperties>
</file>